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3yan\Desktop\"/>
    </mc:Choice>
  </mc:AlternateContent>
  <xr:revisionPtr revIDLastSave="0" documentId="8_{0F5377AF-DC5C-4218-BD6A-50E7FE1C3436}" xr6:coauthVersionLast="47" xr6:coauthVersionMax="47" xr10:uidLastSave="{00000000-0000-0000-0000-000000000000}"/>
  <bookViews>
    <workbookView xWindow="-108" yWindow="-108" windowWidth="23256" windowHeight="12576" xr2:uid="{7D78A641-9533-458E-A52E-4974328D0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K19" i="1"/>
  <c r="K20" i="1"/>
  <c r="K6" i="1" s="1"/>
  <c r="K21" i="1"/>
  <c r="K7" i="1" s="1"/>
  <c r="F8" i="1"/>
  <c r="D8" i="1"/>
  <c r="J21" i="1"/>
  <c r="J7" i="1" s="1"/>
  <c r="L7" i="1" s="1"/>
  <c r="J20" i="1"/>
  <c r="J6" i="1" s="1"/>
  <c r="L6" i="1" s="1"/>
  <c r="J19" i="1"/>
  <c r="D18" i="1"/>
  <c r="K18" i="1" s="1"/>
  <c r="K5" i="1" s="1"/>
  <c r="D17" i="1"/>
  <c r="K17" i="1" s="1"/>
  <c r="D16" i="1"/>
  <c r="J16" i="1" s="1"/>
  <c r="D15" i="1"/>
  <c r="K15" i="1" s="1"/>
  <c r="D13" i="1"/>
  <c r="J13" i="1" s="1"/>
  <c r="J2" i="1" s="1"/>
  <c r="D14" i="1"/>
  <c r="J14" i="1" s="1"/>
  <c r="C22" i="1"/>
  <c r="J17" i="1" l="1"/>
  <c r="J4" i="1" s="1"/>
  <c r="J18" i="1"/>
  <c r="J5" i="1" s="1"/>
  <c r="L5" i="1" s="1"/>
  <c r="J15" i="1"/>
  <c r="J3" i="1" s="1"/>
  <c r="K16" i="1"/>
  <c r="K4" i="1" s="1"/>
  <c r="K14" i="1"/>
  <c r="K3" i="1" s="1"/>
  <c r="K13" i="1"/>
  <c r="L4" i="1" l="1"/>
  <c r="J22" i="1"/>
  <c r="L3" i="1"/>
  <c r="J8" i="1"/>
  <c r="K22" i="1"/>
  <c r="K2" i="1"/>
  <c r="K8" i="1" l="1"/>
  <c r="L2" i="1"/>
</calcChain>
</file>

<file path=xl/sharedStrings.xml><?xml version="1.0" encoding="utf-8"?>
<sst xmlns="http://schemas.openxmlformats.org/spreadsheetml/2006/main" count="49" uniqueCount="29">
  <si>
    <t>driveBins</t>
  </si>
  <si>
    <t>Sum</t>
  </si>
  <si>
    <t>DrvPerPrsn0to15</t>
  </si>
  <si>
    <t>DrvPerPrsn16to24</t>
  </si>
  <si>
    <t>DrvPerPrsn25to34</t>
  </si>
  <si>
    <t>DrvPerPrsn35to54</t>
  </si>
  <si>
    <t>DrvPerPrsn55to64</t>
  </si>
  <si>
    <t>DrvPerPrsn65Plus</t>
  </si>
  <si>
    <t>DrvPerPrsn0to14</t>
  </si>
  <si>
    <t>DrvPerPrsn15to15</t>
  </si>
  <si>
    <t>DrvPerPrsn16to19</t>
  </si>
  <si>
    <t>DrvPerPrsn20to24</t>
  </si>
  <si>
    <t>DrvPerPrsn 25to29</t>
  </si>
  <si>
    <t>DrvPerPrsn30to34</t>
  </si>
  <si>
    <t>license-yes</t>
  </si>
  <si>
    <t>license-no</t>
  </si>
  <si>
    <t>DrvPerPrsn15to19</t>
  </si>
  <si>
    <t>DrvPerPrsn20to29</t>
  </si>
  <si>
    <t>DrvPerPrsn30to54</t>
  </si>
  <si>
    <t>ABM persons age bin reference</t>
  </si>
  <si>
    <t>HTS age bin</t>
  </si>
  <si>
    <t>↓</t>
  </si>
  <si>
    <t>→</t>
  </si>
  <si>
    <t>↑</t>
  </si>
  <si>
    <t>step 1</t>
  </si>
  <si>
    <t>step 2</t>
  </si>
  <si>
    <t>step 3</t>
  </si>
  <si>
    <t>ratio</t>
  </si>
  <si>
    <t>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</si>
</sst>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  <font>
      <sz val="7"/>
      <color rgb="FF0070C0"/>
      <name val="Arial"/>
      <family val="2"/>
    </font>
    <font>
      <sz val="7"/>
      <color rgb="FF00B05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1" fillId="0" borderId="0" xfId="0" applyFont="1" applyFill="1" applyAlignment="1">
      <alignment horizontal="right" vertical="center" wrapText="1"/>
    </xf>
    <xf numFmtId="0" fontId="0" fillId="0" borderId="0" xfId="0" applyFill="1"/>
    <xf numFmtId="0" fontId="2" fillId="0" borderId="0" xfId="0" applyFont="1" applyFill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6" fillId="0" borderId="0" xfId="0" applyFont="1" applyAlignment="1">
      <alignment horizontal="center"/>
    </xf>
    <xf numFmtId="0" fontId="1" fillId="0" borderId="3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right" vertical="center" wrapText="1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3" xfId="0" applyBorder="1"/>
    <xf numFmtId="0" fontId="0" fillId="0" borderId="4" xfId="0" applyFill="1" applyBorder="1"/>
    <xf numFmtId="0" fontId="0" fillId="0" borderId="6" xfId="0" applyBorder="1"/>
    <xf numFmtId="0" fontId="3" fillId="0" borderId="0" xfId="0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4" fillId="4" borderId="0" xfId="0" applyFont="1" applyFill="1" applyBorder="1" applyAlignment="1">
      <alignment horizontal="right" vertical="center" wrapText="1"/>
    </xf>
    <xf numFmtId="0" fontId="5" fillId="4" borderId="0" xfId="0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3" xfId="0" applyFill="1" applyBorder="1"/>
    <xf numFmtId="0" fontId="3" fillId="0" borderId="6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0" fillId="0" borderId="7" xfId="0" applyFill="1" applyBorder="1"/>
    <xf numFmtId="0" fontId="3" fillId="3" borderId="6" xfId="0" applyFont="1" applyFill="1" applyBorder="1" applyAlignment="1">
      <alignment horizontal="right" vertical="center" wrapText="1"/>
    </xf>
    <xf numFmtId="0" fontId="0" fillId="0" borderId="7" xfId="0" applyBorder="1"/>
    <xf numFmtId="0" fontId="4" fillId="3" borderId="6" xfId="0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0" fillId="0" borderId="10" xfId="0" applyBorder="1"/>
    <xf numFmtId="0" fontId="2" fillId="0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8FC1-D8EF-4977-97F9-90AF50873037}">
  <dimension ref="A1:L22"/>
  <sheetViews>
    <sheetView tabSelected="1" workbookViewId="0">
      <selection activeCell="D7" sqref="D7"/>
    </sheetView>
  </sheetViews>
  <sheetFormatPr defaultRowHeight="14.4" x14ac:dyDescent="0.3"/>
  <cols>
    <col min="2" max="2" width="15.33203125" customWidth="1"/>
    <col min="7" max="8" width="11" style="1" customWidth="1"/>
    <col min="9" max="9" width="19.5546875" customWidth="1"/>
  </cols>
  <sheetData>
    <row r="1" spans="1:12" x14ac:dyDescent="0.3">
      <c r="A1" s="9" t="s">
        <v>20</v>
      </c>
      <c r="B1" s="10" t="s">
        <v>0</v>
      </c>
      <c r="C1" s="10" t="s">
        <v>14</v>
      </c>
      <c r="D1" s="10" t="s">
        <v>1</v>
      </c>
      <c r="E1" s="10" t="s">
        <v>15</v>
      </c>
      <c r="F1" s="10" t="s">
        <v>1</v>
      </c>
      <c r="G1" s="11"/>
      <c r="H1" s="2"/>
      <c r="I1" s="9" t="s">
        <v>28</v>
      </c>
      <c r="J1" s="10" t="s">
        <v>14</v>
      </c>
      <c r="K1" s="10" t="s">
        <v>15</v>
      </c>
      <c r="L1" s="11" t="s">
        <v>27</v>
      </c>
    </row>
    <row r="2" spans="1:12" x14ac:dyDescent="0.3">
      <c r="A2" s="12">
        <v>0</v>
      </c>
      <c r="B2" s="13" t="s">
        <v>2</v>
      </c>
      <c r="C2" s="13">
        <v>1</v>
      </c>
      <c r="D2" s="13">
        <v>0</v>
      </c>
      <c r="E2" s="13">
        <v>2</v>
      </c>
      <c r="F2" s="13">
        <v>589916.44510000001</v>
      </c>
      <c r="G2" s="14">
        <f>D2/(D2+F2)</f>
        <v>0</v>
      </c>
      <c r="H2" s="4"/>
      <c r="I2" s="45" t="s">
        <v>8</v>
      </c>
      <c r="J2" s="34">
        <f>J13</f>
        <v>0</v>
      </c>
      <c r="K2" s="34">
        <f>K13</f>
        <v>553597.30174741463</v>
      </c>
      <c r="L2" s="37">
        <f>J2/(J2+K2)</f>
        <v>0</v>
      </c>
    </row>
    <row r="3" spans="1:12" x14ac:dyDescent="0.3">
      <c r="A3" s="12">
        <v>2</v>
      </c>
      <c r="B3" s="13" t="s">
        <v>3</v>
      </c>
      <c r="C3" s="13">
        <v>1</v>
      </c>
      <c r="D3" s="13">
        <v>249168.80660000001</v>
      </c>
      <c r="E3" s="13">
        <v>2</v>
      </c>
      <c r="F3" s="13">
        <v>95780.662200000006</v>
      </c>
      <c r="G3" s="14">
        <f t="shared" ref="G3:G7" si="0">D3/(D3+F3)</f>
        <v>0.72233422323217678</v>
      </c>
      <c r="H3" s="4"/>
      <c r="I3" s="45" t="s">
        <v>16</v>
      </c>
      <c r="J3" s="34">
        <f>J14+J15</f>
        <v>103603.48414283968</v>
      </c>
      <c r="K3" s="34">
        <f>K14+K15</f>
        <v>76144.394566147152</v>
      </c>
      <c r="L3" s="37">
        <f t="shared" ref="L3:L7" si="1">J3/(J3+K3)</f>
        <v>0.57638223542306444</v>
      </c>
    </row>
    <row r="4" spans="1:12" x14ac:dyDescent="0.3">
      <c r="A4" s="12">
        <v>4</v>
      </c>
      <c r="B4" s="13" t="s">
        <v>4</v>
      </c>
      <c r="C4" s="13">
        <v>1</v>
      </c>
      <c r="D4" s="13">
        <v>365317.72249999997</v>
      </c>
      <c r="E4" s="13">
        <v>2</v>
      </c>
      <c r="F4" s="13">
        <v>28316.5288</v>
      </c>
      <c r="G4" s="14">
        <f t="shared" si="0"/>
        <v>0.92806385951811088</v>
      </c>
      <c r="H4" s="4"/>
      <c r="I4" s="45" t="s">
        <v>17</v>
      </c>
      <c r="J4" s="34">
        <f>J16+J17</f>
        <v>323465.8609131368</v>
      </c>
      <c r="K4" s="34">
        <f>K16+K17</f>
        <v>69744.847990070528</v>
      </c>
      <c r="L4" s="37">
        <f t="shared" si="1"/>
        <v>0.82262729266806689</v>
      </c>
    </row>
    <row r="5" spans="1:12" x14ac:dyDescent="0.3">
      <c r="A5" s="12">
        <v>6</v>
      </c>
      <c r="B5" s="13" t="s">
        <v>5</v>
      </c>
      <c r="C5" s="13">
        <v>1</v>
      </c>
      <c r="D5" s="13">
        <v>814064.62990000006</v>
      </c>
      <c r="E5" s="13">
        <v>2</v>
      </c>
      <c r="F5" s="13">
        <v>33500.177100000001</v>
      </c>
      <c r="G5" s="14">
        <f t="shared" si="0"/>
        <v>0.96047478986465284</v>
      </c>
      <c r="H5" s="4"/>
      <c r="I5" s="45" t="s">
        <v>18</v>
      </c>
      <c r="J5" s="34">
        <f>J18+J19</f>
        <v>1001481.8139440236</v>
      </c>
      <c r="K5" s="34">
        <f>K18+K19</f>
        <v>48027.268896367736</v>
      </c>
      <c r="L5" s="37">
        <f t="shared" si="1"/>
        <v>0.95423834849872224</v>
      </c>
    </row>
    <row r="6" spans="1:12" x14ac:dyDescent="0.3">
      <c r="A6" s="12">
        <v>8</v>
      </c>
      <c r="B6" s="13" t="s">
        <v>6</v>
      </c>
      <c r="C6" s="13">
        <v>1</v>
      </c>
      <c r="D6" s="13">
        <v>323040.51260000002</v>
      </c>
      <c r="E6" s="13">
        <v>2</v>
      </c>
      <c r="F6" s="13">
        <v>31319.652699999999</v>
      </c>
      <c r="G6" s="14">
        <f t="shared" si="0"/>
        <v>0.91161632777351009</v>
      </c>
      <c r="H6" s="4"/>
      <c r="I6" s="45" t="s">
        <v>6</v>
      </c>
      <c r="J6" s="34">
        <f>J20</f>
        <v>323040.51260000002</v>
      </c>
      <c r="K6" s="34">
        <f>K20</f>
        <v>31319.652699999999</v>
      </c>
      <c r="L6" s="37">
        <f t="shared" si="1"/>
        <v>0.91161632777351009</v>
      </c>
    </row>
    <row r="7" spans="1:12" x14ac:dyDescent="0.3">
      <c r="A7" s="12">
        <v>10</v>
      </c>
      <c r="B7" s="13" t="s">
        <v>7</v>
      </c>
      <c r="C7" s="13">
        <v>1</v>
      </c>
      <c r="D7" s="13">
        <v>335405.90700000001</v>
      </c>
      <c r="E7" s="13">
        <v>2</v>
      </c>
      <c r="F7" s="13">
        <v>56706.353999999999</v>
      </c>
      <c r="G7" s="14">
        <f t="shared" si="0"/>
        <v>0.85538234929103629</v>
      </c>
      <c r="H7" s="4"/>
      <c r="I7" s="45" t="s">
        <v>7</v>
      </c>
      <c r="J7" s="34">
        <f>J21</f>
        <v>335405.90700000001</v>
      </c>
      <c r="K7" s="34">
        <f>K21</f>
        <v>56706.353999999999</v>
      </c>
      <c r="L7" s="37">
        <f t="shared" si="1"/>
        <v>0.85538234929103629</v>
      </c>
    </row>
    <row r="8" spans="1:12" x14ac:dyDescent="0.3">
      <c r="A8" s="15"/>
      <c r="B8" s="16"/>
      <c r="C8" s="16"/>
      <c r="D8" s="16">
        <f>SUM(D2:D7)</f>
        <v>2086997.5786000001</v>
      </c>
      <c r="E8" s="16"/>
      <c r="F8" s="16">
        <f>SUM(F2:F7)</f>
        <v>835539.8199</v>
      </c>
      <c r="G8" s="17"/>
      <c r="H8" s="3"/>
      <c r="I8" s="15"/>
      <c r="J8" s="16">
        <f>SUM(J2:J7)</f>
        <v>2086997.5786000001</v>
      </c>
      <c r="K8" s="16">
        <f>SUM(K2:K7)</f>
        <v>835539.81990000012</v>
      </c>
      <c r="L8" s="44"/>
    </row>
    <row r="10" spans="1:12" s="1" customFormat="1" x14ac:dyDescent="0.3">
      <c r="D10" s="8" t="s">
        <v>21</v>
      </c>
      <c r="E10" s="1" t="s">
        <v>24</v>
      </c>
      <c r="J10" s="8" t="s">
        <v>23</v>
      </c>
      <c r="K10" s="1" t="s">
        <v>26</v>
      </c>
    </row>
    <row r="11" spans="1:12" x14ac:dyDescent="0.3">
      <c r="I11" s="3"/>
    </row>
    <row r="12" spans="1:12" x14ac:dyDescent="0.3">
      <c r="A12" s="18"/>
      <c r="B12" s="19" t="s">
        <v>19</v>
      </c>
      <c r="C12" s="19"/>
      <c r="D12" s="19"/>
      <c r="E12" s="11"/>
      <c r="F12" s="2"/>
      <c r="G12" s="2"/>
      <c r="H12" s="2"/>
      <c r="I12" s="32"/>
      <c r="J12" s="10" t="s">
        <v>14</v>
      </c>
      <c r="K12" s="11" t="s">
        <v>15</v>
      </c>
    </row>
    <row r="13" spans="1:12" x14ac:dyDescent="0.3">
      <c r="A13" s="20"/>
      <c r="B13" s="21" t="s">
        <v>8</v>
      </c>
      <c r="C13" s="13">
        <v>660598</v>
      </c>
      <c r="D13" s="7">
        <f>C13/(C13+C14)</f>
        <v>0.93843341094444532</v>
      </c>
      <c r="E13" s="22"/>
      <c r="F13" s="4"/>
      <c r="G13" s="4"/>
      <c r="H13" s="4"/>
      <c r="I13" s="33" t="s">
        <v>8</v>
      </c>
      <c r="J13" s="34">
        <f>D2*$D13</f>
        <v>0</v>
      </c>
      <c r="K13" s="35">
        <f>F2*$D13</f>
        <v>553597.30174741463</v>
      </c>
    </row>
    <row r="14" spans="1:12" x14ac:dyDescent="0.3">
      <c r="A14" s="20"/>
      <c r="B14" s="23" t="s">
        <v>9</v>
      </c>
      <c r="C14" s="13">
        <v>43339</v>
      </c>
      <c r="D14" s="6">
        <f>C14/(C14+C13)</f>
        <v>6.1566589055554691E-2</v>
      </c>
      <c r="E14" s="22"/>
      <c r="F14" s="4"/>
      <c r="G14" s="4"/>
      <c r="H14" s="4"/>
      <c r="I14" s="36" t="s">
        <v>9</v>
      </c>
      <c r="J14" s="29">
        <f>D2*$D14</f>
        <v>0</v>
      </c>
      <c r="K14" s="37">
        <f>F2*$D14</f>
        <v>36319.143352585394</v>
      </c>
    </row>
    <row r="15" spans="1:12" x14ac:dyDescent="0.3">
      <c r="A15" s="20"/>
      <c r="B15" s="24" t="s">
        <v>10</v>
      </c>
      <c r="C15" s="13">
        <v>183540</v>
      </c>
      <c r="D15" s="5">
        <f>C15/(C15+C16)</f>
        <v>0.41579636534984982</v>
      </c>
      <c r="E15" s="22"/>
      <c r="F15" s="4"/>
      <c r="G15" s="4"/>
      <c r="H15" s="4"/>
      <c r="I15" s="38" t="s">
        <v>10</v>
      </c>
      <c r="J15" s="29">
        <f>D3*$D15</f>
        <v>103603.48414283968</v>
      </c>
      <c r="K15" s="37">
        <f>F3*$D15</f>
        <v>39825.251213561751</v>
      </c>
    </row>
    <row r="16" spans="1:12" x14ac:dyDescent="0.3">
      <c r="A16" s="20"/>
      <c r="B16" s="25" t="s">
        <v>11</v>
      </c>
      <c r="C16" s="13">
        <v>257878</v>
      </c>
      <c r="D16" s="6">
        <f>C16/(C16+C15)</f>
        <v>0.58420363465015024</v>
      </c>
      <c r="E16" s="22"/>
      <c r="F16" s="4"/>
      <c r="G16" s="8" t="s">
        <v>22</v>
      </c>
      <c r="H16" s="4"/>
      <c r="I16" s="39" t="s">
        <v>11</v>
      </c>
      <c r="J16" s="29">
        <f>D3*$D16</f>
        <v>145565.32245716036</v>
      </c>
      <c r="K16" s="37">
        <f>F3*$D16</f>
        <v>55955.410986438255</v>
      </c>
    </row>
    <row r="17" spans="1:11" x14ac:dyDescent="0.3">
      <c r="A17" s="20"/>
      <c r="B17" s="26" t="s">
        <v>12</v>
      </c>
      <c r="C17" s="13">
        <v>216173</v>
      </c>
      <c r="D17" s="5">
        <f>C17/(C17+C18)</f>
        <v>0.48697483724178325</v>
      </c>
      <c r="E17" s="22"/>
      <c r="F17" s="4"/>
      <c r="G17" s="8" t="s">
        <v>25</v>
      </c>
      <c r="H17" s="4"/>
      <c r="I17" s="40" t="s">
        <v>12</v>
      </c>
      <c r="J17" s="29">
        <f>D4*$D17</f>
        <v>177900.53845597644</v>
      </c>
      <c r="K17" s="37">
        <f>F4*$D17</f>
        <v>13789.437003632269</v>
      </c>
    </row>
    <row r="18" spans="1:11" x14ac:dyDescent="0.3">
      <c r="A18" s="20"/>
      <c r="B18" s="27" t="s">
        <v>13</v>
      </c>
      <c r="C18" s="13">
        <v>227737</v>
      </c>
      <c r="D18" s="6">
        <f>C18/(C18+C17)</f>
        <v>0.51302516275821675</v>
      </c>
      <c r="E18" s="22"/>
      <c r="F18" s="4"/>
      <c r="G18" s="4"/>
      <c r="H18" s="4"/>
      <c r="I18" s="41" t="s">
        <v>13</v>
      </c>
      <c r="J18" s="29">
        <f>D4*$D18</f>
        <v>187417.18404402354</v>
      </c>
      <c r="K18" s="37">
        <f>F4*$D18</f>
        <v>14527.091796367731</v>
      </c>
    </row>
    <row r="19" spans="1:11" x14ac:dyDescent="0.3">
      <c r="A19" s="20"/>
      <c r="B19" s="28" t="s">
        <v>5</v>
      </c>
      <c r="C19" s="13">
        <v>835597</v>
      </c>
      <c r="D19" s="29">
        <v>1</v>
      </c>
      <c r="E19" s="22"/>
      <c r="F19" s="4"/>
      <c r="G19" s="4"/>
      <c r="H19" s="4"/>
      <c r="I19" s="42" t="s">
        <v>5</v>
      </c>
      <c r="J19" s="29">
        <f>D5</f>
        <v>814064.62990000006</v>
      </c>
      <c r="K19" s="37">
        <f>F5</f>
        <v>33500.177100000001</v>
      </c>
    </row>
    <row r="20" spans="1:11" x14ac:dyDescent="0.3">
      <c r="A20" s="20"/>
      <c r="B20" s="13" t="s">
        <v>6</v>
      </c>
      <c r="C20" s="13">
        <v>388935</v>
      </c>
      <c r="D20" s="29">
        <v>1</v>
      </c>
      <c r="E20" s="22"/>
      <c r="F20" s="4"/>
      <c r="G20" s="4"/>
      <c r="H20" s="4"/>
      <c r="I20" s="43" t="s">
        <v>6</v>
      </c>
      <c r="J20" s="29">
        <f>D6</f>
        <v>323040.51260000002</v>
      </c>
      <c r="K20" s="37">
        <f>F6</f>
        <v>31319.652699999999</v>
      </c>
    </row>
    <row r="21" spans="1:11" x14ac:dyDescent="0.3">
      <c r="A21" s="20"/>
      <c r="B21" s="13" t="s">
        <v>7</v>
      </c>
      <c r="C21" s="13">
        <v>451691</v>
      </c>
      <c r="D21" s="29">
        <v>1</v>
      </c>
      <c r="E21" s="22"/>
      <c r="F21" s="4"/>
      <c r="G21" s="4"/>
      <c r="H21" s="4"/>
      <c r="I21" s="43" t="s">
        <v>7</v>
      </c>
      <c r="J21" s="29">
        <f>D7</f>
        <v>335405.90700000001</v>
      </c>
      <c r="K21" s="37">
        <f>F7</f>
        <v>56706.353999999999</v>
      </c>
    </row>
    <row r="22" spans="1:11" x14ac:dyDescent="0.3">
      <c r="A22" s="30"/>
      <c r="B22" s="16"/>
      <c r="C22" s="16">
        <f>SUM(C13:C21)</f>
        <v>3265488</v>
      </c>
      <c r="D22" s="31"/>
      <c r="E22" s="17"/>
      <c r="F22" s="3"/>
      <c r="G22" s="3"/>
      <c r="H22" s="3"/>
      <c r="I22" s="30"/>
      <c r="J22" s="31">
        <f>SUM(J13:J21)</f>
        <v>2086997.5786000001</v>
      </c>
      <c r="K22" s="44">
        <f>SUM(K13:K21)</f>
        <v>835539.81990000012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x3yang@hotmail.com</dc:creator>
  <cp:lastModifiedBy>x3yang@hotmail.com</cp:lastModifiedBy>
  <dcterms:created xsi:type="dcterms:W3CDTF">2021-09-17T18:35:29Z</dcterms:created>
  <dcterms:modified xsi:type="dcterms:W3CDTF">2021-09-17T22:13:42Z</dcterms:modified>
</cp:coreProperties>
</file>