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n\Learning\ML\Unsupervised_Learning\Kmeans\"/>
    </mc:Choice>
  </mc:AlternateContent>
  <bookViews>
    <workbookView xWindow="240" yWindow="135" windowWidth="20115" windowHeight="7935" activeTab="1"/>
  </bookViews>
  <sheets>
    <sheet name="Kmean 1D" sheetId="1" r:id="rId1"/>
    <sheet name="Kmean 2D" sheetId="2" r:id="rId2"/>
    <sheet name="Sheet3" sheetId="3" r:id="rId3"/>
    <sheet name="Sheet1" sheetId="4" r:id="rId4"/>
  </sheets>
  <calcPr calcId="162913"/>
</workbook>
</file>

<file path=xl/calcChain.xml><?xml version="1.0" encoding="utf-8"?>
<calcChain xmlns="http://schemas.openxmlformats.org/spreadsheetml/2006/main">
  <c r="H8" i="1" l="1"/>
  <c r="AI27" i="2" l="1"/>
  <c r="AH27" i="2"/>
  <c r="AG27" i="2"/>
  <c r="AF27" i="2"/>
  <c r="AE27" i="2"/>
  <c r="AD27" i="2"/>
  <c r="AH6" i="2"/>
  <c r="AH7" i="2"/>
  <c r="AH8" i="2"/>
  <c r="AH9" i="2"/>
  <c r="AH10" i="2"/>
  <c r="AH11" i="2"/>
  <c r="AH12" i="2"/>
  <c r="AH5" i="2"/>
  <c r="AG6" i="2"/>
  <c r="AG7" i="2"/>
  <c r="AG8" i="2"/>
  <c r="AG9" i="2"/>
  <c r="AG10" i="2"/>
  <c r="AG11" i="2"/>
  <c r="AG12" i="2"/>
  <c r="AG5" i="2"/>
  <c r="AF6" i="2"/>
  <c r="AI6" i="2" s="1"/>
  <c r="AF7" i="2"/>
  <c r="AF8" i="2"/>
  <c r="AF9" i="2"/>
  <c r="AI9" i="2" s="1"/>
  <c r="AF10" i="2"/>
  <c r="AF11" i="2"/>
  <c r="AI11" i="2" s="1"/>
  <c r="AF12" i="2"/>
  <c r="AF5" i="2"/>
  <c r="AI10" i="2"/>
  <c r="AI12" i="2"/>
  <c r="V27" i="2"/>
  <c r="W27" i="2"/>
  <c r="X27" i="2"/>
  <c r="Y27" i="2"/>
  <c r="Z27" i="2"/>
  <c r="U27" i="2"/>
  <c r="AI8" i="2" l="1"/>
  <c r="AI7" i="2"/>
  <c r="AI5" i="2"/>
  <c r="W6" i="2"/>
  <c r="W7" i="2"/>
  <c r="W8" i="2"/>
  <c r="W9" i="2"/>
  <c r="Z9" i="2" s="1"/>
  <c r="W10" i="2"/>
  <c r="W11" i="2"/>
  <c r="W12" i="2"/>
  <c r="W5" i="2"/>
  <c r="Y12" i="2"/>
  <c r="X12" i="2"/>
  <c r="Y11" i="2"/>
  <c r="X11" i="2"/>
  <c r="Y10" i="2"/>
  <c r="X10" i="2"/>
  <c r="Y9" i="2"/>
  <c r="X9" i="2"/>
  <c r="Y8" i="2"/>
  <c r="X8" i="2"/>
  <c r="Y7" i="2"/>
  <c r="X7" i="2"/>
  <c r="Y6" i="2"/>
  <c r="X6" i="2"/>
  <c r="Y5" i="2"/>
  <c r="X5" i="2"/>
  <c r="K25" i="2"/>
  <c r="L25" i="2"/>
  <c r="M25" i="2"/>
  <c r="N25" i="2"/>
  <c r="O25" i="2"/>
  <c r="J25" i="2"/>
  <c r="O6" i="2"/>
  <c r="O7" i="2"/>
  <c r="O8" i="2"/>
  <c r="O9" i="2"/>
  <c r="O10" i="2"/>
  <c r="O11" i="2"/>
  <c r="O12" i="2"/>
  <c r="O5" i="2"/>
  <c r="N6" i="2"/>
  <c r="N7" i="2"/>
  <c r="N8" i="2"/>
  <c r="N9" i="2"/>
  <c r="N10" i="2"/>
  <c r="N11" i="2"/>
  <c r="N12" i="2"/>
  <c r="N5" i="2"/>
  <c r="M6" i="2"/>
  <c r="P6" i="2" s="1"/>
  <c r="M7" i="2"/>
  <c r="P7" i="2" s="1"/>
  <c r="M8" i="2"/>
  <c r="P8" i="2" s="1"/>
  <c r="M9" i="2"/>
  <c r="P9" i="2" s="1"/>
  <c r="M10" i="2"/>
  <c r="P10" i="2" s="1"/>
  <c r="M11" i="2"/>
  <c r="M12" i="2"/>
  <c r="P12" i="2" s="1"/>
  <c r="M5" i="2"/>
  <c r="P5" i="2" s="1"/>
  <c r="F25" i="2"/>
  <c r="G25" i="2"/>
  <c r="H25" i="2"/>
  <c r="E25" i="2"/>
  <c r="G6" i="2"/>
  <c r="G7" i="2"/>
  <c r="G8" i="2"/>
  <c r="G9" i="2"/>
  <c r="G10" i="2"/>
  <c r="G11" i="2"/>
  <c r="G12" i="2"/>
  <c r="G5" i="2"/>
  <c r="F6" i="2"/>
  <c r="F7" i="2"/>
  <c r="F8" i="2"/>
  <c r="F9" i="2"/>
  <c r="F10" i="2"/>
  <c r="F11" i="2"/>
  <c r="F12" i="2"/>
  <c r="F5" i="2"/>
  <c r="E6" i="2"/>
  <c r="H6" i="2" s="1"/>
  <c r="E7" i="2"/>
  <c r="H7" i="2" s="1"/>
  <c r="E8" i="2"/>
  <c r="H8" i="2" s="1"/>
  <c r="E9" i="2"/>
  <c r="H9" i="2" s="1"/>
  <c r="E10" i="2"/>
  <c r="H10" i="2" s="1"/>
  <c r="E11" i="2"/>
  <c r="H11" i="2" s="1"/>
  <c r="E12" i="2"/>
  <c r="H12" i="2" s="1"/>
  <c r="E5" i="2"/>
  <c r="H5" i="2" s="1"/>
  <c r="AH19" i="1"/>
  <c r="AH20" i="1" s="1"/>
  <c r="AH15" i="1"/>
  <c r="AH16" i="1" s="1"/>
  <c r="AE22" i="1"/>
  <c r="AE23" i="1"/>
  <c r="AE30" i="1"/>
  <c r="AE31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15" i="1"/>
  <c r="AC16" i="1"/>
  <c r="AE16" i="1" s="1"/>
  <c r="AC17" i="1"/>
  <c r="AE17" i="1" s="1"/>
  <c r="AC18" i="1"/>
  <c r="AE18" i="1" s="1"/>
  <c r="AC19" i="1"/>
  <c r="AE19" i="1" s="1"/>
  <c r="AC20" i="1"/>
  <c r="AE20" i="1" s="1"/>
  <c r="AC21" i="1"/>
  <c r="AE21" i="1" s="1"/>
  <c r="AC22" i="1"/>
  <c r="AC23" i="1"/>
  <c r="AC24" i="1"/>
  <c r="AE24" i="1" s="1"/>
  <c r="AC25" i="1"/>
  <c r="AE25" i="1" s="1"/>
  <c r="AC26" i="1"/>
  <c r="AE26" i="1" s="1"/>
  <c r="AC27" i="1"/>
  <c r="AE27" i="1" s="1"/>
  <c r="AC28" i="1"/>
  <c r="AE28" i="1" s="1"/>
  <c r="AC29" i="1"/>
  <c r="AE29" i="1" s="1"/>
  <c r="AC30" i="1"/>
  <c r="AC31" i="1"/>
  <c r="AC32" i="1"/>
  <c r="AE32" i="1" s="1"/>
  <c r="AC33" i="1"/>
  <c r="AE33" i="1" s="1"/>
  <c r="AC15" i="1"/>
  <c r="AE15" i="1" s="1"/>
  <c r="W19" i="1"/>
  <c r="W20" i="1" s="1"/>
  <c r="W15" i="1"/>
  <c r="U19" i="1"/>
  <c r="U20" i="1"/>
  <c r="U22" i="1"/>
  <c r="U27" i="1"/>
  <c r="U28" i="1"/>
  <c r="U30" i="1"/>
  <c r="W16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15" i="1"/>
  <c r="S16" i="1"/>
  <c r="U16" i="1" s="1"/>
  <c r="S17" i="1"/>
  <c r="U17" i="1" s="1"/>
  <c r="S18" i="1"/>
  <c r="U18" i="1" s="1"/>
  <c r="S19" i="1"/>
  <c r="S20" i="1"/>
  <c r="S21" i="1"/>
  <c r="U21" i="1" s="1"/>
  <c r="S22" i="1"/>
  <c r="S23" i="1"/>
  <c r="U23" i="1" s="1"/>
  <c r="S24" i="1"/>
  <c r="U24" i="1" s="1"/>
  <c r="S25" i="1"/>
  <c r="U25" i="1" s="1"/>
  <c r="S26" i="1"/>
  <c r="U26" i="1" s="1"/>
  <c r="S27" i="1"/>
  <c r="S28" i="1"/>
  <c r="S29" i="1"/>
  <c r="U29" i="1" s="1"/>
  <c r="S30" i="1"/>
  <c r="S31" i="1"/>
  <c r="U31" i="1" s="1"/>
  <c r="S32" i="1"/>
  <c r="U32" i="1" s="1"/>
  <c r="S33" i="1"/>
  <c r="U33" i="1" s="1"/>
  <c r="S15" i="1"/>
  <c r="U15" i="1" s="1"/>
  <c r="M18" i="1"/>
  <c r="M19" i="1" s="1"/>
  <c r="M14" i="1"/>
  <c r="M15" i="1" s="1"/>
  <c r="J15" i="1"/>
  <c r="J16" i="1"/>
  <c r="J17" i="1"/>
  <c r="J23" i="1"/>
  <c r="J25" i="1"/>
  <c r="J31" i="1"/>
  <c r="I15" i="1"/>
  <c r="I16" i="1"/>
  <c r="I17" i="1"/>
  <c r="I18" i="1"/>
  <c r="I19" i="1"/>
  <c r="I20" i="1"/>
  <c r="I21" i="1"/>
  <c r="I22" i="1"/>
  <c r="I23" i="1"/>
  <c r="I24" i="1"/>
  <c r="I25" i="1"/>
  <c r="I26" i="1"/>
  <c r="J26" i="1" s="1"/>
  <c r="I27" i="1"/>
  <c r="I28" i="1"/>
  <c r="I29" i="1"/>
  <c r="I30" i="1"/>
  <c r="I31" i="1"/>
  <c r="I32" i="1"/>
  <c r="I14" i="1"/>
  <c r="H20" i="1"/>
  <c r="J20" i="1" s="1"/>
  <c r="H21" i="1"/>
  <c r="J21" i="1" s="1"/>
  <c r="H22" i="1"/>
  <c r="J22" i="1" s="1"/>
  <c r="H23" i="1"/>
  <c r="H24" i="1"/>
  <c r="J24" i="1" s="1"/>
  <c r="H25" i="1"/>
  <c r="H26" i="1"/>
  <c r="H27" i="1"/>
  <c r="J27" i="1" s="1"/>
  <c r="H28" i="1"/>
  <c r="J28" i="1" s="1"/>
  <c r="H29" i="1"/>
  <c r="J29" i="1" s="1"/>
  <c r="H30" i="1"/>
  <c r="J30" i="1" s="1"/>
  <c r="H31" i="1"/>
  <c r="H32" i="1"/>
  <c r="J32" i="1" s="1"/>
  <c r="H15" i="1"/>
  <c r="H16" i="1"/>
  <c r="H17" i="1"/>
  <c r="H18" i="1"/>
  <c r="J18" i="1" s="1"/>
  <c r="H19" i="1"/>
  <c r="J19" i="1" s="1"/>
  <c r="H14" i="1"/>
  <c r="J14" i="1" s="1"/>
  <c r="H4" i="1"/>
  <c r="H5" i="1" s="1"/>
  <c r="H9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4" i="1"/>
  <c r="C5" i="1"/>
  <c r="E5" i="1" s="1"/>
  <c r="C6" i="1"/>
  <c r="E6" i="1" s="1"/>
  <c r="C7" i="1"/>
  <c r="E7" i="1" s="1"/>
  <c r="C8" i="1"/>
  <c r="E8" i="1" s="1"/>
  <c r="C9" i="1"/>
  <c r="C10" i="1"/>
  <c r="C11" i="1"/>
  <c r="C12" i="1"/>
  <c r="C13" i="1"/>
  <c r="E13" i="1" s="1"/>
  <c r="C14" i="1"/>
  <c r="E14" i="1" s="1"/>
  <c r="C15" i="1"/>
  <c r="E15" i="1" s="1"/>
  <c r="C16" i="1"/>
  <c r="E16" i="1" s="1"/>
  <c r="C17" i="1"/>
  <c r="C18" i="1"/>
  <c r="C19" i="1"/>
  <c r="C20" i="1"/>
  <c r="C21" i="1"/>
  <c r="E21" i="1" s="1"/>
  <c r="C22" i="1"/>
  <c r="E22" i="1" s="1"/>
  <c r="C4" i="1"/>
  <c r="E4" i="1" s="1"/>
  <c r="Z10" i="2" l="1"/>
  <c r="Z7" i="2"/>
  <c r="P11" i="2"/>
  <c r="E12" i="1"/>
  <c r="E19" i="1"/>
  <c r="E11" i="1"/>
  <c r="Z6" i="2"/>
  <c r="E20" i="1"/>
  <c r="E18" i="1"/>
  <c r="E10" i="1"/>
  <c r="E17" i="1"/>
  <c r="E9" i="1"/>
  <c r="Z11" i="2"/>
  <c r="Z5" i="2"/>
  <c r="Z12" i="2"/>
  <c r="Z8" i="2"/>
</calcChain>
</file>

<file path=xl/sharedStrings.xml><?xml version="1.0" encoding="utf-8"?>
<sst xmlns="http://schemas.openxmlformats.org/spreadsheetml/2006/main" count="185" uniqueCount="65">
  <si>
    <t>Input</t>
  </si>
  <si>
    <t>Cluster 1</t>
  </si>
  <si>
    <t>Cluster 2</t>
  </si>
  <si>
    <t xml:space="preserve">Steps </t>
  </si>
  <si>
    <t>Select 2 random cluster. In our case 16 and 21</t>
  </si>
  <si>
    <t>Cluster 1 ( random cluster : 16)</t>
  </si>
  <si>
    <t>Cluster 2 (random cluster : 21)</t>
  </si>
  <si>
    <t>Bucket the cluster based on the smallest size</t>
  </si>
  <si>
    <t>Cluster 1 - find the distance between each point to the random point</t>
  </si>
  <si>
    <t>Cluster 2 - find the distance between each point to the random point</t>
  </si>
  <si>
    <t>Compare row wise get the min value and bucket it</t>
  </si>
  <si>
    <t>Find mean based on each group</t>
  </si>
  <si>
    <t>take average  for cluster 1</t>
  </si>
  <si>
    <t>take average of cluster 2</t>
  </si>
  <si>
    <t>rounded value</t>
  </si>
  <si>
    <t>New center point for Cluster 1</t>
  </si>
  <si>
    <t>New center point for Cluster 2</t>
  </si>
  <si>
    <t>Iteration 1</t>
  </si>
  <si>
    <t>Iteration 2</t>
  </si>
  <si>
    <t>Cluster 1 ( random cluster : 15)</t>
  </si>
  <si>
    <t>Cluster 2 (random cluster : 36)</t>
  </si>
  <si>
    <t>Cluster 1 ( random cluster : 18)</t>
  </si>
  <si>
    <t>Cluster 2 (random cluster : 45)</t>
  </si>
  <si>
    <t>Iteration 3</t>
  </si>
  <si>
    <t>Cluster 1 ( random cluster : 19)</t>
  </si>
  <si>
    <t>Cluster 2 (random cluster : 47)</t>
  </si>
  <si>
    <t>Inference :</t>
  </si>
  <si>
    <t>Iteration 4</t>
  </si>
  <si>
    <t>There is no much change  in iteraction 3 and 4 to calculate the cluster</t>
  </si>
  <si>
    <t>Best centroids are 19 and 47  for the cluster size 2</t>
  </si>
  <si>
    <t>Distance Mean 2</t>
  </si>
  <si>
    <t>Distance Mean 3</t>
  </si>
  <si>
    <t>Cluster</t>
  </si>
  <si>
    <t>A1</t>
  </si>
  <si>
    <t>A2</t>
  </si>
  <si>
    <t>A3</t>
  </si>
  <si>
    <t>A4</t>
  </si>
  <si>
    <t>A5</t>
  </si>
  <si>
    <t>A6</t>
  </si>
  <si>
    <t>A7</t>
  </si>
  <si>
    <t>A8</t>
  </si>
  <si>
    <t>(2,10)</t>
  </si>
  <si>
    <t>(5,8)</t>
  </si>
  <si>
    <t>(1,2)</t>
  </si>
  <si>
    <t>Distance mean 1
|2-2|+|101-10|</t>
  </si>
  <si>
    <t>Point1</t>
  </si>
  <si>
    <t>point 2</t>
  </si>
  <si>
    <t>Iteration 1, select random 3 points</t>
  </si>
  <si>
    <t>Point 1</t>
  </si>
  <si>
    <t>Point 2</t>
  </si>
  <si>
    <t>Average</t>
  </si>
  <si>
    <t>(6,6)</t>
  </si>
  <si>
    <t>(1.5,3.5)</t>
  </si>
  <si>
    <t>New centroid
for the 3 clusters</t>
  </si>
  <si>
    <t>(3,8)</t>
  </si>
  <si>
    <t>(5.5,6)</t>
  </si>
  <si>
    <t>Iteration 3, select random 3 points</t>
  </si>
  <si>
    <t>Iteration 2, select random 3 points</t>
  </si>
  <si>
    <t>(3,9.5)</t>
  </si>
  <si>
    <t>(5.33,5.833)</t>
  </si>
  <si>
    <t>Iteration 4, select random 3 points</t>
  </si>
  <si>
    <t>Inference : no change in iteration 3and 4</t>
  </si>
  <si>
    <t>so the cluster size is 3</t>
  </si>
  <si>
    <t>Cluster 3</t>
  </si>
  <si>
    <t>Distance mean 1
|2-2|+|10-10|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</si>
</sst>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4" borderId="0" xfId="0" applyFill="1"/>
    <xf numFmtId="0" fontId="1" fillId="5" borderId="1" xfId="0" applyFont="1" applyFill="1" applyBorder="1"/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6" borderId="1" xfId="0" applyFont="1" applyFill="1" applyBorder="1"/>
    <xf numFmtId="0" fontId="1" fillId="6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3" xfId="0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37"/>
  <sheetViews>
    <sheetView topLeftCell="H10" workbookViewId="0">
      <selection activeCell="M14" sqref="M14"/>
    </sheetView>
  </sheetViews>
  <sheetFormatPr defaultRowHeight="15" x14ac:dyDescent="0.25"/>
  <cols>
    <col min="1" max="1" width="4.28515625" customWidth="1"/>
    <col min="2" max="2" width="19.28515625" customWidth="1"/>
    <col min="3" max="3" width="16.85546875" customWidth="1"/>
    <col min="4" max="4" width="19.140625" customWidth="1"/>
    <col min="5" max="5" width="28" customWidth="1"/>
    <col min="6" max="6" width="4.5703125" customWidth="1"/>
    <col min="7" max="7" width="14" bestFit="1" customWidth="1"/>
    <col min="8" max="8" width="24" bestFit="1" customWidth="1"/>
    <col min="9" max="9" width="28.140625" bestFit="1" customWidth="1"/>
    <col min="10" max="10" width="21" customWidth="1"/>
    <col min="12" max="12" width="14" bestFit="1" customWidth="1"/>
    <col min="13" max="13" width="24" bestFit="1" customWidth="1"/>
    <col min="18" max="18" width="10.140625" bestFit="1" customWidth="1"/>
    <col min="19" max="19" width="21" customWidth="1"/>
    <col min="20" max="20" width="24.140625" customWidth="1"/>
    <col min="21" max="21" width="27.28515625" customWidth="1"/>
    <col min="22" max="22" width="14" bestFit="1" customWidth="1"/>
    <col min="23" max="23" width="24" bestFit="1" customWidth="1"/>
    <col min="29" max="29" width="20.5703125" customWidth="1"/>
    <col min="30" max="30" width="16.7109375" customWidth="1"/>
    <col min="31" max="31" width="21.7109375" customWidth="1"/>
  </cols>
  <sheetData>
    <row r="2" spans="2:35" x14ac:dyDescent="0.25">
      <c r="B2" s="10" t="s">
        <v>17</v>
      </c>
    </row>
    <row r="3" spans="2:35" ht="45" x14ac:dyDescent="0.25">
      <c r="B3" s="5" t="s">
        <v>0</v>
      </c>
      <c r="C3" s="6" t="s">
        <v>5</v>
      </c>
      <c r="D3" s="6" t="s">
        <v>6</v>
      </c>
      <c r="E3" s="6" t="s">
        <v>7</v>
      </c>
      <c r="G3" s="8" t="s">
        <v>1</v>
      </c>
      <c r="H3" s="8" t="s">
        <v>12</v>
      </c>
    </row>
    <row r="4" spans="2:35" x14ac:dyDescent="0.25">
      <c r="B4" s="2">
        <v>15</v>
      </c>
      <c r="C4" s="2">
        <f>ABS(B4-$B$6)</f>
        <v>1</v>
      </c>
      <c r="D4" s="2">
        <f>ABS(B4-$B$11)</f>
        <v>6</v>
      </c>
      <c r="E4" s="7" t="str">
        <f>IF($C4&lt;$D4,"1","2")</f>
        <v>1</v>
      </c>
      <c r="H4">
        <f>ROUND(AVERAGE(B4:B6),2)</f>
        <v>15.33</v>
      </c>
    </row>
    <row r="5" spans="2:35" x14ac:dyDescent="0.25">
      <c r="B5" s="2">
        <v>15</v>
      </c>
      <c r="C5" s="2">
        <f t="shared" ref="C5:C22" si="0">ABS(B5-$B$6)</f>
        <v>1</v>
      </c>
      <c r="D5" s="2">
        <f t="shared" ref="D5:D22" si="1">ABS(B5-$B$11)</f>
        <v>6</v>
      </c>
      <c r="E5" s="7" t="str">
        <f t="shared" ref="E5:E22" si="2">IF($C5&lt;$D5,"1","2")</f>
        <v>1</v>
      </c>
      <c r="G5" t="s">
        <v>14</v>
      </c>
      <c r="H5">
        <f>ROUND(H4,0)</f>
        <v>15</v>
      </c>
      <c r="I5" s="9" t="s">
        <v>15</v>
      </c>
    </row>
    <row r="6" spans="2:35" x14ac:dyDescent="0.25">
      <c r="B6" s="3">
        <v>16</v>
      </c>
      <c r="C6" s="2">
        <f t="shared" si="0"/>
        <v>0</v>
      </c>
      <c r="D6" s="2">
        <f t="shared" si="1"/>
        <v>5</v>
      </c>
      <c r="E6" s="7" t="str">
        <f t="shared" si="2"/>
        <v>1</v>
      </c>
    </row>
    <row r="7" spans="2:35" x14ac:dyDescent="0.25">
      <c r="B7" s="2">
        <v>19</v>
      </c>
      <c r="C7" s="2">
        <f t="shared" si="0"/>
        <v>3</v>
      </c>
      <c r="D7" s="2">
        <f t="shared" si="1"/>
        <v>2</v>
      </c>
      <c r="E7" s="7" t="str">
        <f t="shared" si="2"/>
        <v>2</v>
      </c>
      <c r="G7" s="8" t="s">
        <v>2</v>
      </c>
      <c r="H7" t="s">
        <v>13</v>
      </c>
    </row>
    <row r="8" spans="2:35" x14ac:dyDescent="0.25">
      <c r="B8" s="2">
        <v>19</v>
      </c>
      <c r="C8" s="2">
        <f t="shared" si="0"/>
        <v>3</v>
      </c>
      <c r="D8" s="2">
        <f t="shared" si="1"/>
        <v>2</v>
      </c>
      <c r="E8" s="7" t="str">
        <f t="shared" si="2"/>
        <v>2</v>
      </c>
      <c r="H8">
        <f>AVERAGE(B7:B22)</f>
        <v>36.25</v>
      </c>
    </row>
    <row r="9" spans="2:35" x14ac:dyDescent="0.25">
      <c r="B9" s="2">
        <v>20</v>
      </c>
      <c r="C9" s="2">
        <f t="shared" si="0"/>
        <v>4</v>
      </c>
      <c r="D9" s="2">
        <f t="shared" si="1"/>
        <v>1</v>
      </c>
      <c r="E9" s="7" t="str">
        <f t="shared" si="2"/>
        <v>2</v>
      </c>
      <c r="G9" t="s">
        <v>14</v>
      </c>
      <c r="H9">
        <f>ROUND(H8,0)</f>
        <v>36</v>
      </c>
      <c r="I9" s="9" t="s">
        <v>16</v>
      </c>
    </row>
    <row r="10" spans="2:35" x14ac:dyDescent="0.25">
      <c r="B10" s="2">
        <v>20</v>
      </c>
      <c r="C10" s="2">
        <f t="shared" si="0"/>
        <v>4</v>
      </c>
      <c r="D10" s="2">
        <f t="shared" si="1"/>
        <v>1</v>
      </c>
      <c r="E10" s="7" t="str">
        <f t="shared" si="2"/>
        <v>2</v>
      </c>
    </row>
    <row r="11" spans="2:35" x14ac:dyDescent="0.25">
      <c r="B11" s="3">
        <v>21</v>
      </c>
      <c r="C11" s="2">
        <f t="shared" si="0"/>
        <v>5</v>
      </c>
      <c r="D11" s="2">
        <f t="shared" si="1"/>
        <v>0</v>
      </c>
      <c r="E11" s="7" t="str">
        <f t="shared" si="2"/>
        <v>2</v>
      </c>
    </row>
    <row r="12" spans="2:35" x14ac:dyDescent="0.25">
      <c r="B12" s="2">
        <v>22</v>
      </c>
      <c r="C12" s="2">
        <f t="shared" si="0"/>
        <v>6</v>
      </c>
      <c r="D12" s="2">
        <f t="shared" si="1"/>
        <v>1</v>
      </c>
      <c r="E12" s="7" t="str">
        <f t="shared" si="2"/>
        <v>2</v>
      </c>
      <c r="G12" s="10" t="s">
        <v>18</v>
      </c>
    </row>
    <row r="13" spans="2:35" ht="45" x14ac:dyDescent="0.25">
      <c r="B13" s="2">
        <v>28</v>
      </c>
      <c r="C13" s="2">
        <f t="shared" si="0"/>
        <v>12</v>
      </c>
      <c r="D13" s="2">
        <f t="shared" si="1"/>
        <v>7</v>
      </c>
      <c r="E13" s="7" t="str">
        <f t="shared" si="2"/>
        <v>2</v>
      </c>
      <c r="G13" s="5" t="s">
        <v>0</v>
      </c>
      <c r="H13" s="6" t="s">
        <v>19</v>
      </c>
      <c r="I13" s="6" t="s">
        <v>20</v>
      </c>
      <c r="J13" s="6" t="s">
        <v>7</v>
      </c>
      <c r="L13" s="8" t="s">
        <v>1</v>
      </c>
      <c r="M13" s="8" t="s">
        <v>12</v>
      </c>
      <c r="R13" s="10" t="s">
        <v>23</v>
      </c>
      <c r="AB13" s="10" t="s">
        <v>27</v>
      </c>
    </row>
    <row r="14" spans="2:35" ht="45" x14ac:dyDescent="0.25">
      <c r="B14" s="2">
        <v>35</v>
      </c>
      <c r="C14" s="2">
        <f t="shared" si="0"/>
        <v>19</v>
      </c>
      <c r="D14" s="2">
        <f t="shared" si="1"/>
        <v>14</v>
      </c>
      <c r="E14" s="7" t="str">
        <f t="shared" si="2"/>
        <v>2</v>
      </c>
      <c r="G14" s="2">
        <v>15</v>
      </c>
      <c r="H14" s="2">
        <f>ABS(G14-15)</f>
        <v>0</v>
      </c>
      <c r="I14" s="2">
        <f>ABS(G14-36)</f>
        <v>21</v>
      </c>
      <c r="J14" s="7" t="str">
        <f>IF($H14&lt;$I14,"1","2")</f>
        <v>1</v>
      </c>
      <c r="M14">
        <f>AVERAGE(G14:G22)</f>
        <v>18.555555555555557</v>
      </c>
      <c r="R14" s="5" t="s">
        <v>0</v>
      </c>
      <c r="S14" s="6" t="s">
        <v>21</v>
      </c>
      <c r="T14" s="6" t="s">
        <v>22</v>
      </c>
      <c r="U14" s="6" t="s">
        <v>7</v>
      </c>
      <c r="V14" s="8" t="s">
        <v>1</v>
      </c>
      <c r="W14" s="8" t="s">
        <v>12</v>
      </c>
      <c r="AB14" s="5" t="s">
        <v>0</v>
      </c>
      <c r="AC14" s="6" t="s">
        <v>24</v>
      </c>
      <c r="AD14" s="6" t="s">
        <v>25</v>
      </c>
      <c r="AE14" s="6" t="s">
        <v>7</v>
      </c>
      <c r="AG14" s="8" t="s">
        <v>1</v>
      </c>
      <c r="AH14" s="8" t="s">
        <v>12</v>
      </c>
    </row>
    <row r="15" spans="2:35" x14ac:dyDescent="0.25">
      <c r="B15" s="2">
        <v>40</v>
      </c>
      <c r="C15" s="2">
        <f t="shared" si="0"/>
        <v>24</v>
      </c>
      <c r="D15" s="2">
        <f t="shared" si="1"/>
        <v>19</v>
      </c>
      <c r="E15" s="7" t="str">
        <f t="shared" si="2"/>
        <v>2</v>
      </c>
      <c r="G15" s="11">
        <v>15</v>
      </c>
      <c r="H15" s="2">
        <f t="shared" ref="H15:H32" si="3">ABS(G15-15)</f>
        <v>0</v>
      </c>
      <c r="I15" s="2">
        <f t="shared" ref="I15:I32" si="4">ABS(G15-36)</f>
        <v>21</v>
      </c>
      <c r="J15" s="7" t="str">
        <f t="shared" ref="J15:J32" si="5">IF($H15&lt;$I15,"1","2")</f>
        <v>1</v>
      </c>
      <c r="L15" t="s">
        <v>14</v>
      </c>
      <c r="M15">
        <f>ROUNDDOWN(M14,0)</f>
        <v>18</v>
      </c>
      <c r="N15" s="9" t="s">
        <v>15</v>
      </c>
      <c r="R15" s="2">
        <v>15</v>
      </c>
      <c r="S15" s="2">
        <f>ABS(R15-18)</f>
        <v>3</v>
      </c>
      <c r="T15" s="2">
        <f>ABS(R15-45)</f>
        <v>30</v>
      </c>
      <c r="U15" s="7" t="str">
        <f>IF($S15&lt;$T15,"1","2")</f>
        <v>1</v>
      </c>
      <c r="W15">
        <f>AVERAGE(R15:R24)</f>
        <v>19.5</v>
      </c>
      <c r="AB15" s="2">
        <v>15</v>
      </c>
      <c r="AC15" s="2">
        <f>ABS(AB15-19)</f>
        <v>4</v>
      </c>
      <c r="AD15" s="2">
        <f>ABS(AB15-47)</f>
        <v>32</v>
      </c>
      <c r="AE15" s="7" t="str">
        <f>IF($AC15&lt;$AD15,"1","2")</f>
        <v>1</v>
      </c>
      <c r="AH15">
        <f>AVERAGE(AB15:AB24)</f>
        <v>19.5</v>
      </c>
    </row>
    <row r="16" spans="2:35" x14ac:dyDescent="0.25">
      <c r="B16" s="2">
        <v>41</v>
      </c>
      <c r="C16" s="2">
        <f t="shared" si="0"/>
        <v>25</v>
      </c>
      <c r="D16" s="2">
        <f t="shared" si="1"/>
        <v>20</v>
      </c>
      <c r="E16" s="7" t="str">
        <f t="shared" si="2"/>
        <v>2</v>
      </c>
      <c r="G16" s="11">
        <v>16</v>
      </c>
      <c r="H16" s="2">
        <f t="shared" si="3"/>
        <v>1</v>
      </c>
      <c r="I16" s="2">
        <f t="shared" si="4"/>
        <v>20</v>
      </c>
      <c r="J16" s="7" t="str">
        <f t="shared" si="5"/>
        <v>1</v>
      </c>
      <c r="R16" s="11">
        <v>15</v>
      </c>
      <c r="S16" s="2">
        <f t="shared" ref="S16:S33" si="6">ABS(R16-18)</f>
        <v>3</v>
      </c>
      <c r="T16" s="2">
        <f t="shared" ref="T16:T33" si="7">ABS(R16-45)</f>
        <v>30</v>
      </c>
      <c r="U16" s="7" t="str">
        <f t="shared" ref="U16:U33" si="8">IF($S16&lt;$T16,"1","2")</f>
        <v>1</v>
      </c>
      <c r="V16" t="s">
        <v>14</v>
      </c>
      <c r="W16">
        <f>ROUNDDOWN(W15,0)</f>
        <v>19</v>
      </c>
      <c r="X16" s="9" t="s">
        <v>15</v>
      </c>
      <c r="AB16" s="11">
        <v>15</v>
      </c>
      <c r="AC16" s="2">
        <f t="shared" ref="AC16:AC33" si="9">ABS(AB16-19)</f>
        <v>4</v>
      </c>
      <c r="AD16" s="2">
        <f t="shared" ref="AD16:AD33" si="10">ABS(AB16-47)</f>
        <v>32</v>
      </c>
      <c r="AE16" s="7" t="str">
        <f t="shared" ref="AE16:AE33" si="11">IF($AC16&lt;$AD16,"1","2")</f>
        <v>1</v>
      </c>
      <c r="AG16" t="s">
        <v>14</v>
      </c>
      <c r="AH16">
        <f>ROUNDDOWN(AH15,0)</f>
        <v>19</v>
      </c>
      <c r="AI16" s="9" t="s">
        <v>15</v>
      </c>
    </row>
    <row r="17" spans="2:35" x14ac:dyDescent="0.25">
      <c r="B17" s="2">
        <v>42</v>
      </c>
      <c r="C17" s="2">
        <f t="shared" si="0"/>
        <v>26</v>
      </c>
      <c r="D17" s="2">
        <f t="shared" si="1"/>
        <v>21</v>
      </c>
      <c r="E17" s="7" t="str">
        <f t="shared" si="2"/>
        <v>2</v>
      </c>
      <c r="G17" s="2">
        <v>19</v>
      </c>
      <c r="H17" s="2">
        <f t="shared" si="3"/>
        <v>4</v>
      </c>
      <c r="I17" s="2">
        <f t="shared" si="4"/>
        <v>17</v>
      </c>
      <c r="J17" s="7" t="str">
        <f t="shared" si="5"/>
        <v>1</v>
      </c>
      <c r="L17" s="8" t="s">
        <v>2</v>
      </c>
      <c r="M17" t="s">
        <v>13</v>
      </c>
      <c r="R17" s="11">
        <v>16</v>
      </c>
      <c r="S17" s="2">
        <f t="shared" si="6"/>
        <v>2</v>
      </c>
      <c r="T17" s="2">
        <f t="shared" si="7"/>
        <v>29</v>
      </c>
      <c r="U17" s="7" t="str">
        <f t="shared" si="8"/>
        <v>1</v>
      </c>
      <c r="AB17" s="11">
        <v>16</v>
      </c>
      <c r="AC17" s="2">
        <f t="shared" si="9"/>
        <v>3</v>
      </c>
      <c r="AD17" s="2">
        <f t="shared" si="10"/>
        <v>31</v>
      </c>
      <c r="AE17" s="7" t="str">
        <f t="shared" si="11"/>
        <v>1</v>
      </c>
    </row>
    <row r="18" spans="2:35" x14ac:dyDescent="0.25">
      <c r="B18" s="2">
        <v>43</v>
      </c>
      <c r="C18" s="2">
        <f t="shared" si="0"/>
        <v>27</v>
      </c>
      <c r="D18" s="2">
        <f t="shared" si="1"/>
        <v>22</v>
      </c>
      <c r="E18" s="7" t="str">
        <f t="shared" si="2"/>
        <v>2</v>
      </c>
      <c r="G18" s="2">
        <v>19</v>
      </c>
      <c r="H18" s="2">
        <f t="shared" si="3"/>
        <v>4</v>
      </c>
      <c r="I18" s="2">
        <f t="shared" si="4"/>
        <v>17</v>
      </c>
      <c r="J18" s="7" t="str">
        <f t="shared" si="5"/>
        <v>1</v>
      </c>
      <c r="M18">
        <f>AVERAGE(G23:G32)</f>
        <v>45.9</v>
      </c>
      <c r="R18" s="2">
        <v>19</v>
      </c>
      <c r="S18" s="2">
        <f t="shared" si="6"/>
        <v>1</v>
      </c>
      <c r="T18" s="2">
        <f t="shared" si="7"/>
        <v>26</v>
      </c>
      <c r="U18" s="7" t="str">
        <f t="shared" si="8"/>
        <v>1</v>
      </c>
      <c r="V18" s="8" t="s">
        <v>2</v>
      </c>
      <c r="W18" t="s">
        <v>13</v>
      </c>
      <c r="AB18" s="2">
        <v>19</v>
      </c>
      <c r="AC18" s="2">
        <f t="shared" si="9"/>
        <v>0</v>
      </c>
      <c r="AD18" s="2">
        <f t="shared" si="10"/>
        <v>28</v>
      </c>
      <c r="AE18" s="7" t="str">
        <f t="shared" si="11"/>
        <v>1</v>
      </c>
      <c r="AG18" s="8" t="s">
        <v>2</v>
      </c>
      <c r="AH18" t="s">
        <v>13</v>
      </c>
    </row>
    <row r="19" spans="2:35" x14ac:dyDescent="0.25">
      <c r="B19" s="2">
        <v>44</v>
      </c>
      <c r="C19" s="2">
        <f t="shared" si="0"/>
        <v>28</v>
      </c>
      <c r="D19" s="2">
        <f t="shared" si="1"/>
        <v>23</v>
      </c>
      <c r="E19" s="7" t="str">
        <f t="shared" si="2"/>
        <v>2</v>
      </c>
      <c r="G19" s="2">
        <v>20</v>
      </c>
      <c r="H19" s="2">
        <f t="shared" si="3"/>
        <v>5</v>
      </c>
      <c r="I19" s="2">
        <f t="shared" si="4"/>
        <v>16</v>
      </c>
      <c r="J19" s="7" t="str">
        <f t="shared" si="5"/>
        <v>1</v>
      </c>
      <c r="L19" t="s">
        <v>14</v>
      </c>
      <c r="M19">
        <f>ROUNDDOWN(M18,0)</f>
        <v>45</v>
      </c>
      <c r="N19" s="9" t="s">
        <v>16</v>
      </c>
      <c r="R19" s="2">
        <v>19</v>
      </c>
      <c r="S19" s="2">
        <f t="shared" si="6"/>
        <v>1</v>
      </c>
      <c r="T19" s="2">
        <f t="shared" si="7"/>
        <v>26</v>
      </c>
      <c r="U19" s="7" t="str">
        <f t="shared" si="8"/>
        <v>1</v>
      </c>
      <c r="W19">
        <f>AVERAGE(R25:R33)</f>
        <v>47.888888888888886</v>
      </c>
      <c r="AB19" s="2">
        <v>19</v>
      </c>
      <c r="AC19" s="2">
        <f t="shared" si="9"/>
        <v>0</v>
      </c>
      <c r="AD19" s="2">
        <f t="shared" si="10"/>
        <v>28</v>
      </c>
      <c r="AE19" s="7" t="str">
        <f t="shared" si="11"/>
        <v>1</v>
      </c>
      <c r="AH19">
        <f>AVERAGE(AB25:AB33)</f>
        <v>47.888888888888886</v>
      </c>
    </row>
    <row r="20" spans="2:35" x14ac:dyDescent="0.25">
      <c r="B20" s="2">
        <v>60</v>
      </c>
      <c r="C20" s="2">
        <f t="shared" si="0"/>
        <v>44</v>
      </c>
      <c r="D20" s="2">
        <f t="shared" si="1"/>
        <v>39</v>
      </c>
      <c r="E20" s="7" t="str">
        <f t="shared" si="2"/>
        <v>2</v>
      </c>
      <c r="G20" s="2">
        <v>20</v>
      </c>
      <c r="H20" s="2">
        <f t="shared" si="3"/>
        <v>5</v>
      </c>
      <c r="I20" s="2">
        <f t="shared" si="4"/>
        <v>16</v>
      </c>
      <c r="J20" s="7" t="str">
        <f t="shared" si="5"/>
        <v>1</v>
      </c>
      <c r="R20" s="2">
        <v>20</v>
      </c>
      <c r="S20" s="2">
        <f t="shared" si="6"/>
        <v>2</v>
      </c>
      <c r="T20" s="2">
        <f t="shared" si="7"/>
        <v>25</v>
      </c>
      <c r="U20" s="7" t="str">
        <f t="shared" si="8"/>
        <v>1</v>
      </c>
      <c r="V20" t="s">
        <v>14</v>
      </c>
      <c r="W20">
        <f>ROUNDDOWN(W19,0)</f>
        <v>47</v>
      </c>
      <c r="X20" s="9" t="s">
        <v>16</v>
      </c>
      <c r="AB20" s="2">
        <v>20</v>
      </c>
      <c r="AC20" s="2">
        <f t="shared" si="9"/>
        <v>1</v>
      </c>
      <c r="AD20" s="2">
        <f t="shared" si="10"/>
        <v>27</v>
      </c>
      <c r="AE20" s="7" t="str">
        <f t="shared" si="11"/>
        <v>1</v>
      </c>
      <c r="AG20" t="s">
        <v>14</v>
      </c>
      <c r="AH20">
        <f>ROUNDDOWN(AH19,0)</f>
        <v>47</v>
      </c>
      <c r="AI20" s="9" t="s">
        <v>16</v>
      </c>
    </row>
    <row r="21" spans="2:35" x14ac:dyDescent="0.25">
      <c r="B21" s="2">
        <v>61</v>
      </c>
      <c r="C21" s="2">
        <f t="shared" si="0"/>
        <v>45</v>
      </c>
      <c r="D21" s="2">
        <f t="shared" si="1"/>
        <v>40</v>
      </c>
      <c r="E21" s="7" t="str">
        <f t="shared" si="2"/>
        <v>2</v>
      </c>
      <c r="G21" s="11">
        <v>21</v>
      </c>
      <c r="H21" s="2">
        <f t="shared" si="3"/>
        <v>6</v>
      </c>
      <c r="I21" s="2">
        <f t="shared" si="4"/>
        <v>15</v>
      </c>
      <c r="J21" s="7" t="str">
        <f t="shared" si="5"/>
        <v>1</v>
      </c>
      <c r="R21" s="2">
        <v>20</v>
      </c>
      <c r="S21" s="2">
        <f t="shared" si="6"/>
        <v>2</v>
      </c>
      <c r="T21" s="2">
        <f t="shared" si="7"/>
        <v>25</v>
      </c>
      <c r="U21" s="7" t="str">
        <f t="shared" si="8"/>
        <v>1</v>
      </c>
      <c r="AB21" s="2">
        <v>20</v>
      </c>
      <c r="AC21" s="2">
        <f t="shared" si="9"/>
        <v>1</v>
      </c>
      <c r="AD21" s="2">
        <f t="shared" si="10"/>
        <v>27</v>
      </c>
      <c r="AE21" s="7" t="str">
        <f t="shared" si="11"/>
        <v>1</v>
      </c>
    </row>
    <row r="22" spans="2:35" x14ac:dyDescent="0.25">
      <c r="B22" s="2">
        <v>65</v>
      </c>
      <c r="C22" s="2">
        <f t="shared" si="0"/>
        <v>49</v>
      </c>
      <c r="D22" s="2">
        <f t="shared" si="1"/>
        <v>44</v>
      </c>
      <c r="E22" s="7" t="str">
        <f t="shared" si="2"/>
        <v>2</v>
      </c>
      <c r="G22" s="2">
        <v>22</v>
      </c>
      <c r="H22" s="2">
        <f t="shared" si="3"/>
        <v>7</v>
      </c>
      <c r="I22" s="2">
        <f t="shared" si="4"/>
        <v>14</v>
      </c>
      <c r="J22" s="7" t="str">
        <f t="shared" si="5"/>
        <v>1</v>
      </c>
      <c r="R22" s="11">
        <v>21</v>
      </c>
      <c r="S22" s="2">
        <f t="shared" si="6"/>
        <v>3</v>
      </c>
      <c r="T22" s="2">
        <f t="shared" si="7"/>
        <v>24</v>
      </c>
      <c r="U22" s="7" t="str">
        <f t="shared" si="8"/>
        <v>1</v>
      </c>
      <c r="AB22" s="11">
        <v>21</v>
      </c>
      <c r="AC22" s="2">
        <f t="shared" si="9"/>
        <v>2</v>
      </c>
      <c r="AD22" s="2">
        <f t="shared" si="10"/>
        <v>26</v>
      </c>
      <c r="AE22" s="7" t="str">
        <f t="shared" si="11"/>
        <v>1</v>
      </c>
    </row>
    <row r="23" spans="2:35" x14ac:dyDescent="0.25">
      <c r="G23" s="2">
        <v>28</v>
      </c>
      <c r="H23" s="2">
        <f t="shared" si="3"/>
        <v>13</v>
      </c>
      <c r="I23" s="2">
        <f t="shared" si="4"/>
        <v>8</v>
      </c>
      <c r="J23" s="7" t="str">
        <f t="shared" si="5"/>
        <v>2</v>
      </c>
      <c r="R23" s="2">
        <v>22</v>
      </c>
      <c r="S23" s="2">
        <f t="shared" si="6"/>
        <v>4</v>
      </c>
      <c r="T23" s="2">
        <f t="shared" si="7"/>
        <v>23</v>
      </c>
      <c r="U23" s="7" t="str">
        <f t="shared" si="8"/>
        <v>1</v>
      </c>
      <c r="AB23" s="2">
        <v>22</v>
      </c>
      <c r="AC23" s="2">
        <f t="shared" si="9"/>
        <v>3</v>
      </c>
      <c r="AD23" s="2">
        <f t="shared" si="10"/>
        <v>25</v>
      </c>
      <c r="AE23" s="7" t="str">
        <f t="shared" si="11"/>
        <v>1</v>
      </c>
    </row>
    <row r="24" spans="2:35" x14ac:dyDescent="0.25">
      <c r="B24" t="s">
        <v>3</v>
      </c>
      <c r="G24" s="2">
        <v>35</v>
      </c>
      <c r="H24" s="2">
        <f t="shared" si="3"/>
        <v>20</v>
      </c>
      <c r="I24" s="2">
        <f t="shared" si="4"/>
        <v>1</v>
      </c>
      <c r="J24" s="7" t="str">
        <f t="shared" si="5"/>
        <v>2</v>
      </c>
      <c r="R24" s="2">
        <v>28</v>
      </c>
      <c r="S24" s="2">
        <f t="shared" si="6"/>
        <v>10</v>
      </c>
      <c r="T24" s="2">
        <f t="shared" si="7"/>
        <v>17</v>
      </c>
      <c r="U24" s="7" t="str">
        <f t="shared" si="8"/>
        <v>1</v>
      </c>
      <c r="AB24" s="2">
        <v>28</v>
      </c>
      <c r="AC24" s="2">
        <f t="shared" si="9"/>
        <v>9</v>
      </c>
      <c r="AD24" s="2">
        <f t="shared" si="10"/>
        <v>19</v>
      </c>
      <c r="AE24" s="7" t="str">
        <f t="shared" si="11"/>
        <v>1</v>
      </c>
    </row>
    <row r="25" spans="2:35" x14ac:dyDescent="0.25">
      <c r="B25">
        <v>1</v>
      </c>
      <c r="C25" t="s">
        <v>4</v>
      </c>
      <c r="G25" s="2">
        <v>40</v>
      </c>
      <c r="H25" s="2">
        <f t="shared" si="3"/>
        <v>25</v>
      </c>
      <c r="I25" s="2">
        <f t="shared" si="4"/>
        <v>4</v>
      </c>
      <c r="J25" s="7" t="str">
        <f t="shared" si="5"/>
        <v>2</v>
      </c>
      <c r="R25" s="2">
        <v>35</v>
      </c>
      <c r="S25" s="2">
        <f t="shared" si="6"/>
        <v>17</v>
      </c>
      <c r="T25" s="2">
        <f t="shared" si="7"/>
        <v>10</v>
      </c>
      <c r="U25" s="7" t="str">
        <f t="shared" si="8"/>
        <v>2</v>
      </c>
      <c r="AB25" s="2">
        <v>35</v>
      </c>
      <c r="AC25" s="2">
        <f t="shared" si="9"/>
        <v>16</v>
      </c>
      <c r="AD25" s="2">
        <f t="shared" si="10"/>
        <v>12</v>
      </c>
      <c r="AE25" s="7" t="str">
        <f t="shared" si="11"/>
        <v>2</v>
      </c>
    </row>
    <row r="26" spans="2:35" x14ac:dyDescent="0.25">
      <c r="B26">
        <v>2</v>
      </c>
      <c r="C26" t="s">
        <v>8</v>
      </c>
      <c r="G26" s="2">
        <v>41</v>
      </c>
      <c r="H26" s="2">
        <f t="shared" si="3"/>
        <v>26</v>
      </c>
      <c r="I26" s="2">
        <f t="shared" si="4"/>
        <v>5</v>
      </c>
      <c r="J26" s="7" t="str">
        <f t="shared" si="5"/>
        <v>2</v>
      </c>
      <c r="R26" s="2">
        <v>40</v>
      </c>
      <c r="S26" s="2">
        <f t="shared" si="6"/>
        <v>22</v>
      </c>
      <c r="T26" s="2">
        <f t="shared" si="7"/>
        <v>5</v>
      </c>
      <c r="U26" s="7" t="str">
        <f t="shared" si="8"/>
        <v>2</v>
      </c>
      <c r="AB26" s="2">
        <v>40</v>
      </c>
      <c r="AC26" s="2">
        <f t="shared" si="9"/>
        <v>21</v>
      </c>
      <c r="AD26" s="2">
        <f t="shared" si="10"/>
        <v>7</v>
      </c>
      <c r="AE26" s="7" t="str">
        <f t="shared" si="11"/>
        <v>2</v>
      </c>
    </row>
    <row r="27" spans="2:35" x14ac:dyDescent="0.25">
      <c r="B27">
        <v>3</v>
      </c>
      <c r="C27" t="s">
        <v>9</v>
      </c>
      <c r="G27" s="2">
        <v>42</v>
      </c>
      <c r="H27" s="2">
        <f t="shared" si="3"/>
        <v>27</v>
      </c>
      <c r="I27" s="2">
        <f t="shared" si="4"/>
        <v>6</v>
      </c>
      <c r="J27" s="7" t="str">
        <f t="shared" si="5"/>
        <v>2</v>
      </c>
      <c r="R27" s="2">
        <v>41</v>
      </c>
      <c r="S27" s="2">
        <f t="shared" si="6"/>
        <v>23</v>
      </c>
      <c r="T27" s="2">
        <f t="shared" si="7"/>
        <v>4</v>
      </c>
      <c r="U27" s="7" t="str">
        <f t="shared" si="8"/>
        <v>2</v>
      </c>
      <c r="AB27" s="2">
        <v>41</v>
      </c>
      <c r="AC27" s="2">
        <f t="shared" si="9"/>
        <v>22</v>
      </c>
      <c r="AD27" s="2">
        <f t="shared" si="10"/>
        <v>6</v>
      </c>
      <c r="AE27" s="7" t="str">
        <f t="shared" si="11"/>
        <v>2</v>
      </c>
    </row>
    <row r="28" spans="2:35" x14ac:dyDescent="0.25">
      <c r="B28">
        <v>4</v>
      </c>
      <c r="C28" t="s">
        <v>10</v>
      </c>
      <c r="G28" s="2">
        <v>43</v>
      </c>
      <c r="H28" s="2">
        <f t="shared" si="3"/>
        <v>28</v>
      </c>
      <c r="I28" s="2">
        <f t="shared" si="4"/>
        <v>7</v>
      </c>
      <c r="J28" s="7" t="str">
        <f t="shared" si="5"/>
        <v>2</v>
      </c>
      <c r="R28" s="2">
        <v>42</v>
      </c>
      <c r="S28" s="2">
        <f t="shared" si="6"/>
        <v>24</v>
      </c>
      <c r="T28" s="2">
        <f t="shared" si="7"/>
        <v>3</v>
      </c>
      <c r="U28" s="7" t="str">
        <f t="shared" si="8"/>
        <v>2</v>
      </c>
      <c r="AB28" s="2">
        <v>42</v>
      </c>
      <c r="AC28" s="2">
        <f t="shared" si="9"/>
        <v>23</v>
      </c>
      <c r="AD28" s="2">
        <f t="shared" si="10"/>
        <v>5</v>
      </c>
      <c r="AE28" s="7" t="str">
        <f t="shared" si="11"/>
        <v>2</v>
      </c>
    </row>
    <row r="29" spans="2:35" x14ac:dyDescent="0.25">
      <c r="B29">
        <v>5</v>
      </c>
      <c r="C29" t="s">
        <v>11</v>
      </c>
      <c r="G29" s="2">
        <v>44</v>
      </c>
      <c r="H29" s="2">
        <f t="shared" si="3"/>
        <v>29</v>
      </c>
      <c r="I29" s="2">
        <f t="shared" si="4"/>
        <v>8</v>
      </c>
      <c r="J29" s="7" t="str">
        <f t="shared" si="5"/>
        <v>2</v>
      </c>
      <c r="R29" s="2">
        <v>43</v>
      </c>
      <c r="S29" s="2">
        <f t="shared" si="6"/>
        <v>25</v>
      </c>
      <c r="T29" s="2">
        <f t="shared" si="7"/>
        <v>2</v>
      </c>
      <c r="U29" s="7" t="str">
        <f t="shared" si="8"/>
        <v>2</v>
      </c>
      <c r="AB29" s="2">
        <v>43</v>
      </c>
      <c r="AC29" s="2">
        <f t="shared" si="9"/>
        <v>24</v>
      </c>
      <c r="AD29" s="2">
        <f t="shared" si="10"/>
        <v>4</v>
      </c>
      <c r="AE29" s="7" t="str">
        <f t="shared" si="11"/>
        <v>2</v>
      </c>
    </row>
    <row r="30" spans="2:35" x14ac:dyDescent="0.25">
      <c r="G30" s="2">
        <v>60</v>
      </c>
      <c r="H30" s="2">
        <f t="shared" si="3"/>
        <v>45</v>
      </c>
      <c r="I30" s="2">
        <f t="shared" si="4"/>
        <v>24</v>
      </c>
      <c r="J30" s="7" t="str">
        <f t="shared" si="5"/>
        <v>2</v>
      </c>
      <c r="R30" s="2">
        <v>44</v>
      </c>
      <c r="S30" s="2">
        <f t="shared" si="6"/>
        <v>26</v>
      </c>
      <c r="T30" s="2">
        <f t="shared" si="7"/>
        <v>1</v>
      </c>
      <c r="U30" s="7" t="str">
        <f t="shared" si="8"/>
        <v>2</v>
      </c>
      <c r="AB30" s="2">
        <v>44</v>
      </c>
      <c r="AC30" s="2">
        <f t="shared" si="9"/>
        <v>25</v>
      </c>
      <c r="AD30" s="2">
        <f t="shared" si="10"/>
        <v>3</v>
      </c>
      <c r="AE30" s="7" t="str">
        <f t="shared" si="11"/>
        <v>2</v>
      </c>
    </row>
    <row r="31" spans="2:35" x14ac:dyDescent="0.25">
      <c r="G31" s="2">
        <v>61</v>
      </c>
      <c r="H31" s="2">
        <f t="shared" si="3"/>
        <v>46</v>
      </c>
      <c r="I31" s="2">
        <f t="shared" si="4"/>
        <v>25</v>
      </c>
      <c r="J31" s="7" t="str">
        <f t="shared" si="5"/>
        <v>2</v>
      </c>
      <c r="R31" s="2">
        <v>60</v>
      </c>
      <c r="S31" s="2">
        <f t="shared" si="6"/>
        <v>42</v>
      </c>
      <c r="T31" s="2">
        <f t="shared" si="7"/>
        <v>15</v>
      </c>
      <c r="U31" s="7" t="str">
        <f t="shared" si="8"/>
        <v>2</v>
      </c>
      <c r="AB31" s="2">
        <v>60</v>
      </c>
      <c r="AC31" s="2">
        <f t="shared" si="9"/>
        <v>41</v>
      </c>
      <c r="AD31" s="2">
        <f t="shared" si="10"/>
        <v>13</v>
      </c>
      <c r="AE31" s="7" t="str">
        <f t="shared" si="11"/>
        <v>2</v>
      </c>
    </row>
    <row r="32" spans="2:35" x14ac:dyDescent="0.25">
      <c r="G32" s="2">
        <v>65</v>
      </c>
      <c r="H32" s="2">
        <f t="shared" si="3"/>
        <v>50</v>
      </c>
      <c r="I32" s="2">
        <f t="shared" si="4"/>
        <v>29</v>
      </c>
      <c r="J32" s="7" t="str">
        <f t="shared" si="5"/>
        <v>2</v>
      </c>
      <c r="R32" s="2">
        <v>61</v>
      </c>
      <c r="S32" s="2">
        <f t="shared" si="6"/>
        <v>43</v>
      </c>
      <c r="T32" s="2">
        <f t="shared" si="7"/>
        <v>16</v>
      </c>
      <c r="U32" s="7" t="str">
        <f t="shared" si="8"/>
        <v>2</v>
      </c>
      <c r="AB32" s="2">
        <v>61</v>
      </c>
      <c r="AC32" s="2">
        <f t="shared" si="9"/>
        <v>42</v>
      </c>
      <c r="AD32" s="2">
        <f t="shared" si="10"/>
        <v>14</v>
      </c>
      <c r="AE32" s="7" t="str">
        <f t="shared" si="11"/>
        <v>2</v>
      </c>
    </row>
    <row r="33" spans="18:31" x14ac:dyDescent="0.25">
      <c r="R33" s="2">
        <v>65</v>
      </c>
      <c r="S33" s="2">
        <f t="shared" si="6"/>
        <v>47</v>
      </c>
      <c r="T33" s="2">
        <f t="shared" si="7"/>
        <v>20</v>
      </c>
      <c r="U33" s="7" t="str">
        <f t="shared" si="8"/>
        <v>2</v>
      </c>
      <c r="AB33" s="2">
        <v>65</v>
      </c>
      <c r="AC33" s="2">
        <f t="shared" si="9"/>
        <v>46</v>
      </c>
      <c r="AD33" s="2">
        <f t="shared" si="10"/>
        <v>18</v>
      </c>
      <c r="AE33" s="7" t="str">
        <f t="shared" si="11"/>
        <v>2</v>
      </c>
    </row>
    <row r="35" spans="18:31" x14ac:dyDescent="0.25">
      <c r="X35" t="s">
        <v>26</v>
      </c>
    </row>
    <row r="36" spans="18:31" x14ac:dyDescent="0.25">
      <c r="Y36" t="s">
        <v>28</v>
      </c>
    </row>
    <row r="37" spans="18:31" x14ac:dyDescent="0.25">
      <c r="Y37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J31"/>
  <sheetViews>
    <sheetView tabSelected="1" workbookViewId="0">
      <selection activeCell="E5" sqref="E5"/>
    </sheetView>
  </sheetViews>
  <sheetFormatPr defaultRowHeight="15" x14ac:dyDescent="0.25"/>
  <cols>
    <col min="2" max="2" width="31.85546875" bestFit="1" customWidth="1"/>
    <col min="5" max="7" width="15.5703125" bestFit="1" customWidth="1"/>
    <col min="9" max="9" width="8.42578125" bestFit="1" customWidth="1"/>
    <col min="13" max="13" width="21.85546875" customWidth="1"/>
    <col min="14" max="15" width="15.7109375" bestFit="1" customWidth="1"/>
    <col min="23" max="23" width="12" customWidth="1"/>
    <col min="24" max="25" width="15.7109375" bestFit="1" customWidth="1"/>
  </cols>
  <sheetData>
    <row r="3" spans="2:36" x14ac:dyDescent="0.25">
      <c r="B3" s="17" t="s">
        <v>17</v>
      </c>
      <c r="E3" t="s">
        <v>41</v>
      </c>
      <c r="F3" t="s">
        <v>42</v>
      </c>
      <c r="G3" t="s">
        <v>43</v>
      </c>
      <c r="J3" s="17" t="s">
        <v>18</v>
      </c>
      <c r="L3">
        <v>2</v>
      </c>
      <c r="M3">
        <v>10</v>
      </c>
      <c r="N3">
        <v>6</v>
      </c>
      <c r="O3">
        <v>6</v>
      </c>
      <c r="P3">
        <v>1.5</v>
      </c>
      <c r="Q3">
        <v>3.5</v>
      </c>
      <c r="T3" s="17" t="s">
        <v>23</v>
      </c>
      <c r="V3">
        <v>5</v>
      </c>
      <c r="W3">
        <v>8</v>
      </c>
      <c r="X3">
        <v>5.5</v>
      </c>
      <c r="Y3">
        <v>6</v>
      </c>
      <c r="Z3">
        <v>1.5</v>
      </c>
      <c r="AA3">
        <v>3.5</v>
      </c>
      <c r="AC3" s="17" t="s">
        <v>27</v>
      </c>
      <c r="AE3">
        <v>3.67</v>
      </c>
      <c r="AF3">
        <v>9</v>
      </c>
      <c r="AG3">
        <v>7</v>
      </c>
      <c r="AH3">
        <v>4.4400000000000004</v>
      </c>
      <c r="AI3">
        <v>1.5</v>
      </c>
      <c r="AJ3">
        <v>3.5</v>
      </c>
    </row>
    <row r="4" spans="2:36" ht="75" x14ac:dyDescent="0.25">
      <c r="B4" s="13" t="s">
        <v>0</v>
      </c>
      <c r="C4" s="13" t="s">
        <v>45</v>
      </c>
      <c r="D4" s="13" t="s">
        <v>46</v>
      </c>
      <c r="E4" s="14" t="s">
        <v>64</v>
      </c>
      <c r="F4" s="13" t="s">
        <v>30</v>
      </c>
      <c r="G4" s="13" t="s">
        <v>31</v>
      </c>
      <c r="H4" s="13" t="s">
        <v>32</v>
      </c>
      <c r="J4" s="13" t="s">
        <v>0</v>
      </c>
      <c r="K4" s="13" t="s">
        <v>45</v>
      </c>
      <c r="L4" s="13" t="s">
        <v>46</v>
      </c>
      <c r="M4" s="14" t="s">
        <v>44</v>
      </c>
      <c r="N4" s="13" t="s">
        <v>30</v>
      </c>
      <c r="O4" s="13" t="s">
        <v>31</v>
      </c>
      <c r="P4" s="13" t="s">
        <v>32</v>
      </c>
      <c r="T4" s="13" t="s">
        <v>0</v>
      </c>
      <c r="U4" s="13" t="s">
        <v>45</v>
      </c>
      <c r="V4" s="13" t="s">
        <v>46</v>
      </c>
      <c r="W4" s="14" t="s">
        <v>44</v>
      </c>
      <c r="X4" s="13" t="s">
        <v>30</v>
      </c>
      <c r="Y4" s="13" t="s">
        <v>31</v>
      </c>
      <c r="Z4" s="13" t="s">
        <v>32</v>
      </c>
      <c r="AC4" s="13" t="s">
        <v>0</v>
      </c>
      <c r="AD4" s="13" t="s">
        <v>45</v>
      </c>
      <c r="AE4" s="13" t="s">
        <v>46</v>
      </c>
      <c r="AF4" s="14" t="s">
        <v>44</v>
      </c>
      <c r="AG4" s="13" t="s">
        <v>30</v>
      </c>
      <c r="AH4" s="13" t="s">
        <v>31</v>
      </c>
      <c r="AI4" s="13" t="s">
        <v>32</v>
      </c>
    </row>
    <row r="5" spans="2:36" x14ac:dyDescent="0.25">
      <c r="B5" s="7" t="s">
        <v>33</v>
      </c>
      <c r="C5" s="22">
        <v>2</v>
      </c>
      <c r="D5" s="22">
        <v>10</v>
      </c>
      <c r="E5" s="7">
        <f>ABS($C$5-C5)+(ABS($D$5-D5))</f>
        <v>0</v>
      </c>
      <c r="F5" s="7">
        <f>ABS($C$8-C5)+ABS($D$8-D5)</f>
        <v>5</v>
      </c>
      <c r="G5" s="7">
        <f>ABS(C5-$C$11)+(D5-$D$11)</f>
        <v>9</v>
      </c>
      <c r="H5" s="7" t="str">
        <f>IF(AND(E5&lt;F5,E5&lt; G5), "1", IF(AND(F5&lt;E5,F5&lt; G5), "2", "3 "))</f>
        <v>1</v>
      </c>
      <c r="J5" s="7" t="s">
        <v>33</v>
      </c>
      <c r="K5" s="15">
        <v>2</v>
      </c>
      <c r="L5" s="15">
        <v>10</v>
      </c>
      <c r="M5" s="7">
        <f>ABS($L$3-K5)+($M$3-L5)</f>
        <v>0</v>
      </c>
      <c r="N5" s="7">
        <f>(ABS($N$3-K5)+ABS($O$3-L5))</f>
        <v>8</v>
      </c>
      <c r="O5" s="7">
        <f>ABS($P$3-K5)+ABS($Q$3-L5)</f>
        <v>7</v>
      </c>
      <c r="P5" s="7" t="str">
        <f>IF(AND(M5&lt;N5,M5&lt; O5), "1", IF(AND(N5&lt;M5,N5&lt; O5), "2", "3 "))</f>
        <v>1</v>
      </c>
      <c r="T5" s="7" t="s">
        <v>33</v>
      </c>
      <c r="U5" s="15">
        <v>2</v>
      </c>
      <c r="V5" s="15">
        <v>10</v>
      </c>
      <c r="W5" s="7">
        <f>ABS($V$3-U5)+ABS($W$3-V5)</f>
        <v>5</v>
      </c>
      <c r="X5" s="7">
        <f>(ABS($N$3-U5)+ABS($O$3-V5))</f>
        <v>8</v>
      </c>
      <c r="Y5" s="7">
        <f>ABS($P$3-U5)+ABS($Q$3-V5)</f>
        <v>7</v>
      </c>
      <c r="Z5" s="7" t="str">
        <f>IF(AND(W5&lt;X5,W5&lt; Y5), "1", IF(AND(X5&lt;W5,X5&lt; Y5), "2", "3 "))</f>
        <v>1</v>
      </c>
      <c r="AC5" s="16" t="s">
        <v>33</v>
      </c>
      <c r="AD5" s="15">
        <v>2</v>
      </c>
      <c r="AE5" s="15">
        <v>10</v>
      </c>
      <c r="AF5" s="16">
        <f>ABS($AE$3-AD5)+ABS($AF$3-AE5)</f>
        <v>2.67</v>
      </c>
      <c r="AG5" s="16">
        <f>ABS($AG$3-AD5)+ABS($AH$3-AE5)</f>
        <v>10.559999999999999</v>
      </c>
      <c r="AH5" s="16">
        <f>ABS($AI$3-AD5)+ABS($AJ$3-AE5)</f>
        <v>7</v>
      </c>
      <c r="AI5" s="16" t="str">
        <f>IF(AND(AF5&lt;AG5,AF5&lt; AH5), "1", IF(AND(AG5&lt;AF5,AG5&lt; AH5), "2", "3 "))</f>
        <v>1</v>
      </c>
    </row>
    <row r="6" spans="2:36" x14ac:dyDescent="0.25">
      <c r="B6" s="7" t="s">
        <v>34</v>
      </c>
      <c r="C6" s="7">
        <v>2</v>
      </c>
      <c r="D6" s="7">
        <v>5</v>
      </c>
      <c r="E6" s="7">
        <f t="shared" ref="E6:E12" si="0">ABS($C$5-C6)+(ABS($D$5-D6))</f>
        <v>5</v>
      </c>
      <c r="F6" s="7">
        <f t="shared" ref="F6:F12" si="1">ABS($C$8-C6)+ABS($D$8-D6)</f>
        <v>6</v>
      </c>
      <c r="G6" s="7">
        <f t="shared" ref="G6:G12" si="2">ABS(C6-$C$11)+(D6-$D$11)</f>
        <v>4</v>
      </c>
      <c r="H6" s="7" t="str">
        <f t="shared" ref="H6:H12" si="3">IF(AND(E6&lt;F6,E6&lt; G6), "1", IF(AND(F6&lt;E6,F6&lt; G6), "2", "3 "))</f>
        <v xml:space="preserve">3 </v>
      </c>
      <c r="J6" s="7" t="s">
        <v>34</v>
      </c>
      <c r="K6" s="7">
        <v>2</v>
      </c>
      <c r="L6" s="7">
        <v>5</v>
      </c>
      <c r="M6" s="7">
        <f t="shared" ref="M6:M12" si="4">ABS($L$3-K6)+($M$3-L6)</f>
        <v>5</v>
      </c>
      <c r="N6" s="7">
        <f t="shared" ref="N6:N12" si="5">(ABS($N$3-K6)+ABS($O$3-L6))</f>
        <v>5</v>
      </c>
      <c r="O6" s="7">
        <f t="shared" ref="O6:O12" si="6">ABS($P$3-K6)+ABS($Q$3-L6)</f>
        <v>2</v>
      </c>
      <c r="P6" s="7" t="str">
        <f t="shared" ref="P6:P12" si="7">IF(AND(M6&lt;N6,M6&lt; O6), "1", IF(AND(N6&lt;M6,N6&lt; O6), "2", "3 "))</f>
        <v xml:space="preserve">3 </v>
      </c>
      <c r="T6" s="7" t="s">
        <v>34</v>
      </c>
      <c r="U6" s="7">
        <v>2</v>
      </c>
      <c r="V6" s="7">
        <v>5</v>
      </c>
      <c r="W6" s="7">
        <f t="shared" ref="W6:W12" si="8">ABS($V$3-U6)+ABS($W$3-V6)</f>
        <v>6</v>
      </c>
      <c r="X6" s="7">
        <f t="shared" ref="X6:X12" si="9">(ABS($N$3-U6)+ABS($O$3-V6))</f>
        <v>5</v>
      </c>
      <c r="Y6" s="7">
        <f t="shared" ref="Y6:Y12" si="10">ABS($P$3-U6)+ABS($Q$3-V6)</f>
        <v>2</v>
      </c>
      <c r="Z6" s="7" t="str">
        <f t="shared" ref="Z6:Z12" si="11">IF(AND(W6&lt;X6,W6&lt; Y6), "1", IF(AND(X6&lt;W6,X6&lt; Y6), "2", "3 "))</f>
        <v xml:space="preserve">3 </v>
      </c>
      <c r="AC6" s="16" t="s">
        <v>34</v>
      </c>
      <c r="AD6" s="16">
        <v>2</v>
      </c>
      <c r="AE6" s="16">
        <v>5</v>
      </c>
      <c r="AF6" s="16">
        <f t="shared" ref="AF6:AF12" si="12">ABS($AE$3-AD6)+ABS($AF$3-AE6)</f>
        <v>5.67</v>
      </c>
      <c r="AG6" s="16">
        <f t="shared" ref="AG6:AG12" si="13">ABS($AG$3-AD6)+ABS($AH$3-AE6)</f>
        <v>5.56</v>
      </c>
      <c r="AH6" s="16">
        <f t="shared" ref="AH6:AH12" si="14">ABS($AI$3-AD6)+ABS($AJ$3-AE6)</f>
        <v>2</v>
      </c>
      <c r="AI6" s="16" t="str">
        <f t="shared" ref="AI6:AI12" si="15">IF(AND(AF6&lt;AG6,AF6&lt; AH6), "1", IF(AND(AG6&lt;AF6,AG6&lt; AH6), "2", "3 "))</f>
        <v xml:space="preserve">3 </v>
      </c>
    </row>
    <row r="7" spans="2:36" x14ac:dyDescent="0.25">
      <c r="B7" s="7" t="s">
        <v>35</v>
      </c>
      <c r="C7" s="7">
        <v>8</v>
      </c>
      <c r="D7" s="7">
        <v>4</v>
      </c>
      <c r="E7" s="7">
        <f t="shared" si="0"/>
        <v>12</v>
      </c>
      <c r="F7" s="7">
        <f t="shared" si="1"/>
        <v>7</v>
      </c>
      <c r="G7" s="7">
        <f t="shared" si="2"/>
        <v>9</v>
      </c>
      <c r="H7" s="7" t="str">
        <f t="shared" si="3"/>
        <v>2</v>
      </c>
      <c r="J7" s="7" t="s">
        <v>35</v>
      </c>
      <c r="K7" s="7">
        <v>8</v>
      </c>
      <c r="L7" s="7">
        <v>4</v>
      </c>
      <c r="M7" s="7">
        <f t="shared" si="4"/>
        <v>12</v>
      </c>
      <c r="N7" s="7">
        <f t="shared" si="5"/>
        <v>4</v>
      </c>
      <c r="O7" s="7">
        <f t="shared" si="6"/>
        <v>7</v>
      </c>
      <c r="P7" s="7" t="str">
        <f t="shared" si="7"/>
        <v>2</v>
      </c>
      <c r="T7" s="7" t="s">
        <v>35</v>
      </c>
      <c r="U7" s="7">
        <v>8</v>
      </c>
      <c r="V7" s="7">
        <v>4</v>
      </c>
      <c r="W7" s="7">
        <f t="shared" si="8"/>
        <v>7</v>
      </c>
      <c r="X7" s="7">
        <f t="shared" si="9"/>
        <v>4</v>
      </c>
      <c r="Y7" s="7">
        <f t="shared" si="10"/>
        <v>7</v>
      </c>
      <c r="Z7" s="7" t="str">
        <f t="shared" si="11"/>
        <v>2</v>
      </c>
      <c r="AC7" s="16" t="s">
        <v>35</v>
      </c>
      <c r="AD7" s="16">
        <v>8</v>
      </c>
      <c r="AE7" s="16">
        <v>4</v>
      </c>
      <c r="AF7" s="16">
        <f t="shared" si="12"/>
        <v>9.33</v>
      </c>
      <c r="AG7" s="16">
        <f t="shared" si="13"/>
        <v>1.4400000000000004</v>
      </c>
      <c r="AH7" s="16">
        <f t="shared" si="14"/>
        <v>7</v>
      </c>
      <c r="AI7" s="16" t="str">
        <f t="shared" si="15"/>
        <v>2</v>
      </c>
    </row>
    <row r="8" spans="2:36" x14ac:dyDescent="0.25">
      <c r="B8" s="7" t="s">
        <v>36</v>
      </c>
      <c r="C8" s="22">
        <v>5</v>
      </c>
      <c r="D8" s="22">
        <v>8</v>
      </c>
      <c r="E8" s="7">
        <f t="shared" si="0"/>
        <v>5</v>
      </c>
      <c r="F8" s="7">
        <f t="shared" si="1"/>
        <v>0</v>
      </c>
      <c r="G8" s="7">
        <f t="shared" si="2"/>
        <v>10</v>
      </c>
      <c r="H8" s="7" t="str">
        <f t="shared" si="3"/>
        <v>2</v>
      </c>
      <c r="J8" s="7" t="s">
        <v>36</v>
      </c>
      <c r="K8" s="15">
        <v>5</v>
      </c>
      <c r="L8" s="15">
        <v>8</v>
      </c>
      <c r="M8" s="7">
        <f t="shared" si="4"/>
        <v>5</v>
      </c>
      <c r="N8" s="7">
        <f t="shared" si="5"/>
        <v>3</v>
      </c>
      <c r="O8" s="7">
        <f t="shared" si="6"/>
        <v>8</v>
      </c>
      <c r="P8" s="7" t="str">
        <f t="shared" si="7"/>
        <v>2</v>
      </c>
      <c r="T8" s="7" t="s">
        <v>36</v>
      </c>
      <c r="U8" s="15">
        <v>5</v>
      </c>
      <c r="V8" s="15">
        <v>8</v>
      </c>
      <c r="W8" s="7">
        <f t="shared" si="8"/>
        <v>0</v>
      </c>
      <c r="X8" s="7">
        <f t="shared" si="9"/>
        <v>3</v>
      </c>
      <c r="Y8" s="7">
        <f t="shared" si="10"/>
        <v>8</v>
      </c>
      <c r="Z8" s="7" t="str">
        <f t="shared" si="11"/>
        <v>1</v>
      </c>
      <c r="AC8" s="16" t="s">
        <v>36</v>
      </c>
      <c r="AD8" s="15">
        <v>5</v>
      </c>
      <c r="AE8" s="15">
        <v>8</v>
      </c>
      <c r="AF8" s="16">
        <f t="shared" si="12"/>
        <v>2.33</v>
      </c>
      <c r="AG8" s="16">
        <f t="shared" si="13"/>
        <v>5.56</v>
      </c>
      <c r="AH8" s="16">
        <f t="shared" si="14"/>
        <v>8</v>
      </c>
      <c r="AI8" s="16" t="str">
        <f t="shared" si="15"/>
        <v>1</v>
      </c>
    </row>
    <row r="9" spans="2:36" x14ac:dyDescent="0.25">
      <c r="B9" s="7" t="s">
        <v>37</v>
      </c>
      <c r="C9" s="7">
        <v>7</v>
      </c>
      <c r="D9" s="7">
        <v>5</v>
      </c>
      <c r="E9" s="7">
        <f t="shared" si="0"/>
        <v>10</v>
      </c>
      <c r="F9" s="7">
        <f t="shared" si="1"/>
        <v>5</v>
      </c>
      <c r="G9" s="7">
        <f t="shared" si="2"/>
        <v>9</v>
      </c>
      <c r="H9" s="7" t="str">
        <f t="shared" si="3"/>
        <v>2</v>
      </c>
      <c r="J9" s="7" t="s">
        <v>37</v>
      </c>
      <c r="K9" s="7">
        <v>7</v>
      </c>
      <c r="L9" s="7">
        <v>5</v>
      </c>
      <c r="M9" s="7">
        <f t="shared" si="4"/>
        <v>10</v>
      </c>
      <c r="N9" s="7">
        <f t="shared" si="5"/>
        <v>2</v>
      </c>
      <c r="O9" s="7">
        <f t="shared" si="6"/>
        <v>7</v>
      </c>
      <c r="P9" s="7" t="str">
        <f t="shared" si="7"/>
        <v>2</v>
      </c>
      <c r="T9" s="7" t="s">
        <v>37</v>
      </c>
      <c r="U9" s="7">
        <v>7</v>
      </c>
      <c r="V9" s="7">
        <v>5</v>
      </c>
      <c r="W9" s="7">
        <f t="shared" si="8"/>
        <v>5</v>
      </c>
      <c r="X9" s="7">
        <f t="shared" si="9"/>
        <v>2</v>
      </c>
      <c r="Y9" s="7">
        <f t="shared" si="10"/>
        <v>7</v>
      </c>
      <c r="Z9" s="7" t="str">
        <f t="shared" si="11"/>
        <v>2</v>
      </c>
      <c r="AC9" s="16" t="s">
        <v>37</v>
      </c>
      <c r="AD9" s="16">
        <v>7</v>
      </c>
      <c r="AE9" s="16">
        <v>5</v>
      </c>
      <c r="AF9" s="16">
        <f t="shared" si="12"/>
        <v>7.33</v>
      </c>
      <c r="AG9" s="16">
        <f t="shared" si="13"/>
        <v>0.55999999999999961</v>
      </c>
      <c r="AH9" s="16">
        <f t="shared" si="14"/>
        <v>7</v>
      </c>
      <c r="AI9" s="16" t="str">
        <f t="shared" si="15"/>
        <v>2</v>
      </c>
    </row>
    <row r="10" spans="2:36" x14ac:dyDescent="0.25">
      <c r="B10" s="7" t="s">
        <v>38</v>
      </c>
      <c r="C10" s="7">
        <v>6</v>
      </c>
      <c r="D10" s="7">
        <v>4</v>
      </c>
      <c r="E10" s="7">
        <f t="shared" si="0"/>
        <v>10</v>
      </c>
      <c r="F10" s="7">
        <f t="shared" si="1"/>
        <v>5</v>
      </c>
      <c r="G10" s="7">
        <f t="shared" si="2"/>
        <v>7</v>
      </c>
      <c r="H10" s="7" t="str">
        <f t="shared" si="3"/>
        <v>2</v>
      </c>
      <c r="J10" s="7" t="s">
        <v>38</v>
      </c>
      <c r="K10" s="7">
        <v>6</v>
      </c>
      <c r="L10" s="7">
        <v>4</v>
      </c>
      <c r="M10" s="7">
        <f t="shared" si="4"/>
        <v>10</v>
      </c>
      <c r="N10" s="7">
        <f t="shared" si="5"/>
        <v>2</v>
      </c>
      <c r="O10" s="7">
        <f t="shared" si="6"/>
        <v>5</v>
      </c>
      <c r="P10" s="7" t="str">
        <f t="shared" si="7"/>
        <v>2</v>
      </c>
      <c r="T10" s="7" t="s">
        <v>38</v>
      </c>
      <c r="U10" s="7">
        <v>6</v>
      </c>
      <c r="V10" s="7">
        <v>4</v>
      </c>
      <c r="W10" s="7">
        <f t="shared" si="8"/>
        <v>5</v>
      </c>
      <c r="X10" s="7">
        <f t="shared" si="9"/>
        <v>2</v>
      </c>
      <c r="Y10" s="7">
        <f t="shared" si="10"/>
        <v>5</v>
      </c>
      <c r="Z10" s="7" t="str">
        <f t="shared" si="11"/>
        <v>2</v>
      </c>
      <c r="AC10" s="16" t="s">
        <v>38</v>
      </c>
      <c r="AD10" s="16">
        <v>6</v>
      </c>
      <c r="AE10" s="16">
        <v>4</v>
      </c>
      <c r="AF10" s="16">
        <f t="shared" si="12"/>
        <v>7.33</v>
      </c>
      <c r="AG10" s="16">
        <f t="shared" si="13"/>
        <v>1.4400000000000004</v>
      </c>
      <c r="AH10" s="16">
        <f t="shared" si="14"/>
        <v>5</v>
      </c>
      <c r="AI10" s="16" t="str">
        <f t="shared" si="15"/>
        <v>2</v>
      </c>
    </row>
    <row r="11" spans="2:36" x14ac:dyDescent="0.25">
      <c r="B11" s="7" t="s">
        <v>39</v>
      </c>
      <c r="C11" s="22">
        <v>1</v>
      </c>
      <c r="D11" s="22">
        <v>2</v>
      </c>
      <c r="E11" s="7">
        <f t="shared" si="0"/>
        <v>9</v>
      </c>
      <c r="F11" s="7">
        <f t="shared" si="1"/>
        <v>10</v>
      </c>
      <c r="G11" s="7">
        <f t="shared" si="2"/>
        <v>0</v>
      </c>
      <c r="H11" s="7" t="str">
        <f t="shared" si="3"/>
        <v xml:space="preserve">3 </v>
      </c>
      <c r="J11" s="7" t="s">
        <v>39</v>
      </c>
      <c r="K11" s="15">
        <v>1</v>
      </c>
      <c r="L11" s="15">
        <v>2</v>
      </c>
      <c r="M11" s="7">
        <f t="shared" si="4"/>
        <v>9</v>
      </c>
      <c r="N11" s="7">
        <f t="shared" si="5"/>
        <v>9</v>
      </c>
      <c r="O11" s="7">
        <f t="shared" si="6"/>
        <v>2</v>
      </c>
      <c r="P11" s="7" t="str">
        <f t="shared" si="7"/>
        <v xml:space="preserve">3 </v>
      </c>
      <c r="T11" s="7" t="s">
        <v>39</v>
      </c>
      <c r="U11" s="15">
        <v>1</v>
      </c>
      <c r="V11" s="15">
        <v>2</v>
      </c>
      <c r="W11" s="7">
        <f t="shared" si="8"/>
        <v>10</v>
      </c>
      <c r="X11" s="7">
        <f t="shared" si="9"/>
        <v>9</v>
      </c>
      <c r="Y11" s="7">
        <f t="shared" si="10"/>
        <v>2</v>
      </c>
      <c r="Z11" s="7" t="str">
        <f t="shared" si="11"/>
        <v xml:space="preserve">3 </v>
      </c>
      <c r="AC11" s="16" t="s">
        <v>39</v>
      </c>
      <c r="AD11" s="15">
        <v>1</v>
      </c>
      <c r="AE11" s="15">
        <v>2</v>
      </c>
      <c r="AF11" s="16">
        <f t="shared" si="12"/>
        <v>9.67</v>
      </c>
      <c r="AG11" s="16">
        <f t="shared" si="13"/>
        <v>8.4400000000000013</v>
      </c>
      <c r="AH11" s="16">
        <f t="shared" si="14"/>
        <v>2</v>
      </c>
      <c r="AI11" s="16" t="str">
        <f t="shared" si="15"/>
        <v xml:space="preserve">3 </v>
      </c>
    </row>
    <row r="12" spans="2:36" x14ac:dyDescent="0.25">
      <c r="B12" s="7" t="s">
        <v>40</v>
      </c>
      <c r="C12" s="7">
        <v>4</v>
      </c>
      <c r="D12" s="7">
        <v>9</v>
      </c>
      <c r="E12" s="7">
        <f t="shared" si="0"/>
        <v>3</v>
      </c>
      <c r="F12" s="7">
        <f t="shared" si="1"/>
        <v>2</v>
      </c>
      <c r="G12" s="7">
        <f t="shared" si="2"/>
        <v>10</v>
      </c>
      <c r="H12" s="7" t="str">
        <f t="shared" si="3"/>
        <v>2</v>
      </c>
      <c r="J12" s="7" t="s">
        <v>40</v>
      </c>
      <c r="K12" s="7">
        <v>4</v>
      </c>
      <c r="L12" s="7">
        <v>9</v>
      </c>
      <c r="M12" s="7">
        <f t="shared" si="4"/>
        <v>3</v>
      </c>
      <c r="N12" s="7">
        <f t="shared" si="5"/>
        <v>5</v>
      </c>
      <c r="O12" s="7">
        <f t="shared" si="6"/>
        <v>8</v>
      </c>
      <c r="P12" s="7" t="str">
        <f t="shared" si="7"/>
        <v>1</v>
      </c>
      <c r="T12" s="7" t="s">
        <v>40</v>
      </c>
      <c r="U12" s="7">
        <v>4</v>
      </c>
      <c r="V12" s="7">
        <v>9</v>
      </c>
      <c r="W12" s="7">
        <f t="shared" si="8"/>
        <v>2</v>
      </c>
      <c r="X12" s="7">
        <f t="shared" si="9"/>
        <v>5</v>
      </c>
      <c r="Y12" s="7">
        <f t="shared" si="10"/>
        <v>8</v>
      </c>
      <c r="Z12" s="7" t="str">
        <f t="shared" si="11"/>
        <v>1</v>
      </c>
      <c r="AC12" s="16" t="s">
        <v>40</v>
      </c>
      <c r="AD12" s="16">
        <v>4</v>
      </c>
      <c r="AE12" s="16">
        <v>9</v>
      </c>
      <c r="AF12" s="16">
        <f t="shared" si="12"/>
        <v>0.33000000000000007</v>
      </c>
      <c r="AG12" s="16">
        <f t="shared" si="13"/>
        <v>7.56</v>
      </c>
      <c r="AH12" s="16">
        <f t="shared" si="14"/>
        <v>8</v>
      </c>
      <c r="AI12" s="16" t="str">
        <f t="shared" si="15"/>
        <v>1</v>
      </c>
    </row>
    <row r="16" spans="2:36" x14ac:dyDescent="0.25">
      <c r="B16" t="s">
        <v>47</v>
      </c>
    </row>
    <row r="17" spans="2:35" x14ac:dyDescent="0.25">
      <c r="J17" t="s">
        <v>57</v>
      </c>
      <c r="T17" t="s">
        <v>56</v>
      </c>
      <c r="AC17" t="s">
        <v>60</v>
      </c>
    </row>
    <row r="18" spans="2:35" x14ac:dyDescent="0.25">
      <c r="C18" s="4" t="s">
        <v>1</v>
      </c>
      <c r="D18" s="1"/>
      <c r="E18" s="4" t="s">
        <v>2</v>
      </c>
      <c r="F18" s="1"/>
      <c r="G18" s="4" t="s">
        <v>63</v>
      </c>
      <c r="H18" s="1"/>
      <c r="J18" s="4" t="s">
        <v>1</v>
      </c>
      <c r="K18" s="1"/>
      <c r="L18" s="4" t="s">
        <v>2</v>
      </c>
      <c r="M18" s="1"/>
      <c r="N18" s="4" t="s">
        <v>63</v>
      </c>
      <c r="O18" s="1"/>
    </row>
    <row r="19" spans="2:35" x14ac:dyDescent="0.25">
      <c r="C19" s="4" t="s">
        <v>48</v>
      </c>
      <c r="D19" s="1" t="s">
        <v>49</v>
      </c>
      <c r="E19" s="4" t="s">
        <v>48</v>
      </c>
      <c r="F19" s="1" t="s">
        <v>49</v>
      </c>
      <c r="G19" s="4" t="s">
        <v>48</v>
      </c>
      <c r="H19" s="1" t="s">
        <v>49</v>
      </c>
      <c r="J19" s="4" t="s">
        <v>48</v>
      </c>
      <c r="K19" s="1" t="s">
        <v>49</v>
      </c>
      <c r="L19" s="4" t="s">
        <v>48</v>
      </c>
      <c r="M19" s="1" t="s">
        <v>49</v>
      </c>
      <c r="N19" s="4" t="s">
        <v>48</v>
      </c>
      <c r="O19" s="1" t="s">
        <v>49</v>
      </c>
      <c r="U19" s="4" t="s">
        <v>1</v>
      </c>
      <c r="V19" s="1"/>
      <c r="W19" s="4" t="s">
        <v>2</v>
      </c>
      <c r="X19" s="1"/>
      <c r="Y19" s="4" t="s">
        <v>63</v>
      </c>
      <c r="Z19" s="1"/>
      <c r="AD19" s="4" t="s">
        <v>1</v>
      </c>
      <c r="AE19" s="1"/>
      <c r="AF19" s="4" t="s">
        <v>2</v>
      </c>
      <c r="AG19" s="1"/>
      <c r="AH19" s="4" t="s">
        <v>2</v>
      </c>
      <c r="AI19" s="1"/>
    </row>
    <row r="20" spans="2:35" x14ac:dyDescent="0.25">
      <c r="C20" s="1">
        <v>2</v>
      </c>
      <c r="D20" s="1">
        <v>10</v>
      </c>
      <c r="E20" s="1">
        <v>8</v>
      </c>
      <c r="F20" s="1">
        <v>4</v>
      </c>
      <c r="G20" s="1">
        <v>2</v>
      </c>
      <c r="H20" s="1">
        <v>5</v>
      </c>
      <c r="J20" s="1">
        <v>2</v>
      </c>
      <c r="K20" s="1">
        <v>10</v>
      </c>
      <c r="L20" s="1">
        <v>8</v>
      </c>
      <c r="M20" s="1">
        <v>4</v>
      </c>
      <c r="N20" s="1">
        <v>2</v>
      </c>
      <c r="O20" s="1">
        <v>5</v>
      </c>
      <c r="U20" s="4" t="s">
        <v>48</v>
      </c>
      <c r="V20" s="1" t="s">
        <v>49</v>
      </c>
      <c r="W20" s="4" t="s">
        <v>48</v>
      </c>
      <c r="X20" s="1" t="s">
        <v>49</v>
      </c>
      <c r="Y20" s="4" t="s">
        <v>48</v>
      </c>
      <c r="Z20" s="1" t="s">
        <v>49</v>
      </c>
      <c r="AD20" s="4" t="s">
        <v>48</v>
      </c>
      <c r="AE20" s="1" t="s">
        <v>49</v>
      </c>
      <c r="AF20" s="4" t="s">
        <v>48</v>
      </c>
      <c r="AG20" s="1" t="s">
        <v>49</v>
      </c>
      <c r="AH20" s="4" t="s">
        <v>48</v>
      </c>
      <c r="AI20" s="1" t="s">
        <v>49</v>
      </c>
    </row>
    <row r="21" spans="2:35" x14ac:dyDescent="0.25">
      <c r="C21" s="1"/>
      <c r="D21" s="1"/>
      <c r="E21" s="1">
        <v>5</v>
      </c>
      <c r="F21" s="1">
        <v>8</v>
      </c>
      <c r="G21" s="1">
        <v>1</v>
      </c>
      <c r="H21" s="1">
        <v>2</v>
      </c>
      <c r="J21" s="1">
        <v>4</v>
      </c>
      <c r="K21" s="1">
        <v>9</v>
      </c>
      <c r="L21" s="1">
        <v>5</v>
      </c>
      <c r="M21" s="1">
        <v>8</v>
      </c>
      <c r="N21" s="1">
        <v>1</v>
      </c>
      <c r="O21" s="1">
        <v>2</v>
      </c>
      <c r="U21" s="1">
        <v>2</v>
      </c>
      <c r="V21" s="1">
        <v>10</v>
      </c>
      <c r="W21" s="1">
        <v>8</v>
      </c>
      <c r="X21" s="1">
        <v>4</v>
      </c>
      <c r="Y21" s="1">
        <v>2</v>
      </c>
      <c r="Z21" s="1">
        <v>5</v>
      </c>
      <c r="AD21" s="1">
        <v>2</v>
      </c>
      <c r="AE21" s="1">
        <v>10</v>
      </c>
      <c r="AF21" s="1">
        <v>8</v>
      </c>
      <c r="AG21" s="1">
        <v>4</v>
      </c>
      <c r="AH21" s="1">
        <v>2</v>
      </c>
      <c r="AI21" s="1">
        <v>5</v>
      </c>
    </row>
    <row r="22" spans="2:35" x14ac:dyDescent="0.25">
      <c r="C22" s="1"/>
      <c r="D22" s="1"/>
      <c r="E22" s="1">
        <v>7</v>
      </c>
      <c r="F22" s="1">
        <v>5</v>
      </c>
      <c r="G22" s="1"/>
      <c r="H22" s="1"/>
      <c r="J22" s="1"/>
      <c r="K22" s="1">
        <v>7</v>
      </c>
      <c r="L22" s="1">
        <v>5</v>
      </c>
      <c r="M22" s="1"/>
      <c r="N22" s="1"/>
      <c r="O22" s="1"/>
      <c r="U22" s="1">
        <v>5</v>
      </c>
      <c r="V22" s="1">
        <v>8</v>
      </c>
      <c r="W22" s="1">
        <v>7</v>
      </c>
      <c r="X22" s="1">
        <v>5</v>
      </c>
      <c r="Y22" s="1">
        <v>1</v>
      </c>
      <c r="Z22" s="1">
        <v>2</v>
      </c>
      <c r="AD22" s="1">
        <v>5</v>
      </c>
      <c r="AE22" s="1">
        <v>8</v>
      </c>
      <c r="AF22" s="1">
        <v>7</v>
      </c>
      <c r="AG22" s="1">
        <v>5</v>
      </c>
      <c r="AH22" s="1">
        <v>1</v>
      </c>
      <c r="AI22" s="1">
        <v>2</v>
      </c>
    </row>
    <row r="23" spans="2:35" x14ac:dyDescent="0.25">
      <c r="C23" s="1"/>
      <c r="D23" s="1"/>
      <c r="E23" s="1">
        <v>6</v>
      </c>
      <c r="F23" s="1">
        <v>4</v>
      </c>
      <c r="G23" s="1"/>
      <c r="H23" s="1"/>
      <c r="J23" s="1"/>
      <c r="K23" s="1">
        <v>6</v>
      </c>
      <c r="L23" s="1">
        <v>4</v>
      </c>
      <c r="M23" s="1"/>
      <c r="N23" s="1"/>
      <c r="O23" s="1"/>
      <c r="U23" s="1">
        <v>4</v>
      </c>
      <c r="V23" s="1">
        <v>9</v>
      </c>
      <c r="W23" s="1">
        <v>6</v>
      </c>
      <c r="X23" s="1">
        <v>4</v>
      </c>
      <c r="Y23" s="1"/>
      <c r="Z23" s="1"/>
      <c r="AD23" s="1">
        <v>4</v>
      </c>
      <c r="AE23" s="1">
        <v>9</v>
      </c>
      <c r="AF23" s="1">
        <v>6</v>
      </c>
      <c r="AG23" s="1">
        <v>4</v>
      </c>
      <c r="AH23" s="1"/>
      <c r="AI23" s="1"/>
    </row>
    <row r="24" spans="2:35" x14ac:dyDescent="0.25">
      <c r="C24" s="1"/>
      <c r="D24" s="1"/>
      <c r="E24" s="1">
        <v>4</v>
      </c>
      <c r="F24" s="1">
        <v>9</v>
      </c>
      <c r="G24" s="1"/>
      <c r="H24" s="1"/>
      <c r="J24" s="1"/>
      <c r="K24" s="1"/>
      <c r="L24" s="1"/>
      <c r="M24" s="1"/>
      <c r="N24" s="1"/>
      <c r="O24" s="1"/>
      <c r="U24" s="1"/>
      <c r="V24" s="1"/>
      <c r="W24" s="1"/>
      <c r="X24" s="1"/>
      <c r="Y24" s="1"/>
      <c r="Z24" s="1"/>
      <c r="AD24" s="1"/>
      <c r="AE24" s="1"/>
      <c r="AF24" s="1"/>
      <c r="AG24" s="1"/>
      <c r="AH24" s="1"/>
      <c r="AI24" s="1"/>
    </row>
    <row r="25" spans="2:35" x14ac:dyDescent="0.25">
      <c r="B25" t="s">
        <v>50</v>
      </c>
      <c r="C25">
        <v>2</v>
      </c>
      <c r="D25">
        <v>10</v>
      </c>
      <c r="E25">
        <f>AVERAGE(E20:E24)</f>
        <v>6</v>
      </c>
      <c r="F25">
        <f t="shared" ref="F25:H25" si="16">AVERAGE(F20:F24)</f>
        <v>6</v>
      </c>
      <c r="G25">
        <f t="shared" si="16"/>
        <v>1.5</v>
      </c>
      <c r="H25">
        <f t="shared" si="16"/>
        <v>3.5</v>
      </c>
      <c r="J25">
        <f>AVERAGE(J20:J24)</f>
        <v>3</v>
      </c>
      <c r="K25">
        <f t="shared" ref="K25:O25" si="17">AVERAGE(K20:K24)</f>
        <v>8</v>
      </c>
      <c r="L25">
        <f t="shared" si="17"/>
        <v>5.5</v>
      </c>
      <c r="M25">
        <f t="shared" si="17"/>
        <v>6</v>
      </c>
      <c r="N25">
        <f t="shared" si="17"/>
        <v>1.5</v>
      </c>
      <c r="O25">
        <f t="shared" si="17"/>
        <v>3.5</v>
      </c>
      <c r="U25" s="1"/>
      <c r="V25" s="1"/>
      <c r="W25" s="1"/>
      <c r="X25" s="1"/>
      <c r="Y25" s="1"/>
      <c r="Z25" s="1"/>
      <c r="AD25" s="1"/>
      <c r="AE25" s="1"/>
      <c r="AF25" s="1"/>
      <c r="AG25" s="1"/>
      <c r="AH25" s="1"/>
      <c r="AI25" s="1"/>
    </row>
    <row r="26" spans="2:35" ht="15.75" thickBot="1" x14ac:dyDescent="0.3">
      <c r="U26" s="1"/>
      <c r="V26" s="1"/>
      <c r="W26" s="1"/>
      <c r="X26" s="1"/>
      <c r="Y26" s="1"/>
      <c r="Z26" s="1"/>
      <c r="AD26" s="18"/>
      <c r="AE26" s="18"/>
      <c r="AF26" s="18"/>
      <c r="AG26" s="18"/>
      <c r="AH26" s="18"/>
      <c r="AI26" s="18"/>
    </row>
    <row r="27" spans="2:35" ht="60.75" thickBot="1" x14ac:dyDescent="0.3">
      <c r="B27" s="12" t="s">
        <v>53</v>
      </c>
      <c r="C27" s="23" t="s">
        <v>41</v>
      </c>
      <c r="D27" s="23"/>
      <c r="E27" s="23" t="s">
        <v>51</v>
      </c>
      <c r="F27" s="23"/>
      <c r="G27" s="23" t="s">
        <v>52</v>
      </c>
      <c r="H27" s="23"/>
      <c r="I27" s="12" t="s">
        <v>53</v>
      </c>
      <c r="J27" s="23" t="s">
        <v>54</v>
      </c>
      <c r="K27" s="23"/>
      <c r="L27" s="23" t="s">
        <v>55</v>
      </c>
      <c r="M27" s="23"/>
      <c r="N27" s="23" t="s">
        <v>52</v>
      </c>
      <c r="O27" s="23"/>
      <c r="T27" t="s">
        <v>50</v>
      </c>
      <c r="U27">
        <f>AVERAGE(U21:U26)</f>
        <v>3.6666666666666665</v>
      </c>
      <c r="V27">
        <f t="shared" ref="V27:Z27" si="18">AVERAGE(V21:V26)</f>
        <v>9</v>
      </c>
      <c r="W27">
        <f t="shared" si="18"/>
        <v>7</v>
      </c>
      <c r="X27">
        <f t="shared" si="18"/>
        <v>4.333333333333333</v>
      </c>
      <c r="Y27">
        <f t="shared" si="18"/>
        <v>1.5</v>
      </c>
      <c r="Z27">
        <f t="shared" si="18"/>
        <v>3.5</v>
      </c>
      <c r="AC27" s="19" t="s">
        <v>50</v>
      </c>
      <c r="AD27" s="20">
        <f>AVERAGE(AD21:AD26)</f>
        <v>3.6666666666666665</v>
      </c>
      <c r="AE27" s="20">
        <f t="shared" ref="AE27" si="19">AVERAGE(AE21:AE26)</f>
        <v>9</v>
      </c>
      <c r="AF27" s="20">
        <f t="shared" ref="AF27" si="20">AVERAGE(AF21:AF26)</f>
        <v>7</v>
      </c>
      <c r="AG27" s="20">
        <f t="shared" ref="AG27" si="21">AVERAGE(AG21:AG26)</f>
        <v>4.333333333333333</v>
      </c>
      <c r="AH27" s="20">
        <f t="shared" ref="AH27" si="22">AVERAGE(AH21:AH26)</f>
        <v>1.5</v>
      </c>
      <c r="AI27" s="21">
        <f t="shared" ref="AI27" si="23">AVERAGE(AI21:AI26)</f>
        <v>3.5</v>
      </c>
    </row>
    <row r="29" spans="2:35" ht="60" x14ac:dyDescent="0.25">
      <c r="T29" s="12" t="s">
        <v>53</v>
      </c>
      <c r="U29" s="23" t="s">
        <v>58</v>
      </c>
      <c r="V29" s="23"/>
      <c r="W29" s="23" t="s">
        <v>59</v>
      </c>
      <c r="X29" s="23"/>
      <c r="Y29" s="23" t="s">
        <v>43</v>
      </c>
      <c r="Z29" s="23"/>
    </row>
    <row r="30" spans="2:35" x14ac:dyDescent="0.25">
      <c r="AC30" t="s">
        <v>61</v>
      </c>
    </row>
    <row r="31" spans="2:35" x14ac:dyDescent="0.25">
      <c r="AC31" t="s">
        <v>62</v>
      </c>
    </row>
  </sheetData>
  <mergeCells count="9">
    <mergeCell ref="N27:O27"/>
    <mergeCell ref="U29:V29"/>
    <mergeCell ref="W29:X29"/>
    <mergeCell ref="Y29:Z29"/>
    <mergeCell ref="C27:D27"/>
    <mergeCell ref="E27:F27"/>
    <mergeCell ref="G27:H27"/>
    <mergeCell ref="J27:K27"/>
    <mergeCell ref="L27:M2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:L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Kmean 1D</vt:lpstr>
      <vt:lpstr>Kmean 2D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2019-03-27T02:38:03Z</dcterms:created>
  <dcterms:modified xsi:type="dcterms:W3CDTF">2019-05-13T15:29:55Z</dcterms:modified>
</cp:coreProperties>
</file>