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urcherscollege-my.sharepoint.com/personal/asangster_churcherscollege_com/Documents/Documents/Misc/Raspberry Pi Comp/2024-2025/farm-robot/"/>
    </mc:Choice>
  </mc:AlternateContent>
  <xr:revisionPtr revIDLastSave="296" documentId="11_26D343643EEAB9666BDCC7C267709D9A2C73F688" xr6:coauthVersionLast="47" xr6:coauthVersionMax="47" xr10:uidLastSave="{ADC2B3D8-6BAF-4A1C-84DA-4CF59FFF4A00}"/>
  <bookViews>
    <workbookView xWindow="-120" yWindow="-120" windowWidth="29040" windowHeight="15720" xr2:uid="{00000000-000D-0000-FFFF-FFFF00000000}"/>
  </bookViews>
  <sheets>
    <sheet name="Sheet1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C14" i="3" s="1"/>
  <c r="B11" i="3"/>
  <c r="B10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3" i="3"/>
  <c r="C12" i="3"/>
  <c r="C11" i="3"/>
  <c r="C9" i="3"/>
  <c r="C8" i="3"/>
  <c r="C7" i="3"/>
  <c r="C6" i="3"/>
  <c r="C5" i="3"/>
  <c r="B1" i="3" l="1"/>
  <c r="E1" i="3" s="1"/>
</calcChain>
</file>

<file path=xl/sharedStrings.xml><?xml version="1.0" encoding="utf-8"?>
<sst xmlns="http://schemas.openxmlformats.org/spreadsheetml/2006/main" count="55" uniqueCount="51">
  <si>
    <t>Total Cost:</t>
  </si>
  <si>
    <t>Quantity</t>
  </si>
  <si>
    <t>Price £</t>
  </si>
  <si>
    <t>Total</t>
  </si>
  <si>
    <t>Link</t>
  </si>
  <si>
    <t>Vibrating disc</t>
  </si>
  <si>
    <t>Software</t>
  </si>
  <si>
    <t xml:space="preserve">https://learn.adafruit.com/lsm303-accelerometer-slash-compass-breakout/python-circuitpython </t>
  </si>
  <si>
    <t>https://forums.raspberrypi.com/viewtopic.php?t=233824</t>
  </si>
  <si>
    <t>How to use the ultrasonic distance sensor</t>
  </si>
  <si>
    <t>To help collect data from the gps</t>
  </si>
  <si>
    <t>https://github.com/Knio/pynmea2</t>
  </si>
  <si>
    <t>https://stackoverflow.com/questions/43801639/python-gps-data-capture</t>
  </si>
  <si>
    <t>calculate distance and direction</t>
  </si>
  <si>
    <t xml:space="preserve">https://stackoverflow.com/questions/4913349/haversine-formula-in-python-bearing-and-distance-between-two-gps-points </t>
  </si>
  <si>
    <t>https://learn.adafruit.com/adafruit-sensorlab-magnetometer-calibration/calibration-with-raspberry-pi-using-blinka</t>
  </si>
  <si>
    <t>Calibrating the compass so it works properly (just had to be done once)</t>
  </si>
  <si>
    <t xml:space="preserve">https://medium.com/codex/setup-a-python-script-as-a-service-through-systemctl-systemd-f0cc55a42267 </t>
  </si>
  <si>
    <t>Making the Python file run when the Pi turns on</t>
  </si>
  <si>
    <t xml:space="preserve">https://raspberrypi.stackexchange.com/questions/141067/systemd-user-service-shows-status-dead-on-boot-but-runs-when-manually-restart </t>
  </si>
  <si>
    <t>Helping make the service work with audio</t>
  </si>
  <si>
    <t xml:space="preserve">https://github.com/Spotifyd/spotifyd/issues/685#issuecomment-706827011 </t>
  </si>
  <si>
    <t>https://raspi.tv/2013/rpi-gpio-basics-6-using-inputs-and-outputs-together-with-rpi-gpio-pull-ups-and-pull-downs</t>
  </si>
  <si>
    <t>Listening for a button press</t>
  </si>
  <si>
    <t>https://raspberry-python.blogspot.com/2012/11/fibospeak.html</t>
  </si>
  <si>
    <t>How to use espeak in Python</t>
  </si>
  <si>
    <t>https://unix.stackexchange.com/questions/279638/how-to-get-espeak-to-continuously-speak-stdout-piped-from-netcat/280409#280409</t>
  </si>
  <si>
    <t>How to make espeak work in Python</t>
  </si>
  <si>
    <t>https://forums.raspberrypi.com/viewtopic.php?t=178846</t>
  </si>
  <si>
    <t>How to work out a bearing</t>
  </si>
  <si>
    <t>Why we needed it</t>
  </si>
  <si>
    <t>https://www.ebay.co.uk/itm/305688511284</t>
  </si>
  <si>
    <t>https://thepihut.com/blogs/raspberry-pi-tutorials/hc-sr04-ultrasonic-range-sensor-on-the-raspberry-pi</t>
  </si>
  <si>
    <t>https://www.amazon.co.uk/Generic-GY-NEO6MV2-NEO-6M-GPS-Module/dp/B0CZRXDVC4</t>
  </si>
  <si>
    <t>How we used it</t>
  </si>
  <si>
    <t>https://www.amazon.co.uk/gp/product/B082152887/ref=ppx_yo_dt_b_asin_title_o04?ie=UTF8&amp;psc=1</t>
  </si>
  <si>
    <t>Charging circuit to charge the battery from USB.</t>
  </si>
  <si>
    <t>https://www.amazon.co.uk/Black-Miniature-Momentary-Push-Switch/dp/B00TXNXU4S/</t>
  </si>
  <si>
    <t>Under-screen button to make it show the temperature and flow images.</t>
  </si>
  <si>
    <t>Battery to power the Raspberry Pi Zero.</t>
  </si>
  <si>
    <t>https://www.amazon.co.uk/Youmile-Discharge-Integrated-Charging-Protection/dp/B08M3SFWNJ/</t>
  </si>
  <si>
    <t>GPS device to work out where the user is</t>
  </si>
  <si>
    <t>Ultrasonic sensor to detect any obstacles near the user</t>
  </si>
  <si>
    <t>Vibration motors to warn the user of any obstacles</t>
  </si>
  <si>
    <t>Cane for blind people - this will be the base of our design</t>
  </si>
  <si>
    <t>https://thepihut.com/products/adafruit-lsm303agr-accelerometer-magnetometer-stemma-qt-qwiic?srsltid=AfmBOop_p8Zz8R-1FNbLLo-gLBQabetfrNW5iOTFYpknXgwBhR79tGEa</t>
  </si>
  <si>
    <t>Digital compass so the user knows what way they are facing.</t>
  </si>
  <si>
    <t>https://thepihut.com/products/raspberry-pi-zero-2</t>
  </si>
  <si>
    <t>Raspberry Pi Zero W so it is small enough to fit in the cane handle case.</t>
  </si>
  <si>
    <t>https://www.amazon.co.uk/eSUN-Filament-Material-Dimensional-Refills%EF%BC%8CWhite/dp/B07FQ98RNP</t>
  </si>
  <si>
    <t>Used to 3D print the casings and mounts. Only used about 20% of the reel.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</si>
</sst>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£&quot;#,##0.00;[Red]\-&quot;£&quot;#,##0.00"/>
    <numFmt numFmtId="164" formatCode="_-[$£-809]* #,##0.00_-;\-[$£-809]* #,##0.00_-;_-[$£-809]* &quot;-&quot;??_-;_-@_-"/>
    <numFmt numFmtId="165" formatCode="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E6EFF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0" xfId="0" applyNumberFormat="1" applyFont="1" applyFill="1"/>
    <xf numFmtId="0" fontId="1" fillId="2" borderId="0" xfId="0" applyFont="1" applyFill="1"/>
    <xf numFmtId="0" fontId="0" fillId="0" borderId="1" xfId="0" applyBorder="1" applyAlignment="1">
      <alignment wrapText="1"/>
    </xf>
    <xf numFmtId="0" fontId="2" fillId="0" borderId="0" xfId="1" applyAlignment="1">
      <alignment wrapText="1"/>
    </xf>
    <xf numFmtId="0" fontId="1" fillId="0" borderId="3" xfId="0" applyFont="1" applyBorder="1"/>
    <xf numFmtId="0" fontId="2" fillId="0" borderId="2" xfId="1" applyBorder="1" applyAlignment="1">
      <alignment wrapText="1"/>
    </xf>
    <xf numFmtId="0" fontId="0" fillId="0" borderId="2" xfId="0" applyBorder="1" applyAlignment="1">
      <alignment wrapText="1"/>
    </xf>
    <xf numFmtId="0" fontId="3" fillId="0" borderId="0" xfId="0" applyFont="1"/>
    <xf numFmtId="165" fontId="0" fillId="0" borderId="1" xfId="0" applyNumberFormat="1" applyBorder="1" applyAlignment="1">
      <alignment wrapText="1"/>
    </xf>
    <xf numFmtId="0" fontId="2" fillId="0" borderId="1" xfId="1" applyBorder="1" applyAlignment="1">
      <alignment wrapText="1"/>
    </xf>
    <xf numFmtId="8" fontId="0" fillId="0" borderId="1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4" xfId="1" applyBorder="1" applyAlignment="1">
      <alignment wrapText="1"/>
    </xf>
    <xf numFmtId="0" fontId="4" fillId="0" borderId="5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edium.com/codex/setup-a-python-script-as-a-service-through-systemctl-systemd-f0cc55a42267" TargetMode="External"/><Relationship Id="rId13" Type="http://schemas.openxmlformats.org/officeDocument/2006/relationships/hyperlink" Target="https://unix.stackexchange.com/questions/279638/how-to-get-espeak-to-continuously-speak-stdout-piped-from-netcat/280409" TargetMode="External"/><Relationship Id="rId18" Type="http://schemas.openxmlformats.org/officeDocument/2006/relationships/hyperlink" Target="https://www.amazon.co.uk/Black-Miniature-Momentary-Push-Switch/dp/B00TXNXU4S/" TargetMode="External"/><Relationship Id="rId3" Type="http://schemas.openxmlformats.org/officeDocument/2006/relationships/hyperlink" Target="https://forums.raspberrypi.com/viewtopic.php?t=233824" TargetMode="External"/><Relationship Id="rId21" Type="http://schemas.openxmlformats.org/officeDocument/2006/relationships/hyperlink" Target="https://www.amazon.co.uk/eSUN-Filament-Material-Dimensional-Refills%EF%BC%8CWhite/dp/B07FQ98RNP" TargetMode="External"/><Relationship Id="rId7" Type="http://schemas.openxmlformats.org/officeDocument/2006/relationships/hyperlink" Target="https://learn.adafruit.com/adafruit-sensorlab-magnetometer-calibration/calibration-with-raspberry-pi-using-blinka" TargetMode="External"/><Relationship Id="rId12" Type="http://schemas.openxmlformats.org/officeDocument/2006/relationships/hyperlink" Target="https://raspberry-python.blogspot.com/2012/11/fibospeak.html" TargetMode="External"/><Relationship Id="rId17" Type="http://schemas.openxmlformats.org/officeDocument/2006/relationships/hyperlink" Target="https://www.amazon.co.uk/Youmile-Discharge-Integrated-Charging-Protection/dp/B08M3SFWNJ/" TargetMode="External"/><Relationship Id="rId2" Type="http://schemas.openxmlformats.org/officeDocument/2006/relationships/hyperlink" Target="https://learn.adafruit.com/lsm303-accelerometer-slash-compass-breakout/python-circuitpython" TargetMode="External"/><Relationship Id="rId16" Type="http://schemas.openxmlformats.org/officeDocument/2006/relationships/hyperlink" Target="https://www.amazon.co.uk/gp/product/B082152887/ref=ppx_yo_dt_b_asin_title_o04?ie=UTF8&amp;psc=1" TargetMode="External"/><Relationship Id="rId20" Type="http://schemas.openxmlformats.org/officeDocument/2006/relationships/hyperlink" Target="https://thepihut.com/products/raspberry-pi-zero-2" TargetMode="External"/><Relationship Id="rId1" Type="http://schemas.openxmlformats.org/officeDocument/2006/relationships/hyperlink" Target="https://thepihut.com/products/vibrating-mini-motor-disc" TargetMode="External"/><Relationship Id="rId6" Type="http://schemas.openxmlformats.org/officeDocument/2006/relationships/hyperlink" Target="https://stackoverflow.com/questions/4913349/haversine-formula-in-python-bearing-and-distance-between-two-gps-points" TargetMode="External"/><Relationship Id="rId11" Type="http://schemas.openxmlformats.org/officeDocument/2006/relationships/hyperlink" Target="https://raspi.tv/2013/rpi-gpio-basics-6-using-inputs-and-outputs-together-with-rpi-gpio-pull-ups-and-pull-downs" TargetMode="External"/><Relationship Id="rId5" Type="http://schemas.openxmlformats.org/officeDocument/2006/relationships/hyperlink" Target="https://stackoverflow.com/questions/43801639/python-gps-data-capture" TargetMode="External"/><Relationship Id="rId15" Type="http://schemas.openxmlformats.org/officeDocument/2006/relationships/hyperlink" Target="https://www.amazon.co.uk/Generic-GY-NEO6MV2-NEO-6M-GPS-Module/dp/B0CZRXDVC4" TargetMode="External"/><Relationship Id="rId10" Type="http://schemas.openxmlformats.org/officeDocument/2006/relationships/hyperlink" Target="https://github.com/Spotifyd/spotifyd/issues/685" TargetMode="External"/><Relationship Id="rId19" Type="http://schemas.openxmlformats.org/officeDocument/2006/relationships/hyperlink" Target="https://thepihut.com/products/adafruit-lsm303agr-accelerometer-magnetometer-stemma-qt-qwiic?srsltid=AfmBOop_p8Zz8R-1FNbLLo-gLBQabetfrNW5iOTFYpknXgwBhR79tGEa" TargetMode="External"/><Relationship Id="rId4" Type="http://schemas.openxmlformats.org/officeDocument/2006/relationships/hyperlink" Target="https://github.com/Knio/pynmea2" TargetMode="External"/><Relationship Id="rId9" Type="http://schemas.openxmlformats.org/officeDocument/2006/relationships/hyperlink" Target="https://raspberrypi.stackexchange.com/questions/141067/systemd-user-service-shows-status-dead-on-boot-but-runs-when-manually-restart" TargetMode="External"/><Relationship Id="rId14" Type="http://schemas.openxmlformats.org/officeDocument/2006/relationships/hyperlink" Target="https://forums.raspberrypi.com/viewtopic.php?t=178846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C12EB-0BEB-4873-A0A2-D1710D9E82D7}">
  <dimension ref="A1:H1180"/>
  <sheetViews>
    <sheetView tabSelected="1" zoomScale="115" zoomScaleNormal="115" workbookViewId="0">
      <selection activeCell="B14" sqref="B14"/>
    </sheetView>
  </sheetViews>
  <sheetFormatPr defaultColWidth="9.140625" defaultRowHeight="15" x14ac:dyDescent="0.25"/>
  <cols>
    <col min="1" max="1" width="10.140625" customWidth="1"/>
    <col min="3" max="3" width="17.28515625" hidden="1" customWidth="1"/>
    <col min="4" max="4" width="37.85546875" customWidth="1"/>
    <col min="5" max="5" width="41.42578125" customWidth="1"/>
    <col min="7" max="7" width="63.28515625" customWidth="1"/>
    <col min="8" max="8" width="44.5703125" customWidth="1"/>
  </cols>
  <sheetData>
    <row r="1" spans="1:8" x14ac:dyDescent="0.25">
      <c r="A1" s="5" t="s">
        <v>0</v>
      </c>
      <c r="B1" s="4">
        <f>SUM(C5:C28)</f>
        <v>58.977999999999994</v>
      </c>
      <c r="E1" t="str">
        <f>IF(B1&gt;100,"You cannot spend more than £100","")</f>
        <v/>
      </c>
    </row>
    <row r="2" spans="1:8" ht="18.75" x14ac:dyDescent="0.3">
      <c r="G2" s="11" t="s">
        <v>6</v>
      </c>
    </row>
    <row r="4" spans="1:8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30</v>
      </c>
      <c r="G4" s="8" t="s">
        <v>4</v>
      </c>
      <c r="H4" s="8" t="s">
        <v>34</v>
      </c>
    </row>
    <row r="5" spans="1:8" ht="30" x14ac:dyDescent="0.25">
      <c r="A5" s="6">
        <v>1</v>
      </c>
      <c r="B5" s="12">
        <v>11.27</v>
      </c>
      <c r="C5" s="6">
        <f t="shared" ref="C5:C28" si="0">A5*B5</f>
        <v>11.27</v>
      </c>
      <c r="D5" s="13" t="s">
        <v>31</v>
      </c>
      <c r="E5" s="6" t="s">
        <v>44</v>
      </c>
      <c r="G5" s="9" t="s">
        <v>8</v>
      </c>
      <c r="H5" s="10" t="s">
        <v>9</v>
      </c>
    </row>
    <row r="6" spans="1:8" ht="45" x14ac:dyDescent="0.25">
      <c r="A6" s="6">
        <v>1</v>
      </c>
      <c r="B6" s="14">
        <v>2</v>
      </c>
      <c r="C6" s="6">
        <f t="shared" si="0"/>
        <v>2</v>
      </c>
      <c r="D6" s="7" t="s">
        <v>32</v>
      </c>
      <c r="E6" s="6" t="s">
        <v>42</v>
      </c>
      <c r="G6" s="9" t="s">
        <v>7</v>
      </c>
      <c r="H6" s="10" t="s">
        <v>9</v>
      </c>
    </row>
    <row r="7" spans="1:8" ht="30" x14ac:dyDescent="0.25">
      <c r="A7" s="6">
        <v>2</v>
      </c>
      <c r="B7" s="12">
        <v>1.7</v>
      </c>
      <c r="C7" s="6">
        <f t="shared" si="0"/>
        <v>3.4</v>
      </c>
      <c r="D7" s="13" t="s">
        <v>5</v>
      </c>
      <c r="E7" s="6" t="s">
        <v>43</v>
      </c>
      <c r="G7" s="9" t="s">
        <v>11</v>
      </c>
      <c r="H7" s="10" t="s">
        <v>10</v>
      </c>
    </row>
    <row r="8" spans="1:8" ht="45" x14ac:dyDescent="0.25">
      <c r="A8" s="6">
        <v>1</v>
      </c>
      <c r="B8" s="15">
        <v>6.49</v>
      </c>
      <c r="C8" s="6">
        <f t="shared" si="0"/>
        <v>6.49</v>
      </c>
      <c r="D8" s="7" t="s">
        <v>33</v>
      </c>
      <c r="E8" s="6" t="s">
        <v>41</v>
      </c>
      <c r="G8" s="9" t="s">
        <v>12</v>
      </c>
      <c r="H8" s="10" t="s">
        <v>13</v>
      </c>
    </row>
    <row r="9" spans="1:8" ht="45" x14ac:dyDescent="0.25">
      <c r="A9" s="6">
        <v>1</v>
      </c>
      <c r="B9" s="15">
        <v>5.19</v>
      </c>
      <c r="C9" s="6">
        <f t="shared" si="0"/>
        <v>5.19</v>
      </c>
      <c r="D9" s="16" t="s">
        <v>35</v>
      </c>
      <c r="E9" s="17" t="s">
        <v>39</v>
      </c>
      <c r="G9" s="9" t="s">
        <v>14</v>
      </c>
      <c r="H9" s="10" t="s">
        <v>13</v>
      </c>
    </row>
    <row r="10" spans="1:8" ht="45" x14ac:dyDescent="0.25">
      <c r="A10" s="6">
        <v>1</v>
      </c>
      <c r="B10" s="15">
        <f>5.99/5</f>
        <v>1.198</v>
      </c>
      <c r="C10" s="6"/>
      <c r="D10" s="16" t="s">
        <v>40</v>
      </c>
      <c r="E10" s="17" t="s">
        <v>36</v>
      </c>
      <c r="G10" s="9" t="s">
        <v>15</v>
      </c>
      <c r="H10" s="10" t="s">
        <v>16</v>
      </c>
    </row>
    <row r="11" spans="1:8" ht="45" x14ac:dyDescent="0.25">
      <c r="A11" s="6">
        <v>1</v>
      </c>
      <c r="B11" s="15">
        <f>4.15/5</f>
        <v>0.83000000000000007</v>
      </c>
      <c r="C11" s="6">
        <f t="shared" si="0"/>
        <v>0.83000000000000007</v>
      </c>
      <c r="D11" s="16" t="s">
        <v>37</v>
      </c>
      <c r="E11" s="17" t="s">
        <v>38</v>
      </c>
      <c r="G11" s="9" t="s">
        <v>17</v>
      </c>
      <c r="H11" s="10" t="s">
        <v>18</v>
      </c>
    </row>
    <row r="12" spans="1:8" ht="75" x14ac:dyDescent="0.25">
      <c r="A12" s="6">
        <v>1</v>
      </c>
      <c r="B12" s="15">
        <v>12.4</v>
      </c>
      <c r="C12" s="6">
        <f t="shared" si="0"/>
        <v>12.4</v>
      </c>
      <c r="D12" s="16" t="s">
        <v>45</v>
      </c>
      <c r="E12" s="17" t="s">
        <v>46</v>
      </c>
      <c r="G12" s="9" t="s">
        <v>19</v>
      </c>
      <c r="H12" s="10" t="s">
        <v>20</v>
      </c>
    </row>
    <row r="13" spans="1:8" ht="30" x14ac:dyDescent="0.25">
      <c r="A13" s="6">
        <v>1</v>
      </c>
      <c r="B13" s="15">
        <v>14.4</v>
      </c>
      <c r="C13" s="6">
        <f t="shared" si="0"/>
        <v>14.4</v>
      </c>
      <c r="D13" s="13" t="s">
        <v>47</v>
      </c>
      <c r="E13" s="6" t="s">
        <v>48</v>
      </c>
      <c r="G13" s="9" t="s">
        <v>21</v>
      </c>
      <c r="H13" s="10" t="s">
        <v>20</v>
      </c>
    </row>
    <row r="14" spans="1:8" ht="60" x14ac:dyDescent="0.25">
      <c r="A14" s="6">
        <v>1</v>
      </c>
      <c r="B14" s="15">
        <f>14.99/5</f>
        <v>2.9980000000000002</v>
      </c>
      <c r="C14" s="6">
        <f t="shared" si="0"/>
        <v>2.9980000000000002</v>
      </c>
      <c r="D14" s="13" t="s">
        <v>49</v>
      </c>
      <c r="E14" s="6" t="s">
        <v>50</v>
      </c>
      <c r="G14" s="9" t="s">
        <v>22</v>
      </c>
      <c r="H14" s="10" t="s">
        <v>23</v>
      </c>
    </row>
    <row r="15" spans="1:8" x14ac:dyDescent="0.25">
      <c r="A15" s="6"/>
      <c r="B15" s="15"/>
      <c r="C15" s="6">
        <f t="shared" si="0"/>
        <v>0</v>
      </c>
      <c r="D15" s="6"/>
      <c r="E15" s="6"/>
      <c r="G15" s="9" t="s">
        <v>24</v>
      </c>
      <c r="H15" s="10" t="s">
        <v>25</v>
      </c>
    </row>
    <row r="16" spans="1:8" ht="45" x14ac:dyDescent="0.25">
      <c r="A16" s="6"/>
      <c r="B16" s="15"/>
      <c r="C16" s="6">
        <f t="shared" si="0"/>
        <v>0</v>
      </c>
      <c r="D16" s="6"/>
      <c r="E16" s="6"/>
      <c r="G16" s="9" t="s">
        <v>26</v>
      </c>
      <c r="H16" s="10" t="s">
        <v>27</v>
      </c>
    </row>
    <row r="17" spans="1:8" x14ac:dyDescent="0.25">
      <c r="A17" s="1"/>
      <c r="B17" s="2"/>
      <c r="C17" s="1">
        <f t="shared" si="0"/>
        <v>0</v>
      </c>
      <c r="D17" s="1"/>
      <c r="E17" s="1"/>
      <c r="G17" s="9" t="s">
        <v>28</v>
      </c>
      <c r="H17" s="10" t="s">
        <v>29</v>
      </c>
    </row>
    <row r="18" spans="1:8" x14ac:dyDescent="0.25">
      <c r="A18" s="1"/>
      <c r="B18" s="2"/>
      <c r="C18" s="1">
        <f t="shared" si="0"/>
        <v>0</v>
      </c>
      <c r="D18" s="1"/>
      <c r="E18" s="1"/>
    </row>
    <row r="19" spans="1:8" x14ac:dyDescent="0.25">
      <c r="A19" s="1"/>
      <c r="B19" s="2"/>
      <c r="C19" s="1">
        <f t="shared" si="0"/>
        <v>0</v>
      </c>
      <c r="D19" s="1"/>
      <c r="E19" s="1"/>
    </row>
    <row r="20" spans="1:8" x14ac:dyDescent="0.25">
      <c r="A20" s="1"/>
      <c r="B20" s="2"/>
      <c r="C20" s="1">
        <f t="shared" si="0"/>
        <v>0</v>
      </c>
      <c r="D20" s="1"/>
      <c r="E20" s="1"/>
    </row>
    <row r="21" spans="1:8" x14ac:dyDescent="0.25">
      <c r="A21" s="1"/>
      <c r="B21" s="2"/>
      <c r="C21" s="1">
        <f t="shared" si="0"/>
        <v>0</v>
      </c>
      <c r="D21" s="1"/>
      <c r="E21" s="1"/>
    </row>
    <row r="22" spans="1:8" x14ac:dyDescent="0.25">
      <c r="A22" s="1"/>
      <c r="B22" s="2"/>
      <c r="C22" s="1">
        <f t="shared" si="0"/>
        <v>0</v>
      </c>
      <c r="D22" s="1"/>
      <c r="E22" s="1"/>
    </row>
    <row r="23" spans="1:8" x14ac:dyDescent="0.25">
      <c r="A23" s="1"/>
      <c r="B23" s="2"/>
      <c r="C23" s="1">
        <f t="shared" si="0"/>
        <v>0</v>
      </c>
      <c r="D23" s="1"/>
      <c r="E23" s="1"/>
    </row>
    <row r="24" spans="1:8" x14ac:dyDescent="0.25">
      <c r="A24" s="1"/>
      <c r="B24" s="2"/>
      <c r="C24" s="1">
        <f t="shared" si="0"/>
        <v>0</v>
      </c>
      <c r="D24" s="1"/>
      <c r="E24" s="1"/>
    </row>
    <row r="25" spans="1:8" x14ac:dyDescent="0.25">
      <c r="A25" s="1"/>
      <c r="B25" s="2"/>
      <c r="C25" s="1">
        <f t="shared" si="0"/>
        <v>0</v>
      </c>
      <c r="D25" s="1"/>
      <c r="E25" s="1"/>
    </row>
    <row r="26" spans="1:8" x14ac:dyDescent="0.25">
      <c r="A26" s="1"/>
      <c r="B26" s="2"/>
      <c r="C26" s="1">
        <f t="shared" si="0"/>
        <v>0</v>
      </c>
      <c r="D26" s="1"/>
      <c r="E26" s="1"/>
    </row>
    <row r="27" spans="1:8" x14ac:dyDescent="0.25">
      <c r="A27" s="1"/>
      <c r="B27" s="2"/>
      <c r="C27" s="1">
        <f t="shared" si="0"/>
        <v>0</v>
      </c>
      <c r="D27" s="1"/>
      <c r="E27" s="1"/>
    </row>
    <row r="28" spans="1:8" x14ac:dyDescent="0.25">
      <c r="A28" s="1"/>
      <c r="B28" s="2"/>
      <c r="C28" s="1">
        <f t="shared" si="0"/>
        <v>0</v>
      </c>
      <c r="D28" s="1"/>
      <c r="E28" s="1"/>
    </row>
    <row r="1180" spans="2:2" x14ac:dyDescent="0.25">
      <c r="B1180">
        <v>4</v>
      </c>
    </row>
  </sheetData>
  <hyperlinks>
    <hyperlink ref="D7" r:id="rId1" xr:uid="{B90B1C9B-40B2-4116-84BF-F175818FF8E2}"/>
    <hyperlink ref="G6" r:id="rId2" xr:uid="{36902BC7-98BA-4C04-AD85-714D894B48CE}"/>
    <hyperlink ref="G5" r:id="rId3" xr:uid="{254245FB-F8DE-4787-8CC5-32FDE4508BCF}"/>
    <hyperlink ref="G7" r:id="rId4" xr:uid="{ADA9ABA6-9D7D-4110-89C1-B478409F9A87}"/>
    <hyperlink ref="G8" r:id="rId5" xr:uid="{0512F85A-69C3-42B0-82CC-3F5F55E84C36}"/>
    <hyperlink ref="G9" r:id="rId6" xr:uid="{A97688C6-A5A3-44CC-BFBD-F0FA7A699900}"/>
    <hyperlink ref="G10" r:id="rId7" xr:uid="{1A040086-9485-48E7-BF15-16A78793E65B}"/>
    <hyperlink ref="G11" r:id="rId8" xr:uid="{64C0C9C9-61FC-45D1-B361-5A77B1FC694F}"/>
    <hyperlink ref="G12" r:id="rId9" xr:uid="{AE9CDFA4-35C1-41B7-AC63-C71FAA641F85}"/>
    <hyperlink ref="G13" r:id="rId10" location="issuecomment-706827011 " xr:uid="{8B1937C5-1CB7-4699-B919-F1CFC694F5B8}"/>
    <hyperlink ref="G14" r:id="rId11" xr:uid="{74199026-AE9D-4375-A540-B4183D317567}"/>
    <hyperlink ref="G15" r:id="rId12" xr:uid="{E5329E41-C758-408E-96C1-3FD9546C803D}"/>
    <hyperlink ref="G16" r:id="rId13" location="280409" xr:uid="{2802AEF3-C10D-4730-B08F-6D4C21E3DCC2}"/>
    <hyperlink ref="G17" r:id="rId14" xr:uid="{8726B726-C6DE-4DD0-A670-9E11B9517D0E}"/>
    <hyperlink ref="D8" r:id="rId15" xr:uid="{DBFFFB4A-EC11-4644-B892-66DBBA70BA70}"/>
    <hyperlink ref="D9" r:id="rId16" xr:uid="{F2501C53-4257-48E9-B1F1-C249A15E5B74}"/>
    <hyperlink ref="D10" r:id="rId17" xr:uid="{D36DFC2B-E086-413D-9AD6-47A51EA76F01}"/>
    <hyperlink ref="D11" r:id="rId18" xr:uid="{F43F0B7F-3A9B-47D2-9719-332CB8CCFFA7}"/>
    <hyperlink ref="D12" r:id="rId19" xr:uid="{C510437D-CFBD-447E-BD0E-3586A6DEB32D}"/>
    <hyperlink ref="D13" r:id="rId20" xr:uid="{9F161E25-E935-492F-B154-D3174254AF23}"/>
    <hyperlink ref="D14" r:id="rId21" xr:uid="{690130D4-BF05-4483-9877-2E96A5ADE456}"/>
  </hyperlinks>
  <pageMargins left="0.7" right="0.7" top="0.75" bottom="0.75" header="0.3" footer="0.3"/>
  <pageSetup paperSize="9" orientation="portrait" r:id="rId2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FB4FC52F3E994BA81525316A9D752D" ma:contentTypeVersion="8" ma:contentTypeDescription="Create a new document." ma:contentTypeScope="" ma:versionID="b40316fca348ba8e96f8a05d36bd3cfe">
  <xsd:schema xmlns:xsd="http://www.w3.org/2001/XMLSchema" xmlns:xs="http://www.w3.org/2001/XMLSchema" xmlns:p="http://schemas.microsoft.com/office/2006/metadata/properties" xmlns:ns2="0a0ec855-abcc-416e-a8fc-2961ff1d4a98" targetNamespace="http://schemas.microsoft.com/office/2006/metadata/properties" ma:root="true" ma:fieldsID="55f6ca63b112ae1c8f6879cff248b790" ns2:_="">
    <xsd:import namespace="0a0ec855-abcc-416e-a8fc-2961ff1d4a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0ec855-abcc-416e-a8fc-2961ff1d4a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86C7D9-241B-4E76-8D8A-1DC1BCACC45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E8B88A-465F-4744-BDB2-207094650F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0ec855-abcc-416e-a8fc-2961ff1d4a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712658-E016-40A8-AB6E-CBDF91FF68B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0a0ec855-abcc-416e-a8fc-2961ff1d4a98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Andy Sangster</cp:lastModifiedBy>
  <cp:revision/>
  <dcterms:created xsi:type="dcterms:W3CDTF">2023-11-20T11:42:40Z</dcterms:created>
  <dcterms:modified xsi:type="dcterms:W3CDTF">2025-03-24T13:37:17Z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0x01010092FB4FC52F3E994BA81525316A9D752D</vt:lpwstr>
  </property>
</Properties>
</file>