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rcherscollege-my.sharepoint.com/personal/asangster_churcherscollege_com/Documents/Documents/Misc/Raspberry Pi Comp/2024-2025/Cyber-cane/"/>
    </mc:Choice>
  </mc:AlternateContent>
  <xr:revisionPtr revIDLastSave="330" documentId="11_26D343643EEAB9666BDCC7C267709D9A2C73F688" xr6:coauthVersionLast="47" xr6:coauthVersionMax="47" xr10:uidLastSave="{DF90AFF6-3081-4F37-B7AC-0D37C5B1A169}"/>
  <bookViews>
    <workbookView xWindow="-120" yWindow="-120" windowWidth="29040" windowHeight="1572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C14" i="3" s="1"/>
  <c r="B11" i="3"/>
  <c r="C11" i="3" s="1"/>
  <c r="B10" i="3"/>
  <c r="C13" i="3"/>
  <c r="C12" i="3"/>
  <c r="C9" i="3"/>
  <c r="C8" i="3"/>
  <c r="C7" i="3"/>
  <c r="C6" i="3"/>
  <c r="C5" i="3"/>
  <c r="B1" i="3" l="1"/>
  <c r="E1" i="3" s="1"/>
</calcChain>
</file>

<file path=xl/sharedStrings.xml><?xml version="1.0" encoding="utf-8"?>
<sst xmlns="http://schemas.openxmlformats.org/spreadsheetml/2006/main" count="58" uniqueCount="54">
  <si>
    <t>Total Cost:</t>
  </si>
  <si>
    <t>Quantity</t>
  </si>
  <si>
    <t>Price £</t>
  </si>
  <si>
    <t>Total</t>
  </si>
  <si>
    <t>Link</t>
  </si>
  <si>
    <t>Vibrating disc</t>
  </si>
  <si>
    <t>Software</t>
  </si>
  <si>
    <t xml:space="preserve">https://learn.adafruit.com/lsm303-accelerometer-slash-compass-breakout/python-circuitpython </t>
  </si>
  <si>
    <t>https://forums.raspberrypi.com/viewtopic.php?t=233824</t>
  </si>
  <si>
    <t>How to use the ultrasonic distance sensor</t>
  </si>
  <si>
    <t>To help collect data from the gps</t>
  </si>
  <si>
    <t>https://github.com/Knio/pynmea2</t>
  </si>
  <si>
    <t>https://stackoverflow.com/questions/43801639/python-gps-data-capture</t>
  </si>
  <si>
    <t>calculate distance and direction</t>
  </si>
  <si>
    <t xml:space="preserve">https://stackoverflow.com/questions/4913349/haversine-formula-in-python-bearing-and-distance-between-two-gps-points </t>
  </si>
  <si>
    <t>https://learn.adafruit.com/adafruit-sensorlab-magnetometer-calibration/calibration-with-raspberry-pi-using-blinka</t>
  </si>
  <si>
    <t>Calibrating the compass so it works properly (just had to be done once)</t>
  </si>
  <si>
    <t xml:space="preserve">https://medium.com/codex/setup-a-python-script-as-a-service-through-systemctl-systemd-f0cc55a42267 </t>
  </si>
  <si>
    <t>Making the Python file run when the Pi turns on</t>
  </si>
  <si>
    <t xml:space="preserve">https://raspberrypi.stackexchange.com/questions/141067/systemd-user-service-shows-status-dead-on-boot-but-runs-when-manually-restart </t>
  </si>
  <si>
    <t>Helping make the service work with audio</t>
  </si>
  <si>
    <t xml:space="preserve">https://github.com/Spotifyd/spotifyd/issues/685#issuecomment-706827011 </t>
  </si>
  <si>
    <t>https://raspi.tv/2013/rpi-gpio-basics-6-using-inputs-and-outputs-together-with-rpi-gpio-pull-ups-and-pull-downs</t>
  </si>
  <si>
    <t>Listening for a button press</t>
  </si>
  <si>
    <t>https://raspberry-python.blogspot.com/2012/11/fibospeak.html</t>
  </si>
  <si>
    <t>How to use espeak in Python</t>
  </si>
  <si>
    <t>https://unix.stackexchange.com/questions/279638/how-to-get-espeak-to-continuously-speak-stdout-piped-from-netcat/280409#280409</t>
  </si>
  <si>
    <t>How to make espeak work in Python</t>
  </si>
  <si>
    <t>https://forums.raspberrypi.com/viewtopic.php?t=178846</t>
  </si>
  <si>
    <t>How to work out a bearing</t>
  </si>
  <si>
    <t>Why we needed it</t>
  </si>
  <si>
    <t>https://www.ebay.co.uk/itm/305688511284</t>
  </si>
  <si>
    <t>How we used it</t>
  </si>
  <si>
    <t>Charging circuit to charge the battery from USB.</t>
  </si>
  <si>
    <t>https://www.amazon.co.uk/Black-Miniature-Momentary-Push-Switch/dp/B00TXNXU4S/</t>
  </si>
  <si>
    <t>Under-screen button to make it show the temperature and flow images.</t>
  </si>
  <si>
    <t>Battery to power the Raspberry Pi Zero.</t>
  </si>
  <si>
    <t>https://www.amazon.co.uk/Youmile-Discharge-Integrated-Charging-Protection/dp/B08M3SFWNJ/</t>
  </si>
  <si>
    <t>GPS device to work out where the user is</t>
  </si>
  <si>
    <t>Ultrasonic sensor to detect any obstacles near the user</t>
  </si>
  <si>
    <t>Vibration motors to warn the user of any obstacles</t>
  </si>
  <si>
    <t>Cane for blind people - this will be the base of our design</t>
  </si>
  <si>
    <t>Digital compass so the user knows what way they are facing.</t>
  </si>
  <si>
    <t>https://thepihut.com/products/raspberry-pi-zero-2</t>
  </si>
  <si>
    <t>Raspberry Pi Zero W so it is small enough to fit in the cane handle case.</t>
  </si>
  <si>
    <t>https://www.amazon.co.uk/eSUN-Filament-Material-Dimensional-Refills%EF%BC%8CWhite/dp/B07FQ98RNP</t>
  </si>
  <si>
    <t>Used to 3D print the casings and mounts. Only used about 20% of the reel.</t>
  </si>
  <si>
    <t>Hardware</t>
  </si>
  <si>
    <t>https://thepihut.com/products/adafruit-lsm303agr-accelerometer-magnetometer-stemma-qt-qwiic</t>
  </si>
  <si>
    <t>https://www.amazon.co.uk/gp/product/B082152887/</t>
  </si>
  <si>
    <t>https://www.ebay.co.uk/itm/267082374235</t>
  </si>
  <si>
    <t>https://www.ebay.co.uk/itm/335700665110</t>
  </si>
  <si>
    <t>https://www.instructables.com/Raspberry-Pi-the-Neo-6M-GPS/</t>
  </si>
  <si>
    <t>How to wire the GPS into the Pi and how to setup the Pi so the serial port will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</si>
</sst>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4" formatCode="_-[$£-809]* #,##0.00_-;\-[$£-809]* #,##0.00_-;_-[$£-809]* &quot;-&quot;??_-;_-@_-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6E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0" fontId="0" fillId="0" borderId="1" xfId="0" applyBorder="1" applyAlignment="1">
      <alignment wrapText="1"/>
    </xf>
    <xf numFmtId="0" fontId="3" fillId="0" borderId="0" xfId="0" applyFont="1"/>
    <xf numFmtId="165" fontId="0" fillId="0" borderId="1" xfId="0" applyNumberFormat="1" applyBorder="1" applyAlignment="1">
      <alignment wrapText="1"/>
    </xf>
    <xf numFmtId="0" fontId="2" fillId="0" borderId="1" xfId="1" applyBorder="1" applyAlignment="1">
      <alignment wrapText="1"/>
    </xf>
    <xf numFmtId="8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2" xfId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0" xfId="1" applyBorder="1" applyAlignment="1">
      <alignment wrapText="1"/>
    </xf>
    <xf numFmtId="0" fontId="1" fillId="0" borderId="12" xfId="0" applyFont="1" applyBorder="1"/>
    <xf numFmtId="0" fontId="1" fillId="0" borderId="13" xfId="0" applyFont="1" applyBorder="1"/>
    <xf numFmtId="0" fontId="0" fillId="0" borderId="3" xfId="0" applyBorder="1" applyAlignment="1">
      <alignment wrapText="1"/>
    </xf>
    <xf numFmtId="0" fontId="2" fillId="0" borderId="14" xfId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0" xfId="1" applyBorder="1" applyAlignment="1">
      <alignment wrapText="1"/>
    </xf>
    <xf numFmtId="0" fontId="0" fillId="0" borderId="1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codex/setup-a-python-script-as-a-service-through-systemctl-systemd-f0cc55a42267" TargetMode="External"/><Relationship Id="rId13" Type="http://schemas.openxmlformats.org/officeDocument/2006/relationships/hyperlink" Target="https://unix.stackexchange.com/questions/279638/how-to-get-espeak-to-continuously-speak-stdout-piped-from-netcat/280409" TargetMode="External"/><Relationship Id="rId18" Type="http://schemas.openxmlformats.org/officeDocument/2006/relationships/hyperlink" Target="https://thepihut.com/products/raspberry-pi-zero-2" TargetMode="External"/><Relationship Id="rId3" Type="http://schemas.openxmlformats.org/officeDocument/2006/relationships/hyperlink" Target="https://forums.raspberrypi.com/viewtopic.php?t=233824" TargetMode="External"/><Relationship Id="rId21" Type="http://schemas.openxmlformats.org/officeDocument/2006/relationships/hyperlink" Target="https://www.ebay.co.uk/itm/267082374235" TargetMode="External"/><Relationship Id="rId7" Type="http://schemas.openxmlformats.org/officeDocument/2006/relationships/hyperlink" Target="https://learn.adafruit.com/adafruit-sensorlab-magnetometer-calibration/calibration-with-raspberry-pi-using-blinka" TargetMode="External"/><Relationship Id="rId12" Type="http://schemas.openxmlformats.org/officeDocument/2006/relationships/hyperlink" Target="https://raspberry-python.blogspot.com/2012/11/fibospeak.html" TargetMode="External"/><Relationship Id="rId17" Type="http://schemas.openxmlformats.org/officeDocument/2006/relationships/hyperlink" Target="https://www.amazon.co.uk/Black-Miniature-Momentary-Push-Switch/dp/B00TXNXU4S/" TargetMode="External"/><Relationship Id="rId2" Type="http://schemas.openxmlformats.org/officeDocument/2006/relationships/hyperlink" Target="https://learn.adafruit.com/lsm303-accelerometer-slash-compass-breakout/python-circuitpython" TargetMode="External"/><Relationship Id="rId16" Type="http://schemas.openxmlformats.org/officeDocument/2006/relationships/hyperlink" Target="https://www.amazon.co.uk/Youmile-Discharge-Integrated-Charging-Protection/dp/B08M3SFWNJ/" TargetMode="External"/><Relationship Id="rId20" Type="http://schemas.openxmlformats.org/officeDocument/2006/relationships/hyperlink" Target="https://thepihut.com/products/adafruit-lsm303agr-accelerometer-magnetometer-stemma-qt-qwiic" TargetMode="External"/><Relationship Id="rId1" Type="http://schemas.openxmlformats.org/officeDocument/2006/relationships/hyperlink" Target="https://thepihut.com/products/vibrating-mini-motor-disc" TargetMode="External"/><Relationship Id="rId6" Type="http://schemas.openxmlformats.org/officeDocument/2006/relationships/hyperlink" Target="https://stackoverflow.com/questions/4913349/haversine-formula-in-python-bearing-and-distance-between-two-gps-points" TargetMode="External"/><Relationship Id="rId11" Type="http://schemas.openxmlformats.org/officeDocument/2006/relationships/hyperlink" Target="https://raspi.tv/2013/rpi-gpio-basics-6-using-inputs-and-outputs-together-with-rpi-gpio-pull-ups-and-pull-down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tackoverflow.com/questions/43801639/python-gps-data-capture" TargetMode="External"/><Relationship Id="rId15" Type="http://schemas.openxmlformats.org/officeDocument/2006/relationships/hyperlink" Target="https://www.amazon.co.uk/gp/product/B082152887/" TargetMode="External"/><Relationship Id="rId23" Type="http://schemas.openxmlformats.org/officeDocument/2006/relationships/hyperlink" Target="https://www.instructables.com/Raspberry-Pi-the-Neo-6M-GPS/" TargetMode="External"/><Relationship Id="rId10" Type="http://schemas.openxmlformats.org/officeDocument/2006/relationships/hyperlink" Target="https://github.com/Spotifyd/spotifyd/issues/685" TargetMode="External"/><Relationship Id="rId19" Type="http://schemas.openxmlformats.org/officeDocument/2006/relationships/hyperlink" Target="https://www.amazon.co.uk/eSUN-Filament-Material-Dimensional-Refills%EF%BC%8CWhite/dp/B07FQ98RNP" TargetMode="External"/><Relationship Id="rId4" Type="http://schemas.openxmlformats.org/officeDocument/2006/relationships/hyperlink" Target="https://github.com/Knio/pynmea2" TargetMode="External"/><Relationship Id="rId9" Type="http://schemas.openxmlformats.org/officeDocument/2006/relationships/hyperlink" Target="https://raspberrypi.stackexchange.com/questions/141067/systemd-user-service-shows-status-dead-on-boot-but-runs-when-manually-restart" TargetMode="External"/><Relationship Id="rId14" Type="http://schemas.openxmlformats.org/officeDocument/2006/relationships/hyperlink" Target="https://forums.raspberrypi.com/viewtopic.php?t=178846" TargetMode="External"/><Relationship Id="rId22" Type="http://schemas.openxmlformats.org/officeDocument/2006/relationships/hyperlink" Target="https://www.ebay.co.uk/itm/335700665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12EB-0BEB-4873-A0A2-D1710D9E82D7}">
  <dimension ref="A1:E1163"/>
  <sheetViews>
    <sheetView tabSelected="1" topLeftCell="A13" zoomScale="115" zoomScaleNormal="115" workbookViewId="0">
      <selection activeCell="E22" sqref="E22"/>
    </sheetView>
  </sheetViews>
  <sheetFormatPr defaultColWidth="9.140625" defaultRowHeight="15" x14ac:dyDescent="0.25"/>
  <cols>
    <col min="1" max="1" width="10.140625" customWidth="1"/>
    <col min="3" max="3" width="17.28515625" hidden="1" customWidth="1"/>
    <col min="4" max="4" width="65.42578125" bestFit="1" customWidth="1"/>
    <col min="5" max="5" width="65.28515625" customWidth="1"/>
  </cols>
  <sheetData>
    <row r="1" spans="1:5" x14ac:dyDescent="0.25">
      <c r="A1" s="2" t="s">
        <v>0</v>
      </c>
      <c r="B1" s="1">
        <f>SUM(C5:C14)</f>
        <v>57.977999999999994</v>
      </c>
      <c r="E1" t="str">
        <f>IF(B1&gt;100,"You cannot spend more than £100","")</f>
        <v/>
      </c>
    </row>
    <row r="3" spans="1:5" ht="19.5" thickBot="1" x14ac:dyDescent="0.35">
      <c r="D3" s="4" t="s">
        <v>47</v>
      </c>
    </row>
    <row r="4" spans="1:5" x14ac:dyDescent="0.25">
      <c r="A4" s="11" t="s">
        <v>1</v>
      </c>
      <c r="B4" s="12" t="s">
        <v>2</v>
      </c>
      <c r="C4" s="12" t="s">
        <v>3</v>
      </c>
      <c r="D4" s="12" t="s">
        <v>4</v>
      </c>
      <c r="E4" s="13" t="s">
        <v>30</v>
      </c>
    </row>
    <row r="5" spans="1:5" x14ac:dyDescent="0.25">
      <c r="A5" s="14">
        <v>1</v>
      </c>
      <c r="B5" s="5">
        <v>11.27</v>
      </c>
      <c r="C5" s="3">
        <f t="shared" ref="C5:C14" si="0">A5*B5</f>
        <v>11.27</v>
      </c>
      <c r="D5" s="6" t="s">
        <v>31</v>
      </c>
      <c r="E5" s="15" t="s">
        <v>41</v>
      </c>
    </row>
    <row r="6" spans="1:5" x14ac:dyDescent="0.25">
      <c r="A6" s="14">
        <v>1</v>
      </c>
      <c r="B6" s="7">
        <v>2</v>
      </c>
      <c r="C6" s="3">
        <f t="shared" si="0"/>
        <v>2</v>
      </c>
      <c r="D6" s="16" t="s">
        <v>50</v>
      </c>
      <c r="E6" s="15" t="s">
        <v>39</v>
      </c>
    </row>
    <row r="7" spans="1:5" x14ac:dyDescent="0.25">
      <c r="A7" s="14">
        <v>2</v>
      </c>
      <c r="B7" s="5">
        <v>1.7</v>
      </c>
      <c r="C7" s="3">
        <f t="shared" si="0"/>
        <v>3.4</v>
      </c>
      <c r="D7" s="6" t="s">
        <v>5</v>
      </c>
      <c r="E7" s="15" t="s">
        <v>40</v>
      </c>
    </row>
    <row r="8" spans="1:5" x14ac:dyDescent="0.25">
      <c r="A8" s="14">
        <v>1</v>
      </c>
      <c r="B8" s="8">
        <v>5.49</v>
      </c>
      <c r="C8" s="3">
        <f t="shared" si="0"/>
        <v>5.49</v>
      </c>
      <c r="D8" s="16" t="s">
        <v>51</v>
      </c>
      <c r="E8" s="15" t="s">
        <v>38</v>
      </c>
    </row>
    <row r="9" spans="1:5" x14ac:dyDescent="0.25">
      <c r="A9" s="14">
        <v>1</v>
      </c>
      <c r="B9" s="8">
        <v>5.19</v>
      </c>
      <c r="C9" s="3">
        <f t="shared" si="0"/>
        <v>5.19</v>
      </c>
      <c r="D9" s="9" t="s">
        <v>49</v>
      </c>
      <c r="E9" s="10" t="s">
        <v>36</v>
      </c>
    </row>
    <row r="10" spans="1:5" ht="30" x14ac:dyDescent="0.25">
      <c r="A10" s="14">
        <v>1</v>
      </c>
      <c r="B10" s="8">
        <f>5.99/5</f>
        <v>1.198</v>
      </c>
      <c r="C10" s="3"/>
      <c r="D10" s="9" t="s">
        <v>37</v>
      </c>
      <c r="E10" s="10" t="s">
        <v>33</v>
      </c>
    </row>
    <row r="11" spans="1:5" ht="30" x14ac:dyDescent="0.25">
      <c r="A11" s="14">
        <v>1</v>
      </c>
      <c r="B11" s="8">
        <f>4.15/5</f>
        <v>0.83000000000000007</v>
      </c>
      <c r="C11" s="3">
        <f t="shared" si="0"/>
        <v>0.83000000000000007</v>
      </c>
      <c r="D11" s="9" t="s">
        <v>34</v>
      </c>
      <c r="E11" s="10" t="s">
        <v>35</v>
      </c>
    </row>
    <row r="12" spans="1:5" ht="30" x14ac:dyDescent="0.25">
      <c r="A12" s="14">
        <v>1</v>
      </c>
      <c r="B12" s="8">
        <v>12.4</v>
      </c>
      <c r="C12" s="3">
        <f t="shared" si="0"/>
        <v>12.4</v>
      </c>
      <c r="D12" s="9" t="s">
        <v>48</v>
      </c>
      <c r="E12" s="10" t="s">
        <v>42</v>
      </c>
    </row>
    <row r="13" spans="1:5" x14ac:dyDescent="0.25">
      <c r="A13" s="14">
        <v>1</v>
      </c>
      <c r="B13" s="8">
        <v>14.4</v>
      </c>
      <c r="C13" s="3">
        <f t="shared" si="0"/>
        <v>14.4</v>
      </c>
      <c r="D13" s="6" t="s">
        <v>43</v>
      </c>
      <c r="E13" s="15" t="s">
        <v>44</v>
      </c>
    </row>
    <row r="14" spans="1:5" ht="30.75" thickBot="1" x14ac:dyDescent="0.3">
      <c r="A14" s="22">
        <v>1</v>
      </c>
      <c r="B14" s="23">
        <f>14.99/5</f>
        <v>2.9980000000000002</v>
      </c>
      <c r="C14" s="24">
        <f t="shared" si="0"/>
        <v>2.9980000000000002</v>
      </c>
      <c r="D14" s="25" t="s">
        <v>45</v>
      </c>
      <c r="E14" s="26" t="s">
        <v>46</v>
      </c>
    </row>
    <row r="16" spans="1:5" ht="19.5" thickBot="1" x14ac:dyDescent="0.35">
      <c r="D16" s="4" t="s">
        <v>6</v>
      </c>
    </row>
    <row r="17" spans="4:5" x14ac:dyDescent="0.25">
      <c r="D17" s="17" t="s">
        <v>4</v>
      </c>
      <c r="E17" s="18" t="s">
        <v>32</v>
      </c>
    </row>
    <row r="18" spans="4:5" x14ac:dyDescent="0.25">
      <c r="D18" s="9" t="s">
        <v>8</v>
      </c>
      <c r="E18" s="19" t="s">
        <v>9</v>
      </c>
    </row>
    <row r="19" spans="4:5" ht="30" x14ac:dyDescent="0.25">
      <c r="D19" s="9" t="s">
        <v>7</v>
      </c>
      <c r="E19" s="19" t="s">
        <v>9</v>
      </c>
    </row>
    <row r="20" spans="4:5" x14ac:dyDescent="0.25">
      <c r="D20" s="9" t="s">
        <v>11</v>
      </c>
      <c r="E20" s="19" t="s">
        <v>10</v>
      </c>
    </row>
    <row r="21" spans="4:5" ht="30" x14ac:dyDescent="0.25">
      <c r="D21" s="9" t="s">
        <v>52</v>
      </c>
      <c r="E21" s="19" t="s">
        <v>53</v>
      </c>
    </row>
    <row r="22" spans="4:5" ht="30" x14ac:dyDescent="0.25">
      <c r="D22" s="9" t="s">
        <v>12</v>
      </c>
      <c r="E22" s="19" t="s">
        <v>13</v>
      </c>
    </row>
    <row r="23" spans="4:5" ht="30" x14ac:dyDescent="0.25">
      <c r="D23" s="9" t="s">
        <v>14</v>
      </c>
      <c r="E23" s="19" t="s">
        <v>13</v>
      </c>
    </row>
    <row r="24" spans="4:5" ht="30" x14ac:dyDescent="0.25">
      <c r="D24" s="9" t="s">
        <v>15</v>
      </c>
      <c r="E24" s="19" t="s">
        <v>16</v>
      </c>
    </row>
    <row r="25" spans="4:5" ht="30" x14ac:dyDescent="0.25">
      <c r="D25" s="9" t="s">
        <v>17</v>
      </c>
      <c r="E25" s="19" t="s">
        <v>18</v>
      </c>
    </row>
    <row r="26" spans="4:5" ht="45" x14ac:dyDescent="0.25">
      <c r="D26" s="9" t="s">
        <v>19</v>
      </c>
      <c r="E26" s="19" t="s">
        <v>20</v>
      </c>
    </row>
    <row r="27" spans="4:5" ht="30" x14ac:dyDescent="0.25">
      <c r="D27" s="9" t="s">
        <v>21</v>
      </c>
      <c r="E27" s="19" t="s">
        <v>20</v>
      </c>
    </row>
    <row r="28" spans="4:5" ht="30" x14ac:dyDescent="0.25">
      <c r="D28" s="9" t="s">
        <v>22</v>
      </c>
      <c r="E28" s="19" t="s">
        <v>23</v>
      </c>
    </row>
    <row r="29" spans="4:5" x14ac:dyDescent="0.25">
      <c r="D29" s="9" t="s">
        <v>24</v>
      </c>
      <c r="E29" s="19" t="s">
        <v>25</v>
      </c>
    </row>
    <row r="30" spans="4:5" ht="45" x14ac:dyDescent="0.25">
      <c r="D30" s="9" t="s">
        <v>26</v>
      </c>
      <c r="E30" s="19" t="s">
        <v>27</v>
      </c>
    </row>
    <row r="31" spans="4:5" ht="15.75" thickBot="1" x14ac:dyDescent="0.3">
      <c r="D31" s="20" t="s">
        <v>28</v>
      </c>
      <c r="E31" s="21" t="s">
        <v>29</v>
      </c>
    </row>
    <row r="1163" spans="2:2" x14ac:dyDescent="0.25">
      <c r="B1163">
        <v>4</v>
      </c>
    </row>
  </sheetData>
  <hyperlinks>
    <hyperlink ref="D7" r:id="rId1" xr:uid="{B90B1C9B-40B2-4116-84BF-F175818FF8E2}"/>
    <hyperlink ref="D19" r:id="rId2" xr:uid="{36902BC7-98BA-4C04-AD85-714D894B48CE}"/>
    <hyperlink ref="D18" r:id="rId3" xr:uid="{254245FB-F8DE-4787-8CC5-32FDE4508BCF}"/>
    <hyperlink ref="D20" r:id="rId4" xr:uid="{ADA9ABA6-9D7D-4110-89C1-B478409F9A87}"/>
    <hyperlink ref="D22" r:id="rId5" xr:uid="{0512F85A-69C3-42B0-82CC-3F5F55E84C36}"/>
    <hyperlink ref="D23" r:id="rId6" xr:uid="{A97688C6-A5A3-44CC-BFBD-F0FA7A699900}"/>
    <hyperlink ref="D24" r:id="rId7" xr:uid="{1A040086-9485-48E7-BF15-16A78793E65B}"/>
    <hyperlink ref="D25" r:id="rId8" xr:uid="{64C0C9C9-61FC-45D1-B361-5A77B1FC694F}"/>
    <hyperlink ref="D26" r:id="rId9" xr:uid="{AE9CDFA4-35C1-41B7-AC63-C71FAA641F85}"/>
    <hyperlink ref="D27" r:id="rId10" location="issuecomment-706827011 " xr:uid="{8B1937C5-1CB7-4699-B919-F1CFC694F5B8}"/>
    <hyperlink ref="D28" r:id="rId11" xr:uid="{74199026-AE9D-4375-A540-B4183D317567}"/>
    <hyperlink ref="D29" r:id="rId12" xr:uid="{E5329E41-C758-408E-96C1-3FD9546C803D}"/>
    <hyperlink ref="D30" r:id="rId13" location="280409" xr:uid="{2802AEF3-C10D-4730-B08F-6D4C21E3DCC2}"/>
    <hyperlink ref="D31" r:id="rId14" xr:uid="{8726B726-C6DE-4DD0-A670-9E11B9517D0E}"/>
    <hyperlink ref="D9" r:id="rId15" xr:uid="{F2501C53-4257-48E9-B1F1-C249A15E5B74}"/>
    <hyperlink ref="D10" r:id="rId16" xr:uid="{D36DFC2B-E086-413D-9AD6-47A51EA76F01}"/>
    <hyperlink ref="D11" r:id="rId17" xr:uid="{F43F0B7F-3A9B-47D2-9719-332CB8CCFFA7}"/>
    <hyperlink ref="D13" r:id="rId18" xr:uid="{9F161E25-E935-492F-B154-D3174254AF23}"/>
    <hyperlink ref="D14" r:id="rId19" xr:uid="{690130D4-BF05-4483-9877-2E96A5ADE456}"/>
    <hyperlink ref="D12" r:id="rId20" xr:uid="{EABAED66-6833-4FA0-AB2A-1379747F4793}"/>
    <hyperlink ref="D6" r:id="rId21" xr:uid="{98131566-9225-418E-B506-361B7699F09B}"/>
    <hyperlink ref="D8" r:id="rId22" xr:uid="{A6922D65-A246-4A86-BC75-36738D5CB432}"/>
    <hyperlink ref="D21" r:id="rId23" xr:uid="{212478D0-3F2F-48ED-A28E-FC862CE68CCD}"/>
  </hyperlinks>
  <pageMargins left="0.7" right="0.7" top="0.75" bottom="0.75" header="0.3" footer="0.3"/>
  <pageSetup paperSize="9"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B4FC52F3E994BA81525316A9D752D" ma:contentTypeVersion="8" ma:contentTypeDescription="Create a new document." ma:contentTypeScope="" ma:versionID="b40316fca348ba8e96f8a05d36bd3cfe">
  <xsd:schema xmlns:xsd="http://www.w3.org/2001/XMLSchema" xmlns:xs="http://www.w3.org/2001/XMLSchema" xmlns:p="http://schemas.microsoft.com/office/2006/metadata/properties" xmlns:ns2="0a0ec855-abcc-416e-a8fc-2961ff1d4a98" targetNamespace="http://schemas.microsoft.com/office/2006/metadata/properties" ma:root="true" ma:fieldsID="55f6ca63b112ae1c8f6879cff248b790" ns2:_="">
    <xsd:import namespace="0a0ec855-abcc-416e-a8fc-2961ff1d4a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ec855-abcc-416e-a8fc-2961ff1d4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E8B88A-465F-4744-BDB2-207094650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0ec855-abcc-416e-a8fc-2961ff1d4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86C7D9-241B-4E76-8D8A-1DC1BCACC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712658-E016-40A8-AB6E-CBDF91FF68B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0a0ec855-abcc-416e-a8fc-2961ff1d4a98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Sangster</cp:lastModifiedBy>
  <cp:revision/>
  <dcterms:created xsi:type="dcterms:W3CDTF">2023-11-20T11:42:40Z</dcterms:created>
  <dcterms:modified xsi:type="dcterms:W3CDTF">2025-03-24T14:20:39Z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0x01010092FB4FC52F3E994BA81525316A9D752D</vt:lpwstr>
  </property>
</Properties>
</file>