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customProperty2.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D067472/Documents/"/>
    </mc:Choice>
  </mc:AlternateContent>
  <xr:revisionPtr revIDLastSave="0" documentId="8_{CDF8BE24-2316-E64D-9597-412D2CDC67C6}" xr6:coauthVersionLast="47" xr6:coauthVersionMax="47" xr10:uidLastSave="{00000000-0000-0000-0000-000000000000}"/>
  <bookViews>
    <workbookView xWindow="2300" yWindow="5800" windowWidth="28800" windowHeight="16140" firstSheet="2" activeTab="2" xr2:uid="{3FC53D64-B701-7746-9A41-8DA89AE5FDB2}"/>
  </bookViews>
  <sheets>
    <sheet name="How_To" sheetId="4" r:id="rId1"/>
    <sheet name="Template" sheetId="3" r:id="rId2"/>
    <sheet name="Trade Margin_tax" sheetId="8" r:id="rId3"/>
    <sheet name="Trade Margin" sheetId="1" r:id="rId4"/>
    <sheet name="Demand Forecasting" sheetId="5" r:id="rId5"/>
    <sheet name="Spendconnect" sheetId="6" r:id="rId6"/>
    <sheet name="Sustainability model"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8" l="1"/>
  <c r="F21" i="8"/>
  <c r="D26" i="8" s="1"/>
  <c r="D10" i="8"/>
  <c r="B17" i="8" s="1"/>
  <c r="F31" i="1"/>
  <c r="E19" i="7"/>
  <c r="E14" i="7"/>
  <c r="I16" i="7"/>
  <c r="O11" i="6" l="1"/>
  <c r="D16" i="6"/>
  <c r="G16" i="6" s="1"/>
  <c r="I14" i="6" s="1"/>
  <c r="I20" i="6" s="1"/>
  <c r="K14" i="6" s="1"/>
  <c r="K9" i="6" s="1"/>
  <c r="M14" i="6" s="1"/>
  <c r="K13" i="7" l="1"/>
  <c r="D17" i="5"/>
  <c r="G13" i="5" s="1"/>
  <c r="D9" i="5"/>
  <c r="I10" i="5" l="1"/>
  <c r="F21" i="1"/>
  <c r="D26" i="1"/>
  <c r="D10" i="1"/>
  <c r="B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tc={1C384FE0-C28F-498E-B711-8FADEB77D08A}</author>
  </authors>
  <commentList>
    <comment ref="A1" authorId="0" shapeId="0" xr:uid="{1C384FE0-C28F-498E-B711-8FADEB77D08A}">
      <text>
        <t>[Threaded comment]
Your version of Excel allows you to read this threaded comment; however, any edits to it will get removed if the file is opened in a newer version of Excel. Learn more: https://go.microsoft.com/fwlink/?linkid=870924
Comment:
    @Singh, Mansi  Please doubel check if some of the wording is confusing etc.
Reply:
    or can be improved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tc={85CB0169-D5A7-42B0-BBFA-91E33AA51F48}</author>
  </authors>
  <commentList>
    <comment ref="I1" authorId="0" shapeId="0" xr:uid="{85CB0169-D5A7-42B0-BBFA-91E33AA51F48}">
      <text>
        <t xml:space="preserve">[Threaded comment]
Your version of Excel allows you to read this threaded comment; however, any edits to it will get removed if the file is opened in a newer version of Excel. Learn more: https://go.microsoft.com/fwlink/?linkid=870924
Comment:
    @Singh, Mansi  a concrete example would be great
Reply:
    @Boehme, Samuel done, have a look once.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tc={4831138E-1A5F-4B07-9C2A-9FA5C76F43D1}</author>
    <author>tc={36079197-7C54-41BE-98DC-00B316298156}</author>
    <author>tc={5E340BF1-090E-420E-8C4D-FE0E65B6C2C9}</author>
  </authors>
  <commentList>
    <comment ref="I1" authorId="0" shapeId="0" xr:uid="{4831138E-1A5F-4B07-9C2A-9FA5C76F43D1}">
      <text>
        <t>[Threaded comment]
Your version of Excel allows you to read this threaded comment; however, any edits to it will get removed if the file is opened in a newer version of Excel. Learn more: https://go.microsoft.com/fwlink/?linkid=870924
Comment:
    Its too highlevel, could you make a concrete example for this model. 
Reply:
    @Singh, Mansi 
Reply:
    @Boehme, Samuel please check this once. 
Reply:
    It is already much clearer! If you add one or two sentences with a direct example. Imagine Josh from company SAP run tells you about the spending patterns for his Product A in Germany which he was to analyze with BDS. What would he tell you in a bar when you catch up :</t>
      </text>
    </comment>
    <comment ref="M1" authorId="1" shapeId="0" xr:uid="{36079197-7C54-41BE-98DC-00B316298156}">
      <text>
        <t xml:space="preserve">[Threaded comment]
Your version of Excel allows you to read this threaded comment; however, any edits to it will get removed if the file is opened in a newer version of Excel. Learn more: https://go.microsoft.com/fwlink/?linkid=870924
Comment:
    @Singh, Mansi Maybe here we can also link the video you are creating (We can already link the excel and upate later once the video are available. so just an idea for version 2 of this model template) 
Reply:
    Yes sure, this can be done. Good idea
</t>
      </text>
    </comment>
    <comment ref="B11" authorId="2" shapeId="0" xr:uid="{5E340BF1-090E-420E-8C4D-FE0E65B6C2C9}">
      <text>
        <t>[Threaded comment]
Your version of Excel allows you to read this threaded comment; however, any edits to it will get removed if the file is opened in a newer version of Excel. Learn more: https://go.microsoft.com/fwlink/?linkid=870924
Comment:
    @Singh, Mansi  I honestly dont know what Filler, Base resin, Flame - I can assume but Masterbatch means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tc={4479BBF1-07B2-4A4F-89E3-319EAF2B235A}</author>
  </authors>
  <commentList>
    <comment ref="AA36" authorId="0" shapeId="0" xr:uid="{4479BBF1-07B2-4A4F-89E3-319EAF2B235A}">
      <text>
        <t xml:space="preserve">[Threaded comment]
Your version of Excel allows you to read this threaded comment; however, any edits to it will get removed if the file is opened in a newer version of Excel. Learn more: https://go.microsoft.com/fwlink/?linkid=870924
Comment:
    @Singh, Mansi Do the color makes sense for conservative and optimistic etc., the lower the cost the better or am I making a mistake? 
</t>
      </text>
    </comment>
  </commentList>
</comments>
</file>

<file path=xl/sharedStrings.xml><?xml version="1.0" encoding="utf-8"?>
<sst xmlns="http://schemas.openxmlformats.org/spreadsheetml/2006/main" count="117" uniqueCount="81">
  <si>
    <t>Documentation</t>
  </si>
  <si>
    <t>This workbook provides a template for graphs in excel and shows an example usage. Excel sheets formatted like the template can automatically be converted into a simulation graph and used in our Business Decision Simulator. The template and example usage are in two sheets of this workbook.</t>
  </si>
  <si>
    <t>Template</t>
  </si>
  <si>
    <t xml:space="preserve">During conversion, functions and numbers are automatically extracted from the worksheet and a graph is constructed. Labels for functions (or numbers) are automatically extracted from the cell above a function (or number). Other comments, colors, arrows etc. can be added to the worksheet for readability and are ignored during conversion. Please take a look at the example to see a implementation of the template. </t>
  </si>
  <si>
    <t>Recommendations</t>
  </si>
  <si>
    <t>Please avoid using complex formulas if possible, since this might make the generated simulation graph complex and messy for later use. Instead, please split up complex formulas from one cell to several simple formulas in multiple cells.</t>
  </si>
  <si>
    <t>Limitations</t>
  </si>
  <si>
    <r>
      <t xml:space="preserve">Limitations to what can currently be done with the modeling template include, but are not limited to:
</t>
    </r>
    <r>
      <rPr>
        <u/>
        <sz val="12"/>
        <color theme="1"/>
        <rFont val="Calibri (Body)"/>
      </rPr>
      <t>No mixed operators in formulas</t>
    </r>
    <r>
      <rPr>
        <sz val="12"/>
        <color theme="1"/>
        <rFont val="Calibri"/>
        <family val="2"/>
        <scheme val="minor"/>
      </rPr>
      <t xml:space="preserve">
We do not support mixed operators in excel formulas, e.g. a formula containing both addtion and multiplication. As suggested in the Recommendations above, please break these up into separate formulas with a single operator type.
</t>
    </r>
    <r>
      <rPr>
        <u/>
        <sz val="12"/>
        <color theme="1"/>
        <rFont val="Calibri (Body)"/>
      </rPr>
      <t>No special characters in formulas</t>
    </r>
    <r>
      <rPr>
        <sz val="12"/>
        <color theme="1"/>
        <rFont val="Calibri"/>
        <family val="2"/>
        <scheme val="minor"/>
      </rPr>
      <t xml:space="preserve">
Currently we do not support special characters such as "$" or "!" in excel formulas.
</t>
    </r>
    <r>
      <rPr>
        <u/>
        <sz val="12"/>
        <color theme="1"/>
        <rFont val="Calibri (Body)"/>
      </rPr>
      <t>No non-standard decimal separators</t>
    </r>
    <r>
      <rPr>
        <sz val="12"/>
        <color theme="1"/>
        <rFont val="Calibri"/>
        <family val="2"/>
        <scheme val="minor"/>
      </rPr>
      <t xml:space="preserve">
Currently we do not support decimal separators other than "." so others such as "," will not work.</t>
    </r>
  </si>
  <si>
    <t>[Label]</t>
  </si>
  <si>
    <t>[Number]</t>
  </si>
  <si>
    <t>[Function]</t>
  </si>
  <si>
    <t>Model: Trade Margin Simulation</t>
  </si>
  <si>
    <r>
      <rPr>
        <b/>
        <sz val="13"/>
        <color theme="1"/>
        <rFont val="Calibri"/>
        <family val="2"/>
        <scheme val="minor"/>
      </rPr>
      <t xml:space="preserve">Description: </t>
    </r>
    <r>
      <rPr>
        <sz val="13"/>
        <color theme="1"/>
        <rFont val="Calibri"/>
        <family val="2"/>
        <scheme val="minor"/>
      </rPr>
      <t>Simualte the effects on changes of cost elements onto proudct margins to secure &amp; optimize your mutlimillion $ trade margin</t>
    </r>
  </si>
  <si>
    <r>
      <rPr>
        <b/>
        <sz val="13"/>
        <color theme="1"/>
        <rFont val="Calibri"/>
        <family val="2"/>
        <scheme val="minor"/>
      </rPr>
      <t xml:space="preserve">What you can do: </t>
    </r>
    <r>
      <rPr>
        <sz val="13"/>
        <color theme="1"/>
        <rFont val="Calibri"/>
        <family val="2"/>
        <scheme val="minor"/>
      </rPr>
      <t>With our next-generation capabilities you are able to simulate the effects of uncertainties like inflation, energy price and other cost elements onto your product trade margins</t>
    </r>
  </si>
  <si>
    <r>
      <rPr>
        <b/>
        <sz val="12"/>
        <color rgb="FF000000"/>
        <rFont val="Calibri"/>
        <family val="2"/>
      </rPr>
      <t xml:space="preserve">Customer example usage: </t>
    </r>
    <r>
      <rPr>
        <sz val="12"/>
        <color rgb="FF000000"/>
        <rFont val="Calibri"/>
        <family val="2"/>
      </rPr>
      <t xml:space="preserve">Customer BestRunSAP has many products and production plants. 
With BDS they can quickly calculate for their production plant in e.g. brasil the effect of labour, inflation, and energy increase and how much it affects their product margin. </t>
    </r>
  </si>
  <si>
    <t>Price</t>
  </si>
  <si>
    <t>Plant Brazil | Energy Cost</t>
  </si>
  <si>
    <t>Revenue</t>
  </si>
  <si>
    <t>Plant Brazil | Waste Cost</t>
  </si>
  <si>
    <t>Units Sold</t>
  </si>
  <si>
    <t>Plant Brazil | Operating Cost</t>
  </si>
  <si>
    <t xml:space="preserve">Profit </t>
  </si>
  <si>
    <t>Plant Brazil | Material Cost</t>
  </si>
  <si>
    <t>Plant Brasil</t>
  </si>
  <si>
    <t>Plant Brazil | Labour Cost</t>
  </si>
  <si>
    <t>Plant Brazil | Landing Cost</t>
  </si>
  <si>
    <t>Total Cost</t>
  </si>
  <si>
    <t>Plant Germany | Energy Cost</t>
  </si>
  <si>
    <t>Plant 
Germany</t>
  </si>
  <si>
    <t>Plant Germany| Waste Cost</t>
  </si>
  <si>
    <t>Plant Germany | Operating Cost</t>
  </si>
  <si>
    <t>Plant Germany | Material Cost</t>
  </si>
  <si>
    <t>Plant Germany | Labour Cost</t>
  </si>
  <si>
    <t>Plant Germany | Landing Cost</t>
  </si>
  <si>
    <t>Model: Demand Forecasting Simulation</t>
  </si>
  <si>
    <r>
      <rPr>
        <b/>
        <sz val="13"/>
        <color theme="1"/>
        <rFont val="Calibri (Body)"/>
      </rPr>
      <t xml:space="preserve">Description: </t>
    </r>
    <r>
      <rPr>
        <sz val="13"/>
        <color theme="1"/>
        <rFont val="Calibri (Body)"/>
      </rPr>
      <t>Simulate the product demand based on price fluctuations and seasonal variations.</t>
    </r>
    <r>
      <rPr>
        <sz val="16"/>
        <color theme="1"/>
        <rFont val="Calibri"/>
        <family val="2"/>
        <scheme val="minor"/>
      </rPr>
      <t xml:space="preserve"> </t>
    </r>
  </si>
  <si>
    <r>
      <t xml:space="preserve">What you can do: </t>
    </r>
    <r>
      <rPr>
        <sz val="16"/>
        <color theme="1"/>
        <rFont val="Calibri"/>
        <family val="2"/>
        <scheme val="minor"/>
      </rPr>
      <t>With our next-generation capabilities you are able to simulate the effects of uncertainties like seasonal index and price sensitivity onto the final demand of your product.</t>
    </r>
    <r>
      <rPr>
        <b/>
        <sz val="16"/>
        <color theme="1"/>
        <rFont val="Calibri"/>
        <family val="2"/>
        <scheme val="minor"/>
      </rPr>
      <t xml:space="preserve"> </t>
    </r>
  </si>
  <si>
    <r>
      <rPr>
        <b/>
        <sz val="12"/>
        <color rgb="FF000000"/>
        <rFont val="Calibri"/>
        <family val="2"/>
      </rPr>
      <t xml:space="preserve">Customer example usage: </t>
    </r>
    <r>
      <rPr>
        <sz val="12"/>
        <color rgb="FF000000"/>
        <rFont val="Calibri"/>
        <family val="2"/>
      </rPr>
      <t xml:space="preserve">
Customer RetailEmporium is a large retail chain with multiple stores across different regions. They use demand forecasting models to anticipate product availability and optimize their inventory management. By analyzing historical sales data, current market trends, and external factors such as upcoming promotions or seasonal events, RetailEmporium can predict the demand for each product at specific store locations.</t>
    </r>
  </si>
  <si>
    <t>Base demand</t>
  </si>
  <si>
    <t>Seasonal Demand</t>
  </si>
  <si>
    <t>Final Demand</t>
  </si>
  <si>
    <t>Seasonal Index</t>
  </si>
  <si>
    <t>Price effect</t>
  </si>
  <si>
    <t>Price Elasticity ratio</t>
  </si>
  <si>
    <t xml:space="preserve">Price sensitivity </t>
  </si>
  <si>
    <t>% Change in price</t>
  </si>
  <si>
    <t>Model: Spendconnect</t>
  </si>
  <si>
    <r>
      <rPr>
        <b/>
        <sz val="13"/>
        <color rgb="FF000000"/>
        <rFont val="Calibri"/>
        <family val="2"/>
      </rPr>
      <t xml:space="preserve">Description: </t>
    </r>
    <r>
      <rPr>
        <sz val="13"/>
        <color rgb="FF000000"/>
        <rFont val="Calibri"/>
        <family val="2"/>
      </rPr>
      <t>Assess different sourcing approaches and enhance cost savings within the supply-chain.</t>
    </r>
  </si>
  <si>
    <r>
      <t xml:space="preserve">What you can do: </t>
    </r>
    <r>
      <rPr>
        <sz val="13"/>
        <color theme="1"/>
        <rFont val="Calibri"/>
        <family val="2"/>
        <scheme val="minor"/>
      </rPr>
      <t xml:space="preserve">With our next-generation capabilities you are able to simulate the effects of different cost uncertainities to optimise savings in supply chain.  </t>
    </r>
  </si>
  <si>
    <r>
      <rPr>
        <b/>
        <sz val="12"/>
        <color rgb="FF000000"/>
        <rFont val="Calibri"/>
        <family val="2"/>
      </rPr>
      <t xml:space="preserve">Customer example usage: </t>
    </r>
    <r>
      <rPr>
        <sz val="12"/>
        <color rgb="FF000000"/>
        <rFont val="Calibri"/>
        <family val="2"/>
      </rPr>
      <t xml:space="preserve">
Customer SmartFinance wants to optimize their budget and expenses across multiple departments. With SpendConnect, they can analyze their spending patterns in different regions and departments, identify areas with high costs, and make data-driven decisions to reduce expenses.</t>
    </r>
  </si>
  <si>
    <t>Stabilizer cost</t>
  </si>
  <si>
    <t>Capital Fixed cost</t>
  </si>
  <si>
    <t>New volume</t>
  </si>
  <si>
    <t>Target savings rate</t>
  </si>
  <si>
    <t>Future cost</t>
  </si>
  <si>
    <t>Margin</t>
  </si>
  <si>
    <t>Savings amount</t>
  </si>
  <si>
    <t>Filler cost</t>
  </si>
  <si>
    <t>Abs. Margin</t>
  </si>
  <si>
    <t>Target Margin</t>
  </si>
  <si>
    <t>Baseline/Target cost delta</t>
  </si>
  <si>
    <t>Base resin cost</t>
  </si>
  <si>
    <t>Raw Material cost</t>
  </si>
  <si>
    <t>Total cost</t>
  </si>
  <si>
    <t>Flame Preventer cost</t>
  </si>
  <si>
    <t>Economy of scale improvement</t>
  </si>
  <si>
    <t>Margin to negotitate</t>
  </si>
  <si>
    <t>Baseline Price</t>
  </si>
  <si>
    <t>Transportation Cost</t>
  </si>
  <si>
    <t>Color Masterbatch cost</t>
  </si>
  <si>
    <t xml:space="preserve">Model: Sustainability </t>
  </si>
  <si>
    <r>
      <rPr>
        <b/>
        <sz val="13"/>
        <color rgb="FF000000"/>
        <rFont val="Calibri"/>
        <family val="2"/>
      </rPr>
      <t xml:space="preserve">Description:  </t>
    </r>
    <r>
      <rPr>
        <sz val="13"/>
        <color rgb="FF000000"/>
        <rFont val="Calibri"/>
        <family val="2"/>
      </rPr>
      <t xml:space="preserve">The model estimates greenhouse gas (GHG) emission costs, considering factors like current price, price growth, current GHG emissions, and potential reduction. It is applicable to diverse CO2 emitters, providing insights on the financial implications of their emissions and potential reductions.
</t>
    </r>
    <r>
      <rPr>
        <b/>
        <sz val="13"/>
        <color rgb="FF000000"/>
        <rFont val="Calibri"/>
        <family val="2"/>
      </rPr>
      <t xml:space="preserve">
</t>
    </r>
  </si>
  <si>
    <r>
      <t xml:space="preserve">What you can do:   </t>
    </r>
    <r>
      <rPr>
        <sz val="13"/>
        <color rgb="FF000000"/>
        <rFont val="Calibri"/>
        <family val="2"/>
      </rPr>
      <t>With this Model, you can calculate the total cost, in euros, for emitting CO2 into the atmosphere within a specified time scope. It also provides valuable insights into the financial implications of CO2 emissions.</t>
    </r>
  </si>
  <si>
    <r>
      <rPr>
        <b/>
        <sz val="12"/>
        <color rgb="FF000000"/>
        <rFont val="Calibri"/>
        <family val="2"/>
      </rPr>
      <t>Customer example usage:</t>
    </r>
    <r>
      <rPr>
        <sz val="12"/>
        <color rgb="FF000000"/>
        <rFont val="Calibri"/>
        <family val="2"/>
      </rPr>
      <t xml:space="preserve"> Customers can utilize this model to calculate the costs of emitting CO2 in Germany, considering the newly implemented carbon tax on various activities. This enables them to understand the financial impact of their emissions and make informed decisions to manage their carbon footprint effectively.
</t>
    </r>
  </si>
  <si>
    <t>Nature-based solutions cost</t>
  </si>
  <si>
    <t>New price</t>
  </si>
  <si>
    <t>Price growth</t>
  </si>
  <si>
    <t>Cost per scope</t>
  </si>
  <si>
    <t>Actual GHG-Emission</t>
  </si>
  <si>
    <t>Assumed GHG-Emission</t>
  </si>
  <si>
    <t>Reduction of GHG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</si>
</sst>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1" x14ac:knownFonts="1">
    <font>
      <sz val="12"/>
      <color theme="1"/>
      <name val="Calibri"/>
      <family val="2"/>
      <scheme val="minor"/>
    </font>
    <font>
      <b/>
      <sz val="12"/>
      <color theme="1"/>
      <name val="Calibri"/>
      <family val="2"/>
      <scheme val="minor"/>
    </font>
    <font>
      <u/>
      <sz val="12"/>
      <color theme="1"/>
      <name val="Calibri (Body)"/>
    </font>
    <font>
      <b/>
      <sz val="13"/>
      <color theme="2"/>
      <name val="Calibri"/>
      <family val="2"/>
      <scheme val="minor"/>
    </font>
    <font>
      <sz val="13"/>
      <color theme="1"/>
      <name val="Calibri"/>
      <family val="2"/>
      <scheme val="minor"/>
    </font>
    <font>
      <b/>
      <sz val="13"/>
      <color theme="1"/>
      <name val="Calibri"/>
      <family val="2"/>
      <scheme val="minor"/>
    </font>
    <font>
      <b/>
      <sz val="16"/>
      <color theme="2"/>
      <name val="Calibri"/>
      <family val="2"/>
      <scheme val="minor"/>
    </font>
    <font>
      <sz val="16"/>
      <color theme="1"/>
      <name val="Calibri"/>
      <family val="2"/>
      <scheme val="minor"/>
    </font>
    <font>
      <b/>
      <sz val="16"/>
      <color theme="1"/>
      <name val="Calibri"/>
      <family val="2"/>
      <scheme val="minor"/>
    </font>
    <font>
      <sz val="9"/>
      <color theme="1"/>
      <name val="Calibri"/>
      <family val="2"/>
      <scheme val="minor"/>
    </font>
    <font>
      <sz val="11"/>
      <color theme="1"/>
      <name val="Calibri"/>
      <family val="2"/>
      <scheme val="minor"/>
    </font>
    <font>
      <b/>
      <sz val="12"/>
      <color rgb="FF000000"/>
      <name val="Calibri"/>
      <family val="2"/>
    </font>
    <font>
      <sz val="12"/>
      <color rgb="FF000000"/>
      <name val="Calibri"/>
      <family val="2"/>
    </font>
    <font>
      <sz val="11"/>
      <color theme="1"/>
      <name val="Calibri (Body)"/>
    </font>
    <font>
      <sz val="11"/>
      <color rgb="FF000000"/>
      <name val="Calibri (Body)"/>
    </font>
    <font>
      <b/>
      <sz val="13"/>
      <color rgb="FF000000"/>
      <name val="Calibri"/>
      <family val="2"/>
    </font>
    <font>
      <sz val="13"/>
      <color rgb="FF000000"/>
      <name val="Calibri"/>
      <family val="2"/>
    </font>
    <font>
      <b/>
      <sz val="13"/>
      <color theme="1"/>
      <name val="Calibri (Body)"/>
    </font>
    <font>
      <sz val="13"/>
      <color theme="1"/>
      <name val="Calibri (Body)"/>
    </font>
    <font>
      <b/>
      <sz val="13"/>
      <color rgb="FF000000"/>
      <name val="Calibri"/>
      <family val="2"/>
    </font>
    <font>
      <sz val="13"/>
      <color rgb="FF000000"/>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
      <patternFill patternType="solid">
        <fgColor rgb="FFD9D9D9"/>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2" borderId="1" xfId="0" applyFill="1" applyBorder="1"/>
    <xf numFmtId="0" fontId="0" fillId="0" borderId="0" xfId="0" applyAlignment="1">
      <alignment wrapText="1"/>
    </xf>
    <xf numFmtId="0" fontId="1" fillId="0" borderId="0" xfId="0" applyFont="1"/>
    <xf numFmtId="0" fontId="0" fillId="0" borderId="0" xfId="0" applyAlignment="1">
      <alignment horizontal="left" vertical="top" wrapText="1"/>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7" fillId="0" borderId="0" xfId="0" applyFont="1"/>
    <xf numFmtId="0" fontId="7" fillId="2" borderId="1" xfId="0" applyFont="1" applyFill="1" applyBorder="1"/>
    <xf numFmtId="0" fontId="7" fillId="0" borderId="1" xfId="0" applyFont="1" applyBorder="1"/>
    <xf numFmtId="2" fontId="7" fillId="0" borderId="1" xfId="0" applyNumberFormat="1" applyFont="1" applyBorder="1"/>
    <xf numFmtId="0" fontId="9" fillId="0" borderId="0" xfId="0" applyFont="1"/>
    <xf numFmtId="0" fontId="10" fillId="2" borderId="1" xfId="0" applyFont="1" applyFill="1" applyBorder="1"/>
    <xf numFmtId="0" fontId="10" fillId="0" borderId="1" xfId="0" applyFont="1" applyBorder="1"/>
    <xf numFmtId="0" fontId="10" fillId="0" borderId="0" xfId="0" applyFont="1"/>
    <xf numFmtId="0" fontId="12" fillId="0" borderId="0" xfId="0" applyFont="1"/>
    <xf numFmtId="0" fontId="13" fillId="0" borderId="0" xfId="0" applyFont="1"/>
    <xf numFmtId="0" fontId="14" fillId="0" borderId="0" xfId="0" applyFont="1" applyAlignment="1">
      <alignment wrapText="1"/>
    </xf>
    <xf numFmtId="0" fontId="14" fillId="5" borderId="1" xfId="0" applyFont="1" applyFill="1" applyBorder="1" applyAlignment="1">
      <alignment wrapText="1"/>
    </xf>
    <xf numFmtId="164" fontId="14" fillId="0" borderId="4" xfId="0" applyNumberFormat="1" applyFont="1" applyBorder="1" applyAlignment="1">
      <alignment wrapText="1"/>
    </xf>
    <xf numFmtId="9" fontId="14" fillId="0" borderId="4" xfId="0" applyNumberFormat="1" applyFont="1" applyBorder="1" applyAlignment="1">
      <alignment wrapText="1"/>
    </xf>
    <xf numFmtId="2" fontId="14" fillId="0" borderId="4" xfId="0" applyNumberFormat="1" applyFont="1" applyBorder="1" applyAlignment="1">
      <alignment wrapText="1"/>
    </xf>
    <xf numFmtId="0" fontId="14" fillId="0" borderId="4" xfId="0" applyFont="1" applyBorder="1" applyAlignment="1">
      <alignment wrapText="1"/>
    </xf>
    <xf numFmtId="0" fontId="4" fillId="4" borderId="1"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3" xfId="0" applyFont="1" applyFill="1" applyBorder="1" applyAlignment="1">
      <alignment horizontal="center" vertical="top" wrapText="1"/>
    </xf>
    <xf numFmtId="0" fontId="12" fillId="4" borderId="2" xfId="0" applyFont="1" applyFill="1" applyBorder="1" applyAlignment="1">
      <alignment horizontal="center" vertical="top" wrapText="1"/>
    </xf>
    <xf numFmtId="0" fontId="0" fillId="4" borderId="3" xfId="0" applyFill="1" applyBorder="1" applyAlignment="1">
      <alignment horizontal="center" vertical="top" wrapText="1"/>
    </xf>
    <xf numFmtId="0" fontId="7" fillId="4" borderId="1" xfId="0" applyFont="1" applyFill="1" applyBorder="1" applyAlignment="1">
      <alignment horizontal="center" vertical="top" wrapText="1"/>
    </xf>
    <xf numFmtId="0" fontId="8" fillId="4" borderId="2" xfId="0" applyFont="1" applyFill="1" applyBorder="1" applyAlignment="1">
      <alignment horizontal="center" vertical="top" wrapText="1"/>
    </xf>
    <xf numFmtId="0" fontId="20" fillId="4" borderId="1" xfId="0" applyFont="1" applyFill="1" applyBorder="1" applyAlignment="1">
      <alignment horizontal="center" vertical="top" wrapText="1"/>
    </xf>
    <xf numFmtId="0" fontId="5" fillId="4" borderId="2" xfId="0" applyFont="1" applyFill="1" applyBorder="1" applyAlignment="1">
      <alignment horizontal="center" vertical="top" wrapText="1"/>
    </xf>
    <xf numFmtId="0" fontId="19" fillId="4" borderId="1" xfId="0" applyFont="1" applyFill="1" applyBorder="1" applyAlignment="1">
      <alignment horizontal="center" vertical="top" wrapText="1"/>
    </xf>
    <xf numFmtId="0" fontId="15" fillId="4"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45720</xdr:rowOff>
    </xdr:from>
    <xdr:to>
      <xdr:col>2</xdr:col>
      <xdr:colOff>0</xdr:colOff>
      <xdr:row>17</xdr:row>
      <xdr:rowOff>0</xdr:rowOff>
    </xdr:to>
    <xdr:cxnSp macro="">
      <xdr:nvCxnSpPr>
        <xdr:cNvPr id="3" name="Straight Arrow Connector 2">
          <a:extLst>
            <a:ext uri="{FF2B5EF4-FFF2-40B4-BE49-F238E27FC236}">
              <a16:creationId xmlns:a16="http://schemas.microsoft.com/office/drawing/2014/main" id="{BF0B5C9C-CB98-4D62-AA71-B086F2762ADD}"/>
            </a:ext>
          </a:extLst>
        </xdr:cNvPr>
        <xdr:cNvCxnSpPr/>
      </xdr:nvCxnSpPr>
      <xdr:spPr>
        <a:xfrm flipH="1">
          <a:off x="960120" y="1234440"/>
          <a:ext cx="853440" cy="21336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1295400</xdr:colOff>
      <xdr:row>17</xdr:row>
      <xdr:rowOff>0</xdr:rowOff>
    </xdr:from>
    <xdr:to>
      <xdr:col>1</xdr:col>
      <xdr:colOff>838200</xdr:colOff>
      <xdr:row>17</xdr:row>
      <xdr:rowOff>0</xdr:rowOff>
    </xdr:to>
    <xdr:cxnSp macro="">
      <xdr:nvCxnSpPr>
        <xdr:cNvPr id="4" name="Straight Arrow Connector 3">
          <a:extLst>
            <a:ext uri="{FF2B5EF4-FFF2-40B4-BE49-F238E27FC236}">
              <a16:creationId xmlns:a16="http://schemas.microsoft.com/office/drawing/2014/main" id="{228939CE-D60D-4F4B-84E7-F731F3847492}"/>
            </a:ext>
          </a:extLst>
        </xdr:cNvPr>
        <xdr:cNvCxnSpPr/>
      </xdr:nvCxnSpPr>
      <xdr:spPr>
        <a:xfrm flipH="1">
          <a:off x="1295400" y="3368040"/>
          <a:ext cx="84582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10</xdr:row>
      <xdr:rowOff>7620</xdr:rowOff>
    </xdr:from>
    <xdr:to>
      <xdr:col>3</xdr:col>
      <xdr:colOff>838200</xdr:colOff>
      <xdr:row>17</xdr:row>
      <xdr:rowOff>15240</xdr:rowOff>
    </xdr:to>
    <xdr:cxnSp macro="">
      <xdr:nvCxnSpPr>
        <xdr:cNvPr id="5" name="Straight Arrow Connector 4">
          <a:extLst>
            <a:ext uri="{FF2B5EF4-FFF2-40B4-BE49-F238E27FC236}">
              <a16:creationId xmlns:a16="http://schemas.microsoft.com/office/drawing/2014/main" id="{4B98BBC9-5209-46A0-8919-67DB7E4F6C64}"/>
            </a:ext>
          </a:extLst>
        </xdr:cNvPr>
        <xdr:cNvCxnSpPr/>
      </xdr:nvCxnSpPr>
      <xdr:spPr>
        <a:xfrm flipH="1">
          <a:off x="2766060" y="1988820"/>
          <a:ext cx="838200" cy="13944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5</xdr:row>
      <xdr:rowOff>22860</xdr:rowOff>
    </xdr:from>
    <xdr:to>
      <xdr:col>5</xdr:col>
      <xdr:colOff>1074420</xdr:colOff>
      <xdr:row>10</xdr:row>
      <xdr:rowOff>0</xdr:rowOff>
    </xdr:to>
    <xdr:cxnSp macro="">
      <xdr:nvCxnSpPr>
        <xdr:cNvPr id="6" name="Straight Arrow Connector 5">
          <a:extLst>
            <a:ext uri="{FF2B5EF4-FFF2-40B4-BE49-F238E27FC236}">
              <a16:creationId xmlns:a16="http://schemas.microsoft.com/office/drawing/2014/main" id="{03B5B346-E750-4E7B-AC85-89C239B06E34}"/>
            </a:ext>
          </a:extLst>
        </xdr:cNvPr>
        <xdr:cNvCxnSpPr/>
      </xdr:nvCxnSpPr>
      <xdr:spPr>
        <a:xfrm flipH="1">
          <a:off x="5623560" y="1013460"/>
          <a:ext cx="1066800" cy="9677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10</xdr:row>
      <xdr:rowOff>0</xdr:rowOff>
    </xdr:from>
    <xdr:to>
      <xdr:col>6</xdr:col>
      <xdr:colOff>7620</xdr:colOff>
      <xdr:row>15</xdr:row>
      <xdr:rowOff>0</xdr:rowOff>
    </xdr:to>
    <xdr:cxnSp macro="">
      <xdr:nvCxnSpPr>
        <xdr:cNvPr id="7" name="Straight Arrow Connector 6">
          <a:extLst>
            <a:ext uri="{FF2B5EF4-FFF2-40B4-BE49-F238E27FC236}">
              <a16:creationId xmlns:a16="http://schemas.microsoft.com/office/drawing/2014/main" id="{A9657F2E-8F19-4BCB-998E-D3863DC4372A}"/>
            </a:ext>
          </a:extLst>
        </xdr:cNvPr>
        <xdr:cNvCxnSpPr/>
      </xdr:nvCxnSpPr>
      <xdr:spPr>
        <a:xfrm flipH="1" flipV="1">
          <a:off x="5623560" y="1981200"/>
          <a:ext cx="1082040" cy="9906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xdr:colOff>
      <xdr:row>17</xdr:row>
      <xdr:rowOff>0</xdr:rowOff>
    </xdr:from>
    <xdr:to>
      <xdr:col>3</xdr:col>
      <xdr:colOff>845820</xdr:colOff>
      <xdr:row>26</xdr:row>
      <xdr:rowOff>7620</xdr:rowOff>
    </xdr:to>
    <xdr:cxnSp macro="">
      <xdr:nvCxnSpPr>
        <xdr:cNvPr id="8" name="Straight Arrow Connector 7">
          <a:extLst>
            <a:ext uri="{FF2B5EF4-FFF2-40B4-BE49-F238E27FC236}">
              <a16:creationId xmlns:a16="http://schemas.microsoft.com/office/drawing/2014/main" id="{492BDD24-F86F-465F-BCC1-3A0E86B26E8C}"/>
            </a:ext>
          </a:extLst>
        </xdr:cNvPr>
        <xdr:cNvCxnSpPr/>
      </xdr:nvCxnSpPr>
      <xdr:spPr>
        <a:xfrm flipH="1" flipV="1">
          <a:off x="2788920" y="3368040"/>
          <a:ext cx="822960" cy="17907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0</xdr:colOff>
      <xdr:row>17</xdr:row>
      <xdr:rowOff>7620</xdr:rowOff>
    </xdr:from>
    <xdr:to>
      <xdr:col>33</xdr:col>
      <xdr:colOff>838200</xdr:colOff>
      <xdr:row>24</xdr:row>
      <xdr:rowOff>15240</xdr:rowOff>
    </xdr:to>
    <xdr:cxnSp macro="">
      <xdr:nvCxnSpPr>
        <xdr:cNvPr id="2" name="Straight Arrow Connector 1">
          <a:extLst>
            <a:ext uri="{FF2B5EF4-FFF2-40B4-BE49-F238E27FC236}">
              <a16:creationId xmlns:a16="http://schemas.microsoft.com/office/drawing/2014/main" id="{8BBC6941-5AB7-7549-955F-BC64231E8A91}"/>
            </a:ext>
          </a:extLst>
        </xdr:cNvPr>
        <xdr:cNvCxnSpPr/>
      </xdr:nvCxnSpPr>
      <xdr:spPr>
        <a:xfrm flipH="1">
          <a:off x="31153100" y="4300220"/>
          <a:ext cx="838200" cy="14300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708660</xdr:colOff>
      <xdr:row>12</xdr:row>
      <xdr:rowOff>22860</xdr:rowOff>
    </xdr:from>
    <xdr:to>
      <xdr:col>35</xdr:col>
      <xdr:colOff>1074420</xdr:colOff>
      <xdr:row>17</xdr:row>
      <xdr:rowOff>22860</xdr:rowOff>
    </xdr:to>
    <xdr:cxnSp macro="">
      <xdr:nvCxnSpPr>
        <xdr:cNvPr id="3" name="Straight Arrow Connector 2">
          <a:extLst>
            <a:ext uri="{FF2B5EF4-FFF2-40B4-BE49-F238E27FC236}">
              <a16:creationId xmlns:a16="http://schemas.microsoft.com/office/drawing/2014/main" id="{B98745FC-2131-8E4A-BF3C-A6AA6CDA9EB6}"/>
            </a:ext>
          </a:extLst>
        </xdr:cNvPr>
        <xdr:cNvCxnSpPr/>
      </xdr:nvCxnSpPr>
      <xdr:spPr>
        <a:xfrm flipH="1">
          <a:off x="32712660" y="3299460"/>
          <a:ext cx="988060" cy="10160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708660</xdr:colOff>
      <xdr:row>17</xdr:row>
      <xdr:rowOff>15240</xdr:rowOff>
    </xdr:from>
    <xdr:to>
      <xdr:col>36</xdr:col>
      <xdr:colOff>7620</xdr:colOff>
      <xdr:row>22</xdr:row>
      <xdr:rowOff>0</xdr:rowOff>
    </xdr:to>
    <xdr:cxnSp macro="">
      <xdr:nvCxnSpPr>
        <xdr:cNvPr id="4" name="Straight Arrow Connector 3">
          <a:extLst>
            <a:ext uri="{FF2B5EF4-FFF2-40B4-BE49-F238E27FC236}">
              <a16:creationId xmlns:a16="http://schemas.microsoft.com/office/drawing/2014/main" id="{8943CFE1-77A3-5948-B06E-598B7723981C}"/>
            </a:ext>
          </a:extLst>
        </xdr:cNvPr>
        <xdr:cNvCxnSpPr/>
      </xdr:nvCxnSpPr>
      <xdr:spPr>
        <a:xfrm flipH="1" flipV="1">
          <a:off x="32712660" y="4307840"/>
          <a:ext cx="1000760" cy="10007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22860</xdr:colOff>
      <xdr:row>24</xdr:row>
      <xdr:rowOff>0</xdr:rowOff>
    </xdr:from>
    <xdr:to>
      <xdr:col>33</xdr:col>
      <xdr:colOff>845820</xdr:colOff>
      <xdr:row>33</xdr:row>
      <xdr:rowOff>7620</xdr:rowOff>
    </xdr:to>
    <xdr:cxnSp macro="">
      <xdr:nvCxnSpPr>
        <xdr:cNvPr id="5" name="Straight Arrow Connector 4">
          <a:extLst>
            <a:ext uri="{FF2B5EF4-FFF2-40B4-BE49-F238E27FC236}">
              <a16:creationId xmlns:a16="http://schemas.microsoft.com/office/drawing/2014/main" id="{5F100EB5-BA7D-504E-8D40-3B4BFBB8980A}"/>
            </a:ext>
          </a:extLst>
        </xdr:cNvPr>
        <xdr:cNvCxnSpPr/>
      </xdr:nvCxnSpPr>
      <xdr:spPr>
        <a:xfrm flipH="1" flipV="1">
          <a:off x="31175960" y="5715000"/>
          <a:ext cx="822960" cy="18364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26895</xdr:colOff>
      <xdr:row>21</xdr:row>
      <xdr:rowOff>170329</xdr:rowOff>
    </xdr:from>
    <xdr:to>
      <xdr:col>36</xdr:col>
      <xdr:colOff>8965</xdr:colOff>
      <xdr:row>33</xdr:row>
      <xdr:rowOff>0</xdr:rowOff>
    </xdr:to>
    <xdr:cxnSp macro="">
      <xdr:nvCxnSpPr>
        <xdr:cNvPr id="6" name="Straight Arrow Connector 5">
          <a:extLst>
            <a:ext uri="{FF2B5EF4-FFF2-40B4-BE49-F238E27FC236}">
              <a16:creationId xmlns:a16="http://schemas.microsoft.com/office/drawing/2014/main" id="{2B3A7F4C-310F-914D-AE02-85A94324F11A}"/>
            </a:ext>
          </a:extLst>
        </xdr:cNvPr>
        <xdr:cNvCxnSpPr/>
      </xdr:nvCxnSpPr>
      <xdr:spPr>
        <a:xfrm flipH="1">
          <a:off x="32881795" y="5275729"/>
          <a:ext cx="832970" cy="226807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62753</xdr:colOff>
      <xdr:row>33</xdr:row>
      <xdr:rowOff>53788</xdr:rowOff>
    </xdr:from>
    <xdr:to>
      <xdr:col>35</xdr:col>
      <xdr:colOff>906780</xdr:colOff>
      <xdr:row>33</xdr:row>
      <xdr:rowOff>61408</xdr:rowOff>
    </xdr:to>
    <xdr:cxnSp macro="">
      <xdr:nvCxnSpPr>
        <xdr:cNvPr id="7" name="Straight Arrow Connector 6">
          <a:extLst>
            <a:ext uri="{FF2B5EF4-FFF2-40B4-BE49-F238E27FC236}">
              <a16:creationId xmlns:a16="http://schemas.microsoft.com/office/drawing/2014/main" id="{E9D1BB38-05A4-9C4E-A277-2A27681E3EF7}"/>
            </a:ext>
          </a:extLst>
        </xdr:cNvPr>
        <xdr:cNvCxnSpPr/>
      </xdr:nvCxnSpPr>
      <xdr:spPr>
        <a:xfrm flipH="1">
          <a:off x="32917653" y="7597588"/>
          <a:ext cx="793227" cy="7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959223</xdr:colOff>
      <xdr:row>22</xdr:row>
      <xdr:rowOff>8964</xdr:rowOff>
    </xdr:from>
    <xdr:to>
      <xdr:col>38</xdr:col>
      <xdr:colOff>0</xdr:colOff>
      <xdr:row>32</xdr:row>
      <xdr:rowOff>35859</xdr:rowOff>
    </xdr:to>
    <xdr:cxnSp macro="">
      <xdr:nvCxnSpPr>
        <xdr:cNvPr id="8" name="Straight Arrow Connector 7">
          <a:extLst>
            <a:ext uri="{FF2B5EF4-FFF2-40B4-BE49-F238E27FC236}">
              <a16:creationId xmlns:a16="http://schemas.microsoft.com/office/drawing/2014/main" id="{3E5189A0-449E-3B4E-B518-F19B616D1D93}"/>
            </a:ext>
          </a:extLst>
        </xdr:cNvPr>
        <xdr:cNvCxnSpPr/>
      </xdr:nvCxnSpPr>
      <xdr:spPr>
        <a:xfrm flipH="1">
          <a:off x="34550723" y="5317564"/>
          <a:ext cx="856877" cy="20588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55419</xdr:colOff>
      <xdr:row>9</xdr:row>
      <xdr:rowOff>110836</xdr:rowOff>
    </xdr:from>
    <xdr:to>
      <xdr:col>2</xdr:col>
      <xdr:colOff>886691</xdr:colOff>
      <xdr:row>15</xdr:row>
      <xdr:rowOff>70659</xdr:rowOff>
    </xdr:to>
    <xdr:cxnSp macro="">
      <xdr:nvCxnSpPr>
        <xdr:cNvPr id="9" name="Straight Arrow Connector 8">
          <a:extLst>
            <a:ext uri="{FF2B5EF4-FFF2-40B4-BE49-F238E27FC236}">
              <a16:creationId xmlns:a16="http://schemas.microsoft.com/office/drawing/2014/main" id="{9CDB42B4-ED2D-6E4C-B8FE-C73F0B5B30DD}"/>
            </a:ext>
          </a:extLst>
        </xdr:cNvPr>
        <xdr:cNvCxnSpPr/>
      </xdr:nvCxnSpPr>
      <xdr:spPr>
        <a:xfrm flipH="1">
          <a:off x="2595419" y="2777836"/>
          <a:ext cx="831272" cy="11790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55418</xdr:colOff>
      <xdr:row>4</xdr:row>
      <xdr:rowOff>22860</xdr:rowOff>
    </xdr:from>
    <xdr:to>
      <xdr:col>5</xdr:col>
      <xdr:colOff>2078</xdr:colOff>
      <xdr:row>8</xdr:row>
      <xdr:rowOff>0</xdr:rowOff>
    </xdr:to>
    <xdr:cxnSp macro="">
      <xdr:nvCxnSpPr>
        <xdr:cNvPr id="10" name="Straight Arrow Connector 9">
          <a:extLst>
            <a:ext uri="{FF2B5EF4-FFF2-40B4-BE49-F238E27FC236}">
              <a16:creationId xmlns:a16="http://schemas.microsoft.com/office/drawing/2014/main" id="{EFB9219B-7DD7-7548-BC72-89A083230823}"/>
            </a:ext>
          </a:extLst>
        </xdr:cNvPr>
        <xdr:cNvCxnSpPr/>
      </xdr:nvCxnSpPr>
      <xdr:spPr>
        <a:xfrm flipH="1">
          <a:off x="4500418" y="1673860"/>
          <a:ext cx="657860" cy="7899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110836</xdr:colOff>
      <xdr:row>10</xdr:row>
      <xdr:rowOff>55418</xdr:rowOff>
    </xdr:from>
    <xdr:to>
      <xdr:col>5</xdr:col>
      <xdr:colOff>7620</xdr:colOff>
      <xdr:row>14</xdr:row>
      <xdr:rowOff>0</xdr:rowOff>
    </xdr:to>
    <xdr:cxnSp macro="">
      <xdr:nvCxnSpPr>
        <xdr:cNvPr id="11" name="Straight Arrow Connector 10">
          <a:extLst>
            <a:ext uri="{FF2B5EF4-FFF2-40B4-BE49-F238E27FC236}">
              <a16:creationId xmlns:a16="http://schemas.microsoft.com/office/drawing/2014/main" id="{35D0D00B-D464-EA46-9E52-81AD5A596B5E}"/>
            </a:ext>
          </a:extLst>
        </xdr:cNvPr>
        <xdr:cNvCxnSpPr/>
      </xdr:nvCxnSpPr>
      <xdr:spPr>
        <a:xfrm flipH="1" flipV="1">
          <a:off x="4555836" y="2925618"/>
          <a:ext cx="607984" cy="7573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xdr:colOff>
      <xdr:row>16</xdr:row>
      <xdr:rowOff>0</xdr:rowOff>
    </xdr:from>
    <xdr:to>
      <xdr:col>2</xdr:col>
      <xdr:colOff>845820</xdr:colOff>
      <xdr:row>25</xdr:row>
      <xdr:rowOff>7620</xdr:rowOff>
    </xdr:to>
    <xdr:cxnSp macro="">
      <xdr:nvCxnSpPr>
        <xdr:cNvPr id="12" name="Straight Arrow Connector 11">
          <a:extLst>
            <a:ext uri="{FF2B5EF4-FFF2-40B4-BE49-F238E27FC236}">
              <a16:creationId xmlns:a16="http://schemas.microsoft.com/office/drawing/2014/main" id="{11F4C5C7-2AE4-9F43-9AC5-4894F6086D41}"/>
            </a:ext>
          </a:extLst>
        </xdr:cNvPr>
        <xdr:cNvCxnSpPr/>
      </xdr:nvCxnSpPr>
      <xdr:spPr>
        <a:xfrm flipH="1" flipV="1">
          <a:off x="2562860" y="4089400"/>
          <a:ext cx="822960" cy="18364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26895</xdr:colOff>
      <xdr:row>13</xdr:row>
      <xdr:rowOff>170329</xdr:rowOff>
    </xdr:from>
    <xdr:to>
      <xdr:col>5</xdr:col>
      <xdr:colOff>8965</xdr:colOff>
      <xdr:row>25</xdr:row>
      <xdr:rowOff>0</xdr:rowOff>
    </xdr:to>
    <xdr:cxnSp macro="">
      <xdr:nvCxnSpPr>
        <xdr:cNvPr id="13" name="Straight Arrow Connector 12">
          <a:extLst>
            <a:ext uri="{FF2B5EF4-FFF2-40B4-BE49-F238E27FC236}">
              <a16:creationId xmlns:a16="http://schemas.microsoft.com/office/drawing/2014/main" id="{9753AC4C-F39E-504A-B579-8E2BDAB82BC2}"/>
            </a:ext>
          </a:extLst>
        </xdr:cNvPr>
        <xdr:cNvCxnSpPr/>
      </xdr:nvCxnSpPr>
      <xdr:spPr>
        <a:xfrm flipH="1">
          <a:off x="4471895" y="3650129"/>
          <a:ext cx="693270" cy="226807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20</xdr:row>
      <xdr:rowOff>152400</xdr:rowOff>
    </xdr:from>
    <xdr:to>
      <xdr:col>5</xdr:col>
      <xdr:colOff>0</xdr:colOff>
      <xdr:row>25</xdr:row>
      <xdr:rowOff>17930</xdr:rowOff>
    </xdr:to>
    <xdr:cxnSp macro="">
      <xdr:nvCxnSpPr>
        <xdr:cNvPr id="14" name="Straight Arrow Connector 13">
          <a:extLst>
            <a:ext uri="{FF2B5EF4-FFF2-40B4-BE49-F238E27FC236}">
              <a16:creationId xmlns:a16="http://schemas.microsoft.com/office/drawing/2014/main" id="{2BEF7490-5797-9B46-B431-01801505CE3B}"/>
            </a:ext>
          </a:extLst>
        </xdr:cNvPr>
        <xdr:cNvCxnSpPr/>
      </xdr:nvCxnSpPr>
      <xdr:spPr>
        <a:xfrm flipH="1">
          <a:off x="4489824" y="5054600"/>
          <a:ext cx="666376" cy="88153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80682</xdr:colOff>
      <xdr:row>25</xdr:row>
      <xdr:rowOff>17930</xdr:rowOff>
    </xdr:from>
    <xdr:to>
      <xdr:col>4</xdr:col>
      <xdr:colOff>678873</xdr:colOff>
      <xdr:row>29</xdr:row>
      <xdr:rowOff>83128</xdr:rowOff>
    </xdr:to>
    <xdr:cxnSp macro="">
      <xdr:nvCxnSpPr>
        <xdr:cNvPr id="15" name="Straight Arrow Connector 14">
          <a:extLst>
            <a:ext uri="{FF2B5EF4-FFF2-40B4-BE49-F238E27FC236}">
              <a16:creationId xmlns:a16="http://schemas.microsoft.com/office/drawing/2014/main" id="{7A358252-FC2B-5345-AABB-B9F77245A792}"/>
            </a:ext>
          </a:extLst>
        </xdr:cNvPr>
        <xdr:cNvCxnSpPr/>
      </xdr:nvCxnSpPr>
      <xdr:spPr>
        <a:xfrm flipH="1" flipV="1">
          <a:off x="4525682" y="5936130"/>
          <a:ext cx="598191" cy="8779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267311</xdr:colOff>
      <xdr:row>6</xdr:row>
      <xdr:rowOff>166254</xdr:rowOff>
    </xdr:from>
    <xdr:to>
      <xdr:col>6</xdr:col>
      <xdr:colOff>942109</xdr:colOff>
      <xdr:row>24</xdr:row>
      <xdr:rowOff>13854</xdr:rowOff>
    </xdr:to>
    <xdr:sp macro="" textlink="">
      <xdr:nvSpPr>
        <xdr:cNvPr id="16" name="Left Brace 15">
          <a:extLst>
            <a:ext uri="{FF2B5EF4-FFF2-40B4-BE49-F238E27FC236}">
              <a16:creationId xmlns:a16="http://schemas.microsoft.com/office/drawing/2014/main" id="{5A8932C9-CDCD-464D-9599-307AC1984C80}"/>
            </a:ext>
          </a:extLst>
        </xdr:cNvPr>
        <xdr:cNvSpPr/>
      </xdr:nvSpPr>
      <xdr:spPr>
        <a:xfrm>
          <a:off x="6439511" y="2223654"/>
          <a:ext cx="674798" cy="3505200"/>
        </a:xfrm>
        <a:prstGeom prst="leftBrace">
          <a:avLst>
            <a:gd name="adj1" fmla="val 8333"/>
            <a:gd name="adj2" fmla="val 73847"/>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263236</xdr:colOff>
      <xdr:row>26</xdr:row>
      <xdr:rowOff>124691</xdr:rowOff>
    </xdr:from>
    <xdr:to>
      <xdr:col>6</xdr:col>
      <xdr:colOff>938034</xdr:colOff>
      <xdr:row>43</xdr:row>
      <xdr:rowOff>166254</xdr:rowOff>
    </xdr:to>
    <xdr:sp macro="" textlink="">
      <xdr:nvSpPr>
        <xdr:cNvPr id="17" name="Left Brace 16">
          <a:extLst>
            <a:ext uri="{FF2B5EF4-FFF2-40B4-BE49-F238E27FC236}">
              <a16:creationId xmlns:a16="http://schemas.microsoft.com/office/drawing/2014/main" id="{E5C33070-4C53-FA49-88E9-AC69305E9365}"/>
            </a:ext>
          </a:extLst>
        </xdr:cNvPr>
        <xdr:cNvSpPr/>
      </xdr:nvSpPr>
      <xdr:spPr>
        <a:xfrm>
          <a:off x="6435436" y="6246091"/>
          <a:ext cx="674798" cy="3495963"/>
        </a:xfrm>
        <a:prstGeom prst="leftBrace">
          <a:avLst>
            <a:gd name="adj1" fmla="val 8333"/>
            <a:gd name="adj2" fmla="val 17001"/>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8</xdr:col>
      <xdr:colOff>700033</xdr:colOff>
      <xdr:row>3</xdr:row>
      <xdr:rowOff>32658</xdr:rowOff>
    </xdr:from>
    <xdr:to>
      <xdr:col>18</xdr:col>
      <xdr:colOff>525312</xdr:colOff>
      <xdr:row>25</xdr:row>
      <xdr:rowOff>193431</xdr:rowOff>
    </xdr:to>
    <xdr:pic>
      <xdr:nvPicPr>
        <xdr:cNvPr id="18" name="Picture 17">
          <a:extLst>
            <a:ext uri="{FF2B5EF4-FFF2-40B4-BE49-F238E27FC236}">
              <a16:creationId xmlns:a16="http://schemas.microsoft.com/office/drawing/2014/main" id="{0CBBAD32-D8BA-F749-9C2A-0C0227B451F6}"/>
            </a:ext>
          </a:extLst>
        </xdr:cNvPr>
        <xdr:cNvPicPr>
          <a:picLocks noChangeAspect="1"/>
        </xdr:cNvPicPr>
      </xdr:nvPicPr>
      <xdr:blipFill rotWithShape="1">
        <a:blip xmlns:r="http://schemas.openxmlformats.org/officeDocument/2006/relationships" r:embed="rId1"/>
        <a:srcRect l="662" t="3796" b="3305"/>
        <a:stretch/>
      </xdr:blipFill>
      <xdr:spPr>
        <a:xfrm>
          <a:off x="10021833" y="1480458"/>
          <a:ext cx="8893079" cy="463117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656492</xdr:colOff>
      <xdr:row>26</xdr:row>
      <xdr:rowOff>175847</xdr:rowOff>
    </xdr:from>
    <xdr:to>
      <xdr:col>18</xdr:col>
      <xdr:colOff>527538</xdr:colOff>
      <xdr:row>49</xdr:row>
      <xdr:rowOff>118954</xdr:rowOff>
    </xdr:to>
    <xdr:pic>
      <xdr:nvPicPr>
        <xdr:cNvPr id="19" name="Picture 18">
          <a:extLst>
            <a:ext uri="{FF2B5EF4-FFF2-40B4-BE49-F238E27FC236}">
              <a16:creationId xmlns:a16="http://schemas.microsoft.com/office/drawing/2014/main" id="{415402BD-2CE6-5E49-91E4-12AECA036DBE}"/>
            </a:ext>
          </a:extLst>
        </xdr:cNvPr>
        <xdr:cNvPicPr>
          <a:picLocks noChangeAspect="1"/>
        </xdr:cNvPicPr>
      </xdr:nvPicPr>
      <xdr:blipFill>
        <a:blip xmlns:r="http://schemas.openxmlformats.org/officeDocument/2006/relationships" r:embed="rId2"/>
        <a:stretch>
          <a:fillRect/>
        </a:stretch>
      </xdr:blipFill>
      <xdr:spPr>
        <a:xfrm>
          <a:off x="9978292" y="6297247"/>
          <a:ext cx="8938846" cy="46167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33</xdr:col>
      <xdr:colOff>0</xdr:colOff>
      <xdr:row>17</xdr:row>
      <xdr:rowOff>7620</xdr:rowOff>
    </xdr:from>
    <xdr:to>
      <xdr:col>33</xdr:col>
      <xdr:colOff>838200</xdr:colOff>
      <xdr:row>24</xdr:row>
      <xdr:rowOff>15240</xdr:rowOff>
    </xdr:to>
    <xdr:cxnSp macro="">
      <xdr:nvCxnSpPr>
        <xdr:cNvPr id="11" name="Straight Arrow Connector 10">
          <a:extLst>
            <a:ext uri="{FF2B5EF4-FFF2-40B4-BE49-F238E27FC236}">
              <a16:creationId xmlns:a16="http://schemas.microsoft.com/office/drawing/2014/main" id="{842CBB6E-E683-46CB-82D2-17FFBCB7E196}"/>
            </a:ext>
          </a:extLst>
        </xdr:cNvPr>
        <xdr:cNvCxnSpPr/>
      </xdr:nvCxnSpPr>
      <xdr:spPr>
        <a:xfrm flipH="1">
          <a:off x="2766060" y="1988820"/>
          <a:ext cx="838200" cy="13944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708660</xdr:colOff>
      <xdr:row>12</xdr:row>
      <xdr:rowOff>22860</xdr:rowOff>
    </xdr:from>
    <xdr:to>
      <xdr:col>35</xdr:col>
      <xdr:colOff>1074420</xdr:colOff>
      <xdr:row>17</xdr:row>
      <xdr:rowOff>22860</xdr:rowOff>
    </xdr:to>
    <xdr:cxnSp macro="">
      <xdr:nvCxnSpPr>
        <xdr:cNvPr id="14" name="Straight Arrow Connector 13">
          <a:extLst>
            <a:ext uri="{FF2B5EF4-FFF2-40B4-BE49-F238E27FC236}">
              <a16:creationId xmlns:a16="http://schemas.microsoft.com/office/drawing/2014/main" id="{81D0BDEB-BABF-4151-8AF7-67409E4FCBCD}"/>
            </a:ext>
          </a:extLst>
        </xdr:cNvPr>
        <xdr:cNvCxnSpPr/>
      </xdr:nvCxnSpPr>
      <xdr:spPr>
        <a:xfrm flipH="1">
          <a:off x="4328160" y="1013460"/>
          <a:ext cx="1082040" cy="9906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708660</xdr:colOff>
      <xdr:row>17</xdr:row>
      <xdr:rowOff>15240</xdr:rowOff>
    </xdr:from>
    <xdr:to>
      <xdr:col>36</xdr:col>
      <xdr:colOff>7620</xdr:colOff>
      <xdr:row>22</xdr:row>
      <xdr:rowOff>0</xdr:rowOff>
    </xdr:to>
    <xdr:cxnSp macro="">
      <xdr:nvCxnSpPr>
        <xdr:cNvPr id="17" name="Straight Arrow Connector 16">
          <a:extLst>
            <a:ext uri="{FF2B5EF4-FFF2-40B4-BE49-F238E27FC236}">
              <a16:creationId xmlns:a16="http://schemas.microsoft.com/office/drawing/2014/main" id="{A03E4D0E-7D7A-40BD-B6F0-1098CCB27EF0}"/>
            </a:ext>
          </a:extLst>
        </xdr:cNvPr>
        <xdr:cNvCxnSpPr/>
      </xdr:nvCxnSpPr>
      <xdr:spPr>
        <a:xfrm flipH="1" flipV="1">
          <a:off x="4328160" y="1996440"/>
          <a:ext cx="1097280" cy="9753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22860</xdr:colOff>
      <xdr:row>24</xdr:row>
      <xdr:rowOff>0</xdr:rowOff>
    </xdr:from>
    <xdr:to>
      <xdr:col>33</xdr:col>
      <xdr:colOff>845820</xdr:colOff>
      <xdr:row>33</xdr:row>
      <xdr:rowOff>7620</xdr:rowOff>
    </xdr:to>
    <xdr:cxnSp macro="">
      <xdr:nvCxnSpPr>
        <xdr:cNvPr id="20" name="Straight Arrow Connector 19">
          <a:extLst>
            <a:ext uri="{FF2B5EF4-FFF2-40B4-BE49-F238E27FC236}">
              <a16:creationId xmlns:a16="http://schemas.microsoft.com/office/drawing/2014/main" id="{F11B298F-8371-4160-BECE-EE5D63EB76DA}"/>
            </a:ext>
          </a:extLst>
        </xdr:cNvPr>
        <xdr:cNvCxnSpPr/>
      </xdr:nvCxnSpPr>
      <xdr:spPr>
        <a:xfrm flipH="1" flipV="1">
          <a:off x="2788920" y="3368040"/>
          <a:ext cx="822960" cy="17907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26895</xdr:colOff>
      <xdr:row>21</xdr:row>
      <xdr:rowOff>170329</xdr:rowOff>
    </xdr:from>
    <xdr:to>
      <xdr:col>36</xdr:col>
      <xdr:colOff>8965</xdr:colOff>
      <xdr:row>33</xdr:row>
      <xdr:rowOff>0</xdr:rowOff>
    </xdr:to>
    <xdr:cxnSp macro="">
      <xdr:nvCxnSpPr>
        <xdr:cNvPr id="38" name="Straight Arrow Connector 37">
          <a:extLst>
            <a:ext uri="{FF2B5EF4-FFF2-40B4-BE49-F238E27FC236}">
              <a16:creationId xmlns:a16="http://schemas.microsoft.com/office/drawing/2014/main" id="{F699ABB6-3166-4635-B274-0F80F6753423}"/>
            </a:ext>
          </a:extLst>
        </xdr:cNvPr>
        <xdr:cNvCxnSpPr/>
      </xdr:nvCxnSpPr>
      <xdr:spPr>
        <a:xfrm flipH="1">
          <a:off x="7969624" y="3926541"/>
          <a:ext cx="1021976" cy="21963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62753</xdr:colOff>
      <xdr:row>33</xdr:row>
      <xdr:rowOff>53788</xdr:rowOff>
    </xdr:from>
    <xdr:to>
      <xdr:col>35</xdr:col>
      <xdr:colOff>906780</xdr:colOff>
      <xdr:row>33</xdr:row>
      <xdr:rowOff>61408</xdr:rowOff>
    </xdr:to>
    <xdr:cxnSp macro="">
      <xdr:nvCxnSpPr>
        <xdr:cNvPr id="9" name="Straight Arrow Connector 8">
          <a:extLst>
            <a:ext uri="{FF2B5EF4-FFF2-40B4-BE49-F238E27FC236}">
              <a16:creationId xmlns:a16="http://schemas.microsoft.com/office/drawing/2014/main" id="{AA84EFAB-EF88-4164-B271-5BEFC0B7402A}"/>
            </a:ext>
          </a:extLst>
        </xdr:cNvPr>
        <xdr:cNvCxnSpPr/>
      </xdr:nvCxnSpPr>
      <xdr:spPr>
        <a:xfrm flipH="1">
          <a:off x="7987553" y="6768353"/>
          <a:ext cx="844027" cy="7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959223</xdr:colOff>
      <xdr:row>22</xdr:row>
      <xdr:rowOff>8964</xdr:rowOff>
    </xdr:from>
    <xdr:to>
      <xdr:col>38</xdr:col>
      <xdr:colOff>0</xdr:colOff>
      <xdr:row>32</xdr:row>
      <xdr:rowOff>35859</xdr:rowOff>
    </xdr:to>
    <xdr:cxnSp macro="">
      <xdr:nvCxnSpPr>
        <xdr:cNvPr id="10" name="Straight Arrow Connector 9">
          <a:extLst>
            <a:ext uri="{FF2B5EF4-FFF2-40B4-BE49-F238E27FC236}">
              <a16:creationId xmlns:a16="http://schemas.microsoft.com/office/drawing/2014/main" id="{B5A56846-31C3-4B44-BD08-C9E9C7CA4882}"/>
            </a:ext>
          </a:extLst>
        </xdr:cNvPr>
        <xdr:cNvCxnSpPr/>
      </xdr:nvCxnSpPr>
      <xdr:spPr>
        <a:xfrm flipH="1">
          <a:off x="9923929" y="4554070"/>
          <a:ext cx="1210236" cy="199913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55419</xdr:colOff>
      <xdr:row>9</xdr:row>
      <xdr:rowOff>110836</xdr:rowOff>
    </xdr:from>
    <xdr:to>
      <xdr:col>2</xdr:col>
      <xdr:colOff>886691</xdr:colOff>
      <xdr:row>15</xdr:row>
      <xdr:rowOff>70659</xdr:rowOff>
    </xdr:to>
    <xdr:cxnSp macro="">
      <xdr:nvCxnSpPr>
        <xdr:cNvPr id="15" name="Straight Arrow Connector 14">
          <a:extLst>
            <a:ext uri="{FF2B5EF4-FFF2-40B4-BE49-F238E27FC236}">
              <a16:creationId xmlns:a16="http://schemas.microsoft.com/office/drawing/2014/main" id="{F3C25A3C-913D-42B5-B610-6945A3268FC7}"/>
            </a:ext>
          </a:extLst>
        </xdr:cNvPr>
        <xdr:cNvCxnSpPr/>
      </xdr:nvCxnSpPr>
      <xdr:spPr>
        <a:xfrm flipH="1">
          <a:off x="2590801" y="2715491"/>
          <a:ext cx="831272" cy="11236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55418</xdr:colOff>
      <xdr:row>4</xdr:row>
      <xdr:rowOff>22860</xdr:rowOff>
    </xdr:from>
    <xdr:to>
      <xdr:col>5</xdr:col>
      <xdr:colOff>2078</xdr:colOff>
      <xdr:row>8</xdr:row>
      <xdr:rowOff>0</xdr:rowOff>
    </xdr:to>
    <xdr:cxnSp macro="">
      <xdr:nvCxnSpPr>
        <xdr:cNvPr id="16" name="Straight Arrow Connector 15">
          <a:extLst>
            <a:ext uri="{FF2B5EF4-FFF2-40B4-BE49-F238E27FC236}">
              <a16:creationId xmlns:a16="http://schemas.microsoft.com/office/drawing/2014/main" id="{E912C07E-D7CF-4B08-A45B-09FB1D5249BF}"/>
            </a:ext>
          </a:extLst>
        </xdr:cNvPr>
        <xdr:cNvCxnSpPr/>
      </xdr:nvCxnSpPr>
      <xdr:spPr>
        <a:xfrm flipH="1">
          <a:off x="4502727" y="1657696"/>
          <a:ext cx="653242" cy="752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110836</xdr:colOff>
      <xdr:row>10</xdr:row>
      <xdr:rowOff>55418</xdr:rowOff>
    </xdr:from>
    <xdr:to>
      <xdr:col>5</xdr:col>
      <xdr:colOff>7620</xdr:colOff>
      <xdr:row>14</xdr:row>
      <xdr:rowOff>0</xdr:rowOff>
    </xdr:to>
    <xdr:cxnSp macro="">
      <xdr:nvCxnSpPr>
        <xdr:cNvPr id="18" name="Straight Arrow Connector 17">
          <a:extLst>
            <a:ext uri="{FF2B5EF4-FFF2-40B4-BE49-F238E27FC236}">
              <a16:creationId xmlns:a16="http://schemas.microsoft.com/office/drawing/2014/main" id="{E079E0A8-A7DF-4C69-9ACB-C16F01FF35CC}"/>
            </a:ext>
          </a:extLst>
        </xdr:cNvPr>
        <xdr:cNvCxnSpPr/>
      </xdr:nvCxnSpPr>
      <xdr:spPr>
        <a:xfrm flipH="1" flipV="1">
          <a:off x="4558145" y="2854036"/>
          <a:ext cx="603366" cy="720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xdr:colOff>
      <xdr:row>16</xdr:row>
      <xdr:rowOff>0</xdr:rowOff>
    </xdr:from>
    <xdr:to>
      <xdr:col>2</xdr:col>
      <xdr:colOff>845820</xdr:colOff>
      <xdr:row>25</xdr:row>
      <xdr:rowOff>7620</xdr:rowOff>
    </xdr:to>
    <xdr:cxnSp macro="">
      <xdr:nvCxnSpPr>
        <xdr:cNvPr id="19" name="Straight Arrow Connector 18">
          <a:extLst>
            <a:ext uri="{FF2B5EF4-FFF2-40B4-BE49-F238E27FC236}">
              <a16:creationId xmlns:a16="http://schemas.microsoft.com/office/drawing/2014/main" id="{57C6C80D-A069-4AB3-B1BA-E3878B737E43}"/>
            </a:ext>
          </a:extLst>
        </xdr:cNvPr>
        <xdr:cNvCxnSpPr/>
      </xdr:nvCxnSpPr>
      <xdr:spPr>
        <a:xfrm flipH="1" flipV="1">
          <a:off x="32007810" y="6191250"/>
          <a:ext cx="822960" cy="17221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26895</xdr:colOff>
      <xdr:row>13</xdr:row>
      <xdr:rowOff>170329</xdr:rowOff>
    </xdr:from>
    <xdr:to>
      <xdr:col>5</xdr:col>
      <xdr:colOff>8965</xdr:colOff>
      <xdr:row>25</xdr:row>
      <xdr:rowOff>0</xdr:rowOff>
    </xdr:to>
    <xdr:cxnSp macro="">
      <xdr:nvCxnSpPr>
        <xdr:cNvPr id="21" name="Straight Arrow Connector 20">
          <a:extLst>
            <a:ext uri="{FF2B5EF4-FFF2-40B4-BE49-F238E27FC236}">
              <a16:creationId xmlns:a16="http://schemas.microsoft.com/office/drawing/2014/main" id="{22D8D80F-F4EA-41B0-9902-10419B42CF38}"/>
            </a:ext>
          </a:extLst>
        </xdr:cNvPr>
        <xdr:cNvCxnSpPr/>
      </xdr:nvCxnSpPr>
      <xdr:spPr>
        <a:xfrm flipH="1">
          <a:off x="33726345" y="5790079"/>
          <a:ext cx="839320" cy="211567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20</xdr:row>
      <xdr:rowOff>152400</xdr:rowOff>
    </xdr:from>
    <xdr:to>
      <xdr:col>5</xdr:col>
      <xdr:colOff>0</xdr:colOff>
      <xdr:row>25</xdr:row>
      <xdr:rowOff>17930</xdr:rowOff>
    </xdr:to>
    <xdr:cxnSp macro="">
      <xdr:nvCxnSpPr>
        <xdr:cNvPr id="22" name="Straight Arrow Connector 21">
          <a:extLst>
            <a:ext uri="{FF2B5EF4-FFF2-40B4-BE49-F238E27FC236}">
              <a16:creationId xmlns:a16="http://schemas.microsoft.com/office/drawing/2014/main" id="{1740E623-1782-4700-B091-B686E83295B9}"/>
            </a:ext>
          </a:extLst>
        </xdr:cNvPr>
        <xdr:cNvCxnSpPr/>
      </xdr:nvCxnSpPr>
      <xdr:spPr>
        <a:xfrm flipH="1">
          <a:off x="4492133" y="4890655"/>
          <a:ext cx="661758" cy="83534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80682</xdr:colOff>
      <xdr:row>25</xdr:row>
      <xdr:rowOff>17930</xdr:rowOff>
    </xdr:from>
    <xdr:to>
      <xdr:col>4</xdr:col>
      <xdr:colOff>678873</xdr:colOff>
      <xdr:row>29</xdr:row>
      <xdr:rowOff>83128</xdr:rowOff>
    </xdr:to>
    <xdr:cxnSp macro="">
      <xdr:nvCxnSpPr>
        <xdr:cNvPr id="28" name="Straight Arrow Connector 27">
          <a:extLst>
            <a:ext uri="{FF2B5EF4-FFF2-40B4-BE49-F238E27FC236}">
              <a16:creationId xmlns:a16="http://schemas.microsoft.com/office/drawing/2014/main" id="{527140C3-2582-4E16-AE46-B09AD123D06F}"/>
            </a:ext>
          </a:extLst>
        </xdr:cNvPr>
        <xdr:cNvCxnSpPr/>
      </xdr:nvCxnSpPr>
      <xdr:spPr>
        <a:xfrm flipH="1" flipV="1">
          <a:off x="4527991" y="5726003"/>
          <a:ext cx="598191" cy="84105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267311</xdr:colOff>
      <xdr:row>6</xdr:row>
      <xdr:rowOff>166254</xdr:rowOff>
    </xdr:from>
    <xdr:to>
      <xdr:col>6</xdr:col>
      <xdr:colOff>942109</xdr:colOff>
      <xdr:row>24</xdr:row>
      <xdr:rowOff>13854</xdr:rowOff>
    </xdr:to>
    <xdr:sp macro="" textlink="">
      <xdr:nvSpPr>
        <xdr:cNvPr id="44" name="Left Brace 43">
          <a:extLst>
            <a:ext uri="{FF2B5EF4-FFF2-40B4-BE49-F238E27FC236}">
              <a16:creationId xmlns:a16="http://schemas.microsoft.com/office/drawing/2014/main" id="{A006A9ED-DF6B-E5E6-74B8-F8375960B46C}"/>
            </a:ext>
          </a:extLst>
        </xdr:cNvPr>
        <xdr:cNvSpPr/>
      </xdr:nvSpPr>
      <xdr:spPr>
        <a:xfrm>
          <a:off x="6127784" y="2189018"/>
          <a:ext cx="674798" cy="3338945"/>
        </a:xfrm>
        <a:prstGeom prst="leftBrace">
          <a:avLst>
            <a:gd name="adj1" fmla="val 8333"/>
            <a:gd name="adj2" fmla="val 73847"/>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263236</xdr:colOff>
      <xdr:row>26</xdr:row>
      <xdr:rowOff>124691</xdr:rowOff>
    </xdr:from>
    <xdr:to>
      <xdr:col>6</xdr:col>
      <xdr:colOff>938034</xdr:colOff>
      <xdr:row>43</xdr:row>
      <xdr:rowOff>166254</xdr:rowOff>
    </xdr:to>
    <xdr:sp macro="" textlink="">
      <xdr:nvSpPr>
        <xdr:cNvPr id="47" name="Left Brace 46">
          <a:extLst>
            <a:ext uri="{FF2B5EF4-FFF2-40B4-BE49-F238E27FC236}">
              <a16:creationId xmlns:a16="http://schemas.microsoft.com/office/drawing/2014/main" id="{D31A2390-C7BE-4152-BBC5-E319AA270293}"/>
            </a:ext>
          </a:extLst>
        </xdr:cNvPr>
        <xdr:cNvSpPr/>
      </xdr:nvSpPr>
      <xdr:spPr>
        <a:xfrm>
          <a:off x="6123709" y="6026727"/>
          <a:ext cx="674798" cy="3338945"/>
        </a:xfrm>
        <a:prstGeom prst="leftBrace">
          <a:avLst>
            <a:gd name="adj1" fmla="val 8333"/>
            <a:gd name="adj2" fmla="val 17001"/>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8</xdr:col>
      <xdr:colOff>700033</xdr:colOff>
      <xdr:row>3</xdr:row>
      <xdr:rowOff>32658</xdr:rowOff>
    </xdr:from>
    <xdr:to>
      <xdr:col>18</xdr:col>
      <xdr:colOff>525312</xdr:colOff>
      <xdr:row>25</xdr:row>
      <xdr:rowOff>193431</xdr:rowOff>
    </xdr:to>
    <xdr:pic>
      <xdr:nvPicPr>
        <xdr:cNvPr id="2" name="Picture 1">
          <a:extLst>
            <a:ext uri="{FF2B5EF4-FFF2-40B4-BE49-F238E27FC236}">
              <a16:creationId xmlns:a16="http://schemas.microsoft.com/office/drawing/2014/main" id="{E4268314-F4BA-A6DC-9EAF-AF732A2D33EC}"/>
            </a:ext>
          </a:extLst>
        </xdr:cNvPr>
        <xdr:cNvPicPr>
          <a:picLocks noChangeAspect="1"/>
        </xdr:cNvPicPr>
      </xdr:nvPicPr>
      <xdr:blipFill rotWithShape="1">
        <a:blip xmlns:r="http://schemas.openxmlformats.org/officeDocument/2006/relationships" r:embed="rId1"/>
        <a:srcRect l="662" t="3796" b="3305"/>
        <a:stretch/>
      </xdr:blipFill>
      <xdr:spPr>
        <a:xfrm>
          <a:off x="10029090" y="1480458"/>
          <a:ext cx="8882193" cy="447151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656492</xdr:colOff>
      <xdr:row>26</xdr:row>
      <xdr:rowOff>175847</xdr:rowOff>
    </xdr:from>
    <xdr:to>
      <xdr:col>18</xdr:col>
      <xdr:colOff>527538</xdr:colOff>
      <xdr:row>49</xdr:row>
      <xdr:rowOff>118954</xdr:rowOff>
    </xdr:to>
    <xdr:pic>
      <xdr:nvPicPr>
        <xdr:cNvPr id="3" name="Picture 2">
          <a:extLst>
            <a:ext uri="{FF2B5EF4-FFF2-40B4-BE49-F238E27FC236}">
              <a16:creationId xmlns:a16="http://schemas.microsoft.com/office/drawing/2014/main" id="{A740B39E-6BCE-BFF4-BA69-C6DABC88003E}"/>
            </a:ext>
          </a:extLst>
        </xdr:cNvPr>
        <xdr:cNvPicPr>
          <a:picLocks noChangeAspect="1"/>
        </xdr:cNvPicPr>
      </xdr:nvPicPr>
      <xdr:blipFill>
        <a:blip xmlns:r="http://schemas.openxmlformats.org/officeDocument/2006/relationships" r:embed="rId2"/>
        <a:stretch>
          <a:fillRect/>
        </a:stretch>
      </xdr:blipFill>
      <xdr:spPr>
        <a:xfrm>
          <a:off x="9964615" y="6213232"/>
          <a:ext cx="8968154" cy="452683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5</xdr:row>
      <xdr:rowOff>190500</xdr:rowOff>
    </xdr:from>
    <xdr:to>
      <xdr:col>2</xdr:col>
      <xdr:colOff>804333</xdr:colOff>
      <xdr:row>7</xdr:row>
      <xdr:rowOff>105833</xdr:rowOff>
    </xdr:to>
    <xdr:cxnSp macro="">
      <xdr:nvCxnSpPr>
        <xdr:cNvPr id="9" name="Straight Arrow Connector 8">
          <a:extLst>
            <a:ext uri="{FF2B5EF4-FFF2-40B4-BE49-F238E27FC236}">
              <a16:creationId xmlns:a16="http://schemas.microsoft.com/office/drawing/2014/main" id="{0FA1F7AE-1238-8D4C-B3D2-43C610A77EA4}"/>
            </a:ext>
          </a:extLst>
        </xdr:cNvPr>
        <xdr:cNvCxnSpPr/>
      </xdr:nvCxnSpPr>
      <xdr:spPr>
        <a:xfrm>
          <a:off x="2129367" y="1947333"/>
          <a:ext cx="1617133" cy="46566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21167</xdr:colOff>
      <xdr:row>7</xdr:row>
      <xdr:rowOff>169333</xdr:rowOff>
    </xdr:from>
    <xdr:to>
      <xdr:col>2</xdr:col>
      <xdr:colOff>804333</xdr:colOff>
      <xdr:row>10</xdr:row>
      <xdr:rowOff>21166</xdr:rowOff>
    </xdr:to>
    <xdr:cxnSp macro="">
      <xdr:nvCxnSpPr>
        <xdr:cNvPr id="11" name="Straight Arrow Connector 10">
          <a:extLst>
            <a:ext uri="{FF2B5EF4-FFF2-40B4-BE49-F238E27FC236}">
              <a16:creationId xmlns:a16="http://schemas.microsoft.com/office/drawing/2014/main" id="{1570E849-5A9E-024D-8D49-5A016DB69A13}"/>
            </a:ext>
          </a:extLst>
        </xdr:cNvPr>
        <xdr:cNvCxnSpPr/>
      </xdr:nvCxnSpPr>
      <xdr:spPr>
        <a:xfrm flipV="1">
          <a:off x="2137834" y="2476500"/>
          <a:ext cx="1608666" cy="67733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13</xdr:row>
      <xdr:rowOff>165100</xdr:rowOff>
    </xdr:from>
    <xdr:to>
      <xdr:col>2</xdr:col>
      <xdr:colOff>762000</xdr:colOff>
      <xdr:row>15</xdr:row>
      <xdr:rowOff>232833</xdr:rowOff>
    </xdr:to>
    <xdr:cxnSp macro="">
      <xdr:nvCxnSpPr>
        <xdr:cNvPr id="13" name="Straight Arrow Connector 12">
          <a:extLst>
            <a:ext uri="{FF2B5EF4-FFF2-40B4-BE49-F238E27FC236}">
              <a16:creationId xmlns:a16="http://schemas.microsoft.com/office/drawing/2014/main" id="{11905BEC-91E7-FB4B-8425-63F43932438D}"/>
            </a:ext>
          </a:extLst>
        </xdr:cNvPr>
        <xdr:cNvCxnSpPr/>
      </xdr:nvCxnSpPr>
      <xdr:spPr>
        <a:xfrm>
          <a:off x="2129367" y="4123267"/>
          <a:ext cx="1574800" cy="61806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2074333</xdr:colOff>
      <xdr:row>16</xdr:row>
      <xdr:rowOff>63500</xdr:rowOff>
    </xdr:from>
    <xdr:to>
      <xdr:col>2</xdr:col>
      <xdr:colOff>783166</xdr:colOff>
      <xdr:row>18</xdr:row>
      <xdr:rowOff>21167</xdr:rowOff>
    </xdr:to>
    <xdr:cxnSp macro="">
      <xdr:nvCxnSpPr>
        <xdr:cNvPr id="15" name="Straight Arrow Connector 14">
          <a:extLst>
            <a:ext uri="{FF2B5EF4-FFF2-40B4-BE49-F238E27FC236}">
              <a16:creationId xmlns:a16="http://schemas.microsoft.com/office/drawing/2014/main" id="{3AFC2CA6-3E50-8447-B232-00DA99BC0345}"/>
            </a:ext>
          </a:extLst>
        </xdr:cNvPr>
        <xdr:cNvCxnSpPr/>
      </xdr:nvCxnSpPr>
      <xdr:spPr>
        <a:xfrm flipV="1">
          <a:off x="2074333" y="4847167"/>
          <a:ext cx="1651000" cy="5080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232834</xdr:rowOff>
    </xdr:from>
    <xdr:to>
      <xdr:col>6</xdr:col>
      <xdr:colOff>0</xdr:colOff>
      <xdr:row>16</xdr:row>
      <xdr:rowOff>0</xdr:rowOff>
    </xdr:to>
    <xdr:cxnSp macro="">
      <xdr:nvCxnSpPr>
        <xdr:cNvPr id="18" name="Straight Arrow Connector 17">
          <a:extLst>
            <a:ext uri="{FF2B5EF4-FFF2-40B4-BE49-F238E27FC236}">
              <a16:creationId xmlns:a16="http://schemas.microsoft.com/office/drawing/2014/main" id="{C819C529-6580-D24D-831C-62032A97F15E}"/>
            </a:ext>
          </a:extLst>
        </xdr:cNvPr>
        <xdr:cNvCxnSpPr/>
      </xdr:nvCxnSpPr>
      <xdr:spPr>
        <a:xfrm flipV="1">
          <a:off x="5461000" y="3640667"/>
          <a:ext cx="1651000" cy="11430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15679</xdr:colOff>
      <xdr:row>8</xdr:row>
      <xdr:rowOff>139700</xdr:rowOff>
    </xdr:from>
    <xdr:to>
      <xdr:col>8</xdr:col>
      <xdr:colOff>38100</xdr:colOff>
      <xdr:row>11</xdr:row>
      <xdr:rowOff>156790</xdr:rowOff>
    </xdr:to>
    <xdr:cxnSp macro="">
      <xdr:nvCxnSpPr>
        <xdr:cNvPr id="20" name="Straight Arrow Connector 19">
          <a:extLst>
            <a:ext uri="{FF2B5EF4-FFF2-40B4-BE49-F238E27FC236}">
              <a16:creationId xmlns:a16="http://schemas.microsoft.com/office/drawing/2014/main" id="{CC430E8C-35BF-614F-BE8D-B11E3FDD921A}"/>
            </a:ext>
          </a:extLst>
        </xdr:cNvPr>
        <xdr:cNvCxnSpPr/>
      </xdr:nvCxnSpPr>
      <xdr:spPr>
        <a:xfrm flipV="1">
          <a:off x="9140864" y="2256367"/>
          <a:ext cx="853409" cy="62857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1672166</xdr:colOff>
      <xdr:row>7</xdr:row>
      <xdr:rowOff>169333</xdr:rowOff>
    </xdr:from>
    <xdr:to>
      <xdr:col>8</xdr:col>
      <xdr:colOff>0</xdr:colOff>
      <xdr:row>8</xdr:row>
      <xdr:rowOff>127000</xdr:rowOff>
    </xdr:to>
    <xdr:cxnSp macro="">
      <xdr:nvCxnSpPr>
        <xdr:cNvPr id="22" name="Straight Arrow Connector 21">
          <a:extLst>
            <a:ext uri="{FF2B5EF4-FFF2-40B4-BE49-F238E27FC236}">
              <a16:creationId xmlns:a16="http://schemas.microsoft.com/office/drawing/2014/main" id="{F0852D8C-6F8D-2F4D-BADC-6B7889F64B47}"/>
            </a:ext>
          </a:extLst>
        </xdr:cNvPr>
        <xdr:cNvCxnSpPr/>
      </xdr:nvCxnSpPr>
      <xdr:spPr>
        <a:xfrm>
          <a:off x="5439833" y="2476500"/>
          <a:ext cx="3323167" cy="23283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402167</xdr:colOff>
      <xdr:row>24</xdr:row>
      <xdr:rowOff>190500</xdr:rowOff>
    </xdr:from>
    <xdr:to>
      <xdr:col>9</xdr:col>
      <xdr:colOff>529167</xdr:colOff>
      <xdr:row>53</xdr:row>
      <xdr:rowOff>89087</xdr:rowOff>
    </xdr:to>
    <xdr:pic>
      <xdr:nvPicPr>
        <xdr:cNvPr id="24" name="Picture 23">
          <a:extLst>
            <a:ext uri="{FF2B5EF4-FFF2-40B4-BE49-F238E27FC236}">
              <a16:creationId xmlns:a16="http://schemas.microsoft.com/office/drawing/2014/main" id="{7BC3EC21-9B19-AFA3-B86D-B20FAED9039A}"/>
            </a:ext>
          </a:extLst>
        </xdr:cNvPr>
        <xdr:cNvPicPr>
          <a:picLocks noChangeAspect="1"/>
        </xdr:cNvPicPr>
      </xdr:nvPicPr>
      <xdr:blipFill>
        <a:blip xmlns:r="http://schemas.openxmlformats.org/officeDocument/2006/relationships" r:embed="rId1"/>
        <a:stretch>
          <a:fillRect/>
        </a:stretch>
      </xdr:blipFill>
      <xdr:spPr>
        <a:xfrm>
          <a:off x="402167" y="5905500"/>
          <a:ext cx="10096500" cy="6036921"/>
        </a:xfrm>
        <a:prstGeom prst="rect">
          <a:avLst/>
        </a:prstGeom>
      </xdr:spPr>
    </xdr:pic>
    <xdr:clientData/>
  </xdr:twoCellAnchor>
  <xdr:twoCellAnchor editAs="oneCell">
    <xdr:from>
      <xdr:col>10</xdr:col>
      <xdr:colOff>25431</xdr:colOff>
      <xdr:row>8</xdr:row>
      <xdr:rowOff>67734</xdr:rowOff>
    </xdr:from>
    <xdr:to>
      <xdr:col>23</xdr:col>
      <xdr:colOff>436194</xdr:colOff>
      <xdr:row>39</xdr:row>
      <xdr:rowOff>101601</xdr:rowOff>
    </xdr:to>
    <xdr:pic>
      <xdr:nvPicPr>
        <xdr:cNvPr id="26" name="Picture 25">
          <a:extLst>
            <a:ext uri="{FF2B5EF4-FFF2-40B4-BE49-F238E27FC236}">
              <a16:creationId xmlns:a16="http://schemas.microsoft.com/office/drawing/2014/main" id="{04E30861-BFF5-3C31-AB22-F51513DE7789}"/>
            </a:ext>
          </a:extLst>
        </xdr:cNvPr>
        <xdr:cNvPicPr>
          <a:picLocks noChangeAspect="1"/>
        </xdr:cNvPicPr>
      </xdr:nvPicPr>
      <xdr:blipFill>
        <a:blip xmlns:r="http://schemas.openxmlformats.org/officeDocument/2006/relationships" r:embed="rId2"/>
        <a:stretch>
          <a:fillRect/>
        </a:stretch>
      </xdr:blipFill>
      <xdr:spPr>
        <a:xfrm>
          <a:off x="10820431" y="2650067"/>
          <a:ext cx="12315501" cy="73575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50800</xdr:colOff>
      <xdr:row>6</xdr:row>
      <xdr:rowOff>76200</xdr:rowOff>
    </xdr:from>
    <xdr:to>
      <xdr:col>2</xdr:col>
      <xdr:colOff>774700</xdr:colOff>
      <xdr:row>23</xdr:row>
      <xdr:rowOff>114300</xdr:rowOff>
    </xdr:to>
    <xdr:sp macro="" textlink="">
      <xdr:nvSpPr>
        <xdr:cNvPr id="2" name="Left Brace 1">
          <a:extLst>
            <a:ext uri="{FF2B5EF4-FFF2-40B4-BE49-F238E27FC236}">
              <a16:creationId xmlns:a16="http://schemas.microsoft.com/office/drawing/2014/main" id="{ECABDEEC-B330-A749-AAFA-9F802C202253}"/>
            </a:ext>
          </a:extLst>
        </xdr:cNvPr>
        <xdr:cNvSpPr/>
      </xdr:nvSpPr>
      <xdr:spPr>
        <a:xfrm flipH="1" flipV="1">
          <a:off x="1790700" y="2235200"/>
          <a:ext cx="723900" cy="3492500"/>
        </a:xfrm>
        <a:prstGeom prst="leftBrace">
          <a:avLst>
            <a:gd name="adj1" fmla="val 8333"/>
            <a:gd name="adj2" fmla="val 5192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solidFill>
              <a:schemeClr val="tx1"/>
            </a:solidFill>
          </a:endParaRPr>
        </a:p>
      </xdr:txBody>
    </xdr:sp>
    <xdr:clientData/>
  </xdr:twoCellAnchor>
  <xdr:twoCellAnchor>
    <xdr:from>
      <xdr:col>4</xdr:col>
      <xdr:colOff>28539</xdr:colOff>
      <xdr:row>6</xdr:row>
      <xdr:rowOff>186933</xdr:rowOff>
    </xdr:from>
    <xdr:to>
      <xdr:col>6</xdr:col>
      <xdr:colOff>28540</xdr:colOff>
      <xdr:row>14</xdr:row>
      <xdr:rowOff>128427</xdr:rowOff>
    </xdr:to>
    <xdr:cxnSp macro="">
      <xdr:nvCxnSpPr>
        <xdr:cNvPr id="3" name="Straight Arrow Connector 2">
          <a:extLst>
            <a:ext uri="{FF2B5EF4-FFF2-40B4-BE49-F238E27FC236}">
              <a16:creationId xmlns:a16="http://schemas.microsoft.com/office/drawing/2014/main" id="{3CC7586F-1275-9542-B3E7-971C02510729}"/>
            </a:ext>
          </a:extLst>
        </xdr:cNvPr>
        <xdr:cNvCxnSpPr/>
      </xdr:nvCxnSpPr>
      <xdr:spPr>
        <a:xfrm>
          <a:off x="4366517" y="2327382"/>
          <a:ext cx="1655281" cy="153969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14269</xdr:colOff>
      <xdr:row>14</xdr:row>
      <xdr:rowOff>171236</xdr:rowOff>
    </xdr:from>
    <xdr:to>
      <xdr:col>5</xdr:col>
      <xdr:colOff>813371</xdr:colOff>
      <xdr:row>21</xdr:row>
      <xdr:rowOff>186932</xdr:rowOff>
    </xdr:to>
    <xdr:cxnSp macro="">
      <xdr:nvCxnSpPr>
        <xdr:cNvPr id="6" name="Straight Arrow Connector 5">
          <a:extLst>
            <a:ext uri="{FF2B5EF4-FFF2-40B4-BE49-F238E27FC236}">
              <a16:creationId xmlns:a16="http://schemas.microsoft.com/office/drawing/2014/main" id="{D1FE57A0-1683-234D-AAC1-D37BB1DFBAE2}"/>
            </a:ext>
          </a:extLst>
        </xdr:cNvPr>
        <xdr:cNvCxnSpPr/>
      </xdr:nvCxnSpPr>
      <xdr:spPr>
        <a:xfrm flipV="1">
          <a:off x="4352247" y="3909888"/>
          <a:ext cx="1626742" cy="14141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14</xdr:row>
      <xdr:rowOff>156966</xdr:rowOff>
    </xdr:from>
    <xdr:to>
      <xdr:col>6</xdr:col>
      <xdr:colOff>0</xdr:colOff>
      <xdr:row>15</xdr:row>
      <xdr:rowOff>15697</xdr:rowOff>
    </xdr:to>
    <xdr:cxnSp macro="">
      <xdr:nvCxnSpPr>
        <xdr:cNvPr id="10" name="Straight Arrow Connector 9">
          <a:extLst>
            <a:ext uri="{FF2B5EF4-FFF2-40B4-BE49-F238E27FC236}">
              <a16:creationId xmlns:a16="http://schemas.microsoft.com/office/drawing/2014/main" id="{29DFAF61-F6D2-9B45-8A62-B96087D826B6}"/>
            </a:ext>
          </a:extLst>
        </xdr:cNvPr>
        <xdr:cNvCxnSpPr/>
      </xdr:nvCxnSpPr>
      <xdr:spPr>
        <a:xfrm flipV="1">
          <a:off x="4337978" y="3895618"/>
          <a:ext cx="1655280" cy="585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8</xdr:col>
      <xdr:colOff>14270</xdr:colOff>
      <xdr:row>13</xdr:row>
      <xdr:rowOff>14270</xdr:rowOff>
    </xdr:to>
    <xdr:cxnSp macro="">
      <xdr:nvCxnSpPr>
        <xdr:cNvPr id="12" name="Straight Arrow Connector 11">
          <a:extLst>
            <a:ext uri="{FF2B5EF4-FFF2-40B4-BE49-F238E27FC236}">
              <a16:creationId xmlns:a16="http://schemas.microsoft.com/office/drawing/2014/main" id="{344A81E3-8F93-724D-9177-9185D395D75B}"/>
            </a:ext>
          </a:extLst>
        </xdr:cNvPr>
        <xdr:cNvCxnSpPr/>
      </xdr:nvCxnSpPr>
      <xdr:spPr>
        <a:xfrm>
          <a:off x="6820899" y="2939551"/>
          <a:ext cx="841910" cy="6135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0</xdr:rowOff>
    </xdr:from>
    <xdr:to>
      <xdr:col>8</xdr:col>
      <xdr:colOff>14270</xdr:colOff>
      <xdr:row>16</xdr:row>
      <xdr:rowOff>0</xdr:rowOff>
    </xdr:to>
    <xdr:cxnSp macro="">
      <xdr:nvCxnSpPr>
        <xdr:cNvPr id="15" name="Straight Arrow Connector 14">
          <a:extLst>
            <a:ext uri="{FF2B5EF4-FFF2-40B4-BE49-F238E27FC236}">
              <a16:creationId xmlns:a16="http://schemas.microsoft.com/office/drawing/2014/main" id="{9D60FABE-FF6E-8C49-B19D-4A77DED5F289}"/>
            </a:ext>
          </a:extLst>
        </xdr:cNvPr>
        <xdr:cNvCxnSpPr/>
      </xdr:nvCxnSpPr>
      <xdr:spPr>
        <a:xfrm flipV="1">
          <a:off x="6820899" y="3538876"/>
          <a:ext cx="841910" cy="5993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36811</xdr:colOff>
      <xdr:row>19</xdr:row>
      <xdr:rowOff>0</xdr:rowOff>
    </xdr:from>
    <xdr:to>
      <xdr:col>8</xdr:col>
      <xdr:colOff>14270</xdr:colOff>
      <xdr:row>19</xdr:row>
      <xdr:rowOff>0</xdr:rowOff>
    </xdr:to>
    <xdr:cxnSp macro="">
      <xdr:nvCxnSpPr>
        <xdr:cNvPr id="17" name="Straight Arrow Connector 16">
          <a:extLst>
            <a:ext uri="{FF2B5EF4-FFF2-40B4-BE49-F238E27FC236}">
              <a16:creationId xmlns:a16="http://schemas.microsoft.com/office/drawing/2014/main" id="{1889D775-2D10-D842-BBFC-2F6E7217BF57}"/>
            </a:ext>
          </a:extLst>
        </xdr:cNvPr>
        <xdr:cNvCxnSpPr/>
      </xdr:nvCxnSpPr>
      <xdr:spPr>
        <a:xfrm>
          <a:off x="7951304" y="4785507"/>
          <a:ext cx="80572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386521</xdr:colOff>
      <xdr:row>14</xdr:row>
      <xdr:rowOff>55218</xdr:rowOff>
    </xdr:from>
    <xdr:to>
      <xdr:col>8</xdr:col>
      <xdr:colOff>386521</xdr:colOff>
      <xdr:row>17</xdr:row>
      <xdr:rowOff>184058</xdr:rowOff>
    </xdr:to>
    <xdr:cxnSp macro="">
      <xdr:nvCxnSpPr>
        <xdr:cNvPr id="19" name="Straight Arrow Connector 18">
          <a:extLst>
            <a:ext uri="{FF2B5EF4-FFF2-40B4-BE49-F238E27FC236}">
              <a16:creationId xmlns:a16="http://schemas.microsoft.com/office/drawing/2014/main" id="{B866A42C-29FC-074B-B12C-2B76E7C935DA}"/>
            </a:ext>
          </a:extLst>
        </xdr:cNvPr>
        <xdr:cNvCxnSpPr/>
      </xdr:nvCxnSpPr>
      <xdr:spPr>
        <a:xfrm>
          <a:off x="9129275" y="3828406"/>
          <a:ext cx="0" cy="7362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36812</xdr:colOff>
      <xdr:row>8</xdr:row>
      <xdr:rowOff>36811</xdr:rowOff>
    </xdr:from>
    <xdr:to>
      <xdr:col>9</xdr:col>
      <xdr:colOff>809855</xdr:colOff>
      <xdr:row>12</xdr:row>
      <xdr:rowOff>110435</xdr:rowOff>
    </xdr:to>
    <xdr:cxnSp macro="">
      <xdr:nvCxnSpPr>
        <xdr:cNvPr id="23" name="Straight Arrow Connector 22">
          <a:extLst>
            <a:ext uri="{FF2B5EF4-FFF2-40B4-BE49-F238E27FC236}">
              <a16:creationId xmlns:a16="http://schemas.microsoft.com/office/drawing/2014/main" id="{090ECCA5-A0E9-1444-A168-7996BA936627}"/>
            </a:ext>
          </a:extLst>
        </xdr:cNvPr>
        <xdr:cNvCxnSpPr/>
      </xdr:nvCxnSpPr>
      <xdr:spPr>
        <a:xfrm>
          <a:off x="10178406" y="2595217"/>
          <a:ext cx="773043" cy="8834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13</xdr:row>
      <xdr:rowOff>18405</xdr:rowOff>
    </xdr:from>
    <xdr:to>
      <xdr:col>9</xdr:col>
      <xdr:colOff>809855</xdr:colOff>
      <xdr:row>18</xdr:row>
      <xdr:rowOff>147247</xdr:rowOff>
    </xdr:to>
    <xdr:cxnSp macro="">
      <xdr:nvCxnSpPr>
        <xdr:cNvPr id="26" name="Straight Arrow Connector 25">
          <a:extLst>
            <a:ext uri="{FF2B5EF4-FFF2-40B4-BE49-F238E27FC236}">
              <a16:creationId xmlns:a16="http://schemas.microsoft.com/office/drawing/2014/main" id="{CA8495E7-0827-B741-9D2A-B8858BE8D4C7}"/>
            </a:ext>
          </a:extLst>
        </xdr:cNvPr>
        <xdr:cNvCxnSpPr/>
      </xdr:nvCxnSpPr>
      <xdr:spPr>
        <a:xfrm flipV="1">
          <a:off x="10141594" y="3589130"/>
          <a:ext cx="809855" cy="11411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460145</xdr:colOff>
      <xdr:row>9</xdr:row>
      <xdr:rowOff>73622</xdr:rowOff>
    </xdr:from>
    <xdr:to>
      <xdr:col>10</xdr:col>
      <xdr:colOff>460145</xdr:colOff>
      <xdr:row>11</xdr:row>
      <xdr:rowOff>92029</xdr:rowOff>
    </xdr:to>
    <xdr:cxnSp macro="">
      <xdr:nvCxnSpPr>
        <xdr:cNvPr id="29" name="Straight Arrow Connector 28">
          <a:extLst>
            <a:ext uri="{FF2B5EF4-FFF2-40B4-BE49-F238E27FC236}">
              <a16:creationId xmlns:a16="http://schemas.microsoft.com/office/drawing/2014/main" id="{4DC5FB01-5146-0448-9EE6-64DC9D31A682}"/>
            </a:ext>
          </a:extLst>
        </xdr:cNvPr>
        <xdr:cNvCxnSpPr/>
      </xdr:nvCxnSpPr>
      <xdr:spPr>
        <a:xfrm flipV="1">
          <a:off x="11430000" y="2834492"/>
          <a:ext cx="0" cy="42333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4</xdr:row>
      <xdr:rowOff>161925</xdr:rowOff>
    </xdr:from>
    <xdr:to>
      <xdr:col>10</xdr:col>
      <xdr:colOff>419100</xdr:colOff>
      <xdr:row>6</xdr:row>
      <xdr:rowOff>180975</xdr:rowOff>
    </xdr:to>
    <xdr:cxnSp macro="">
      <xdr:nvCxnSpPr>
        <xdr:cNvPr id="33" name="Straight Arrow Connector 32">
          <a:extLst>
            <a:ext uri="{FF2B5EF4-FFF2-40B4-BE49-F238E27FC236}">
              <a16:creationId xmlns:a16="http://schemas.microsoft.com/office/drawing/2014/main" id="{8B2D9A66-CC51-974F-8B5F-816567688015}"/>
            </a:ext>
            <a:ext uri="{147F2762-F138-4A5C-976F-8EAC2B608ADB}">
              <a16:predDERef xmlns:a16="http://schemas.microsoft.com/office/drawing/2014/main" pred="{4DC5FB01-5146-0448-9EE6-64DC9D31A682}"/>
            </a:ext>
          </a:extLst>
        </xdr:cNvPr>
        <xdr:cNvCxnSpPr>
          <a:cxnSpLocks/>
        </xdr:cNvCxnSpPr>
      </xdr:nvCxnSpPr>
      <xdr:spPr>
        <a:xfrm>
          <a:off x="11439525" y="1447800"/>
          <a:ext cx="0" cy="4191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18676</xdr:colOff>
      <xdr:row>12</xdr:row>
      <xdr:rowOff>186764</xdr:rowOff>
    </xdr:from>
    <xdr:to>
      <xdr:col>11</xdr:col>
      <xdr:colOff>803088</xdr:colOff>
      <xdr:row>19</xdr:row>
      <xdr:rowOff>0</xdr:rowOff>
    </xdr:to>
    <xdr:cxnSp macro="">
      <xdr:nvCxnSpPr>
        <xdr:cNvPr id="44" name="Straight Arrow Connector 43">
          <a:extLst>
            <a:ext uri="{FF2B5EF4-FFF2-40B4-BE49-F238E27FC236}">
              <a16:creationId xmlns:a16="http://schemas.microsoft.com/office/drawing/2014/main" id="{0E10A3E3-BEDB-3543-AD15-2794697AB04C}"/>
            </a:ext>
          </a:extLst>
        </xdr:cNvPr>
        <xdr:cNvCxnSpPr/>
      </xdr:nvCxnSpPr>
      <xdr:spPr>
        <a:xfrm flipV="1">
          <a:off x="11915588" y="3585882"/>
          <a:ext cx="784412" cy="125132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37353</xdr:colOff>
      <xdr:row>7</xdr:row>
      <xdr:rowOff>149412</xdr:rowOff>
    </xdr:from>
    <xdr:to>
      <xdr:col>11</xdr:col>
      <xdr:colOff>803088</xdr:colOff>
      <xdr:row>12</xdr:row>
      <xdr:rowOff>130735</xdr:rowOff>
    </xdr:to>
    <xdr:cxnSp macro="">
      <xdr:nvCxnSpPr>
        <xdr:cNvPr id="47" name="Straight Arrow Connector 46">
          <a:extLst>
            <a:ext uri="{FF2B5EF4-FFF2-40B4-BE49-F238E27FC236}">
              <a16:creationId xmlns:a16="http://schemas.microsoft.com/office/drawing/2014/main" id="{AAD5A069-2BDE-DB4F-9C58-4A2EC9700136}"/>
            </a:ext>
          </a:extLst>
        </xdr:cNvPr>
        <xdr:cNvCxnSpPr/>
      </xdr:nvCxnSpPr>
      <xdr:spPr>
        <a:xfrm>
          <a:off x="11934265" y="2521324"/>
          <a:ext cx="765735" cy="10085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56029</xdr:colOff>
      <xdr:row>6</xdr:row>
      <xdr:rowOff>149411</xdr:rowOff>
    </xdr:from>
    <xdr:to>
      <xdr:col>13</xdr:col>
      <xdr:colOff>765735</xdr:colOff>
      <xdr:row>10</xdr:row>
      <xdr:rowOff>0</xdr:rowOff>
    </xdr:to>
    <xdr:cxnSp macro="">
      <xdr:nvCxnSpPr>
        <xdr:cNvPr id="50" name="Straight Arrow Connector 49">
          <a:extLst>
            <a:ext uri="{FF2B5EF4-FFF2-40B4-BE49-F238E27FC236}">
              <a16:creationId xmlns:a16="http://schemas.microsoft.com/office/drawing/2014/main" id="{BA376A18-DC6A-084E-BBDD-B7D292FA0FE9}"/>
            </a:ext>
            <a:ext uri="{147F2762-F138-4A5C-976F-8EAC2B608ADB}">
              <a16:predDERef xmlns:a16="http://schemas.microsoft.com/office/drawing/2014/main" pred="{AAD5A069-2BDE-DB4F-9C58-4A2EC9700136}"/>
            </a:ext>
          </a:extLst>
        </xdr:cNvPr>
        <xdr:cNvCxnSpPr/>
      </xdr:nvCxnSpPr>
      <xdr:spPr>
        <a:xfrm>
          <a:off x="14492941" y="2315882"/>
          <a:ext cx="709706" cy="6723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56029</xdr:colOff>
      <xdr:row>10</xdr:row>
      <xdr:rowOff>93383</xdr:rowOff>
    </xdr:from>
    <xdr:to>
      <xdr:col>13</xdr:col>
      <xdr:colOff>803088</xdr:colOff>
      <xdr:row>13</xdr:row>
      <xdr:rowOff>74706</xdr:rowOff>
    </xdr:to>
    <xdr:cxnSp macro="">
      <xdr:nvCxnSpPr>
        <xdr:cNvPr id="52" name="Straight Arrow Connector 51">
          <a:extLst>
            <a:ext uri="{FF2B5EF4-FFF2-40B4-BE49-F238E27FC236}">
              <a16:creationId xmlns:a16="http://schemas.microsoft.com/office/drawing/2014/main" id="{1B8C9A56-BAA5-404A-8882-8B0C70BD41EF}"/>
            </a:ext>
          </a:extLst>
        </xdr:cNvPr>
        <xdr:cNvCxnSpPr/>
      </xdr:nvCxnSpPr>
      <xdr:spPr>
        <a:xfrm flipV="1">
          <a:off x="14492941" y="3081618"/>
          <a:ext cx="747059" cy="59764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812799</xdr:colOff>
      <xdr:row>26</xdr:row>
      <xdr:rowOff>169333</xdr:rowOff>
    </xdr:from>
    <xdr:to>
      <xdr:col>10</xdr:col>
      <xdr:colOff>152399</xdr:colOff>
      <xdr:row>63</xdr:row>
      <xdr:rowOff>135663</xdr:rowOff>
    </xdr:to>
    <xdr:pic>
      <xdr:nvPicPr>
        <xdr:cNvPr id="55" name="Picture 54">
          <a:extLst>
            <a:ext uri="{FF2B5EF4-FFF2-40B4-BE49-F238E27FC236}">
              <a16:creationId xmlns:a16="http://schemas.microsoft.com/office/drawing/2014/main" id="{20A7F6A9-8408-3C45-0B4E-BB96BADDFB23}"/>
            </a:ext>
          </a:extLst>
        </xdr:cNvPr>
        <xdr:cNvPicPr>
          <a:picLocks noChangeAspect="1"/>
        </xdr:cNvPicPr>
      </xdr:nvPicPr>
      <xdr:blipFill>
        <a:blip xmlns:r="http://schemas.openxmlformats.org/officeDocument/2006/relationships" r:embed="rId1"/>
        <a:stretch>
          <a:fillRect/>
        </a:stretch>
      </xdr:blipFill>
      <xdr:spPr>
        <a:xfrm>
          <a:off x="812799" y="5943600"/>
          <a:ext cx="10549467" cy="7484730"/>
        </a:xfrm>
        <a:prstGeom prst="rect">
          <a:avLst/>
        </a:prstGeom>
      </xdr:spPr>
    </xdr:pic>
    <xdr:clientData/>
  </xdr:twoCellAnchor>
  <xdr:twoCellAnchor editAs="oneCell">
    <xdr:from>
      <xdr:col>10</xdr:col>
      <xdr:colOff>980349</xdr:colOff>
      <xdr:row>26</xdr:row>
      <xdr:rowOff>155964</xdr:rowOff>
    </xdr:from>
    <xdr:to>
      <xdr:col>26</xdr:col>
      <xdr:colOff>1</xdr:colOff>
      <xdr:row>63</xdr:row>
      <xdr:rowOff>103766</xdr:rowOff>
    </xdr:to>
    <xdr:pic>
      <xdr:nvPicPr>
        <xdr:cNvPr id="56" name="Picture 55">
          <a:extLst>
            <a:ext uri="{FF2B5EF4-FFF2-40B4-BE49-F238E27FC236}">
              <a16:creationId xmlns:a16="http://schemas.microsoft.com/office/drawing/2014/main" id="{EC9A4AC1-8FD0-3392-F2C5-5821DCFE7920}"/>
            </a:ext>
          </a:extLst>
        </xdr:cNvPr>
        <xdr:cNvPicPr>
          <a:picLocks noChangeAspect="1"/>
        </xdr:cNvPicPr>
      </xdr:nvPicPr>
      <xdr:blipFill>
        <a:blip xmlns:r="http://schemas.openxmlformats.org/officeDocument/2006/relationships" r:embed="rId2"/>
        <a:stretch>
          <a:fillRect/>
        </a:stretch>
      </xdr:blipFill>
      <xdr:spPr>
        <a:xfrm>
          <a:off x="11920174" y="5859824"/>
          <a:ext cx="13502107" cy="7367275"/>
        </a:xfrm>
        <a:prstGeom prst="rect">
          <a:avLst/>
        </a:prstGeom>
      </xdr:spPr>
    </xdr:pic>
    <xdr:clientData/>
  </xdr:twoCellAnchor>
  <xdr:twoCellAnchor>
    <xdr:from>
      <xdr:col>6</xdr:col>
      <xdr:colOff>1885950</xdr:colOff>
      <xdr:row>4</xdr:row>
      <xdr:rowOff>142875</xdr:rowOff>
    </xdr:from>
    <xdr:to>
      <xdr:col>7</xdr:col>
      <xdr:colOff>733425</xdr:colOff>
      <xdr:row>14</xdr:row>
      <xdr:rowOff>104775</xdr:rowOff>
    </xdr:to>
    <xdr:cxnSp macro="">
      <xdr:nvCxnSpPr>
        <xdr:cNvPr id="14" name="Elbow Connector 13">
          <a:extLst>
            <a:ext uri="{FF2B5EF4-FFF2-40B4-BE49-F238E27FC236}">
              <a16:creationId xmlns:a16="http://schemas.microsoft.com/office/drawing/2014/main" id="{E0CAE86F-DFDE-6BDA-AD8F-7215B85C28FF}"/>
            </a:ext>
            <a:ext uri="{147F2762-F138-4A5C-976F-8EAC2B608ADB}">
              <a16:predDERef xmlns:a16="http://schemas.microsoft.com/office/drawing/2014/main" pred="{EC9A4AC1-8FD0-3392-F2C5-5821DCFE7920}"/>
            </a:ext>
          </a:extLst>
        </xdr:cNvPr>
        <xdr:cNvCxnSpPr>
          <a:cxnSpLocks/>
        </xdr:cNvCxnSpPr>
      </xdr:nvCxnSpPr>
      <xdr:spPr>
        <a:xfrm flipV="1">
          <a:off x="7924800" y="1428750"/>
          <a:ext cx="752475" cy="1962150"/>
        </a:xfrm>
        <a:prstGeom prst="bentConnector5">
          <a:avLst/>
        </a:prstGeom>
        <a:ln w="19050"/>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704850</xdr:colOff>
      <xdr:row>4</xdr:row>
      <xdr:rowOff>142875</xdr:rowOff>
    </xdr:from>
    <xdr:to>
      <xdr:col>10</xdr:col>
      <xdr:colOff>428625</xdr:colOff>
      <xdr:row>4</xdr:row>
      <xdr:rowOff>161925</xdr:rowOff>
    </xdr:to>
    <xdr:cxnSp macro="">
      <xdr:nvCxnSpPr>
        <xdr:cNvPr id="16" name="Straight Connector 15">
          <a:extLst>
            <a:ext uri="{FF2B5EF4-FFF2-40B4-BE49-F238E27FC236}">
              <a16:creationId xmlns:a16="http://schemas.microsoft.com/office/drawing/2014/main" id="{555033DF-B5B1-E7F3-08FD-589ED76763FA}"/>
            </a:ext>
            <a:ext uri="{147F2762-F138-4A5C-976F-8EAC2B608ADB}">
              <a16:predDERef xmlns:a16="http://schemas.microsoft.com/office/drawing/2014/main" pred="{E0CAE86F-DFDE-6BDA-AD8F-7215B85C28FF}"/>
            </a:ext>
          </a:extLst>
        </xdr:cNvPr>
        <xdr:cNvCxnSpPr>
          <a:cxnSpLocks/>
        </xdr:cNvCxnSpPr>
      </xdr:nvCxnSpPr>
      <xdr:spPr>
        <a:xfrm>
          <a:off x="8648700" y="1428750"/>
          <a:ext cx="2800350" cy="19050"/>
        </a:xfrm>
        <a:prstGeom prst="line">
          <a:avLst/>
        </a:prstGeom>
        <a:ln w="19050"/>
      </xdr:spPr>
      <xdr:style>
        <a:lnRef idx="2">
          <a:schemeClr val="dk1"/>
        </a:lnRef>
        <a:fillRef idx="0">
          <a:schemeClr val="dk1"/>
        </a:fillRef>
        <a:effectRef idx="1">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10</xdr:row>
      <xdr:rowOff>704850</xdr:rowOff>
    </xdr:from>
    <xdr:to>
      <xdr:col>4</xdr:col>
      <xdr:colOff>19050</xdr:colOff>
      <xdr:row>12</xdr:row>
      <xdr:rowOff>238125</xdr:rowOff>
    </xdr:to>
    <xdr:cxnSp macro="">
      <xdr:nvCxnSpPr>
        <xdr:cNvPr id="2" name="Straight Connector 1">
          <a:extLst>
            <a:ext uri="{FF2B5EF4-FFF2-40B4-BE49-F238E27FC236}">
              <a16:creationId xmlns:a16="http://schemas.microsoft.com/office/drawing/2014/main" id="{C0ACCDAB-671E-EC56-9A12-7FB67A5916D6}"/>
            </a:ext>
          </a:extLst>
        </xdr:cNvPr>
        <xdr:cNvCxnSpPr>
          <a:cxnSpLocks/>
        </xdr:cNvCxnSpPr>
      </xdr:nvCxnSpPr>
      <xdr:spPr>
        <a:xfrm>
          <a:off x="2209800" y="1724025"/>
          <a:ext cx="695325" cy="762000"/>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9525</xdr:colOff>
      <xdr:row>13</xdr:row>
      <xdr:rowOff>60476</xdr:rowOff>
    </xdr:from>
    <xdr:to>
      <xdr:col>4</xdr:col>
      <xdr:colOff>0</xdr:colOff>
      <xdr:row>14</xdr:row>
      <xdr:rowOff>57150</xdr:rowOff>
    </xdr:to>
    <xdr:cxnSp macro="">
      <xdr:nvCxnSpPr>
        <xdr:cNvPr id="3" name="Straight Connector 2">
          <a:extLst>
            <a:ext uri="{FF2B5EF4-FFF2-40B4-BE49-F238E27FC236}">
              <a16:creationId xmlns:a16="http://schemas.microsoft.com/office/drawing/2014/main" id="{93DB6B42-2F9E-4FA9-9F68-BFD024A7A8F1}"/>
            </a:ext>
            <a:ext uri="{147F2762-F138-4A5C-976F-8EAC2B608ADB}">
              <a16:predDERef xmlns:a16="http://schemas.microsoft.com/office/drawing/2014/main" pred="{C0ACCDAB-671E-EC56-9A12-7FB67A5916D6}"/>
            </a:ext>
          </a:extLst>
        </xdr:cNvPr>
        <xdr:cNvCxnSpPr>
          <a:cxnSpLocks/>
        </xdr:cNvCxnSpPr>
      </xdr:nvCxnSpPr>
      <xdr:spPr>
        <a:xfrm flipV="1">
          <a:off x="2610001" y="3825119"/>
          <a:ext cx="2485118" cy="193221"/>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0</xdr:colOff>
      <xdr:row>17</xdr:row>
      <xdr:rowOff>241904</xdr:rowOff>
    </xdr:from>
    <xdr:to>
      <xdr:col>3</xdr:col>
      <xdr:colOff>2464405</xdr:colOff>
      <xdr:row>20</xdr:row>
      <xdr:rowOff>0</xdr:rowOff>
    </xdr:to>
    <xdr:cxnSp macro="">
      <xdr:nvCxnSpPr>
        <xdr:cNvPr id="5" name="Straight Connector 4">
          <a:extLst>
            <a:ext uri="{FF2B5EF4-FFF2-40B4-BE49-F238E27FC236}">
              <a16:creationId xmlns:a16="http://schemas.microsoft.com/office/drawing/2014/main" id="{A0D0A1FD-B9C3-4832-A723-3D059FEDE558}"/>
            </a:ext>
            <a:ext uri="{147F2762-F138-4A5C-976F-8EAC2B608ADB}">
              <a16:predDERef xmlns:a16="http://schemas.microsoft.com/office/drawing/2014/main" pred="{96C77121-2D6C-4EDA-B993-009AAD0C9782}"/>
            </a:ext>
          </a:extLst>
        </xdr:cNvPr>
        <xdr:cNvCxnSpPr>
          <a:cxnSpLocks/>
        </xdr:cNvCxnSpPr>
      </xdr:nvCxnSpPr>
      <xdr:spPr>
        <a:xfrm flipV="1">
          <a:off x="2600476" y="5216071"/>
          <a:ext cx="2464405" cy="771072"/>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19050</xdr:colOff>
      <xdr:row>17</xdr:row>
      <xdr:rowOff>200025</xdr:rowOff>
    </xdr:from>
    <xdr:to>
      <xdr:col>4</xdr:col>
      <xdr:colOff>15119</xdr:colOff>
      <xdr:row>17</xdr:row>
      <xdr:rowOff>226785</xdr:rowOff>
    </xdr:to>
    <xdr:cxnSp macro="">
      <xdr:nvCxnSpPr>
        <xdr:cNvPr id="6" name="Straight Connector 5">
          <a:extLst>
            <a:ext uri="{FF2B5EF4-FFF2-40B4-BE49-F238E27FC236}">
              <a16:creationId xmlns:a16="http://schemas.microsoft.com/office/drawing/2014/main" id="{118BF728-C036-4CC4-8ED7-CC82B1521890}"/>
            </a:ext>
            <a:ext uri="{147F2762-F138-4A5C-976F-8EAC2B608ADB}">
              <a16:predDERef xmlns:a16="http://schemas.microsoft.com/office/drawing/2014/main" pred="{A0D0A1FD-B9C3-4832-A723-3D059FEDE558}"/>
            </a:ext>
          </a:extLst>
        </xdr:cNvPr>
        <xdr:cNvCxnSpPr>
          <a:cxnSpLocks/>
        </xdr:cNvCxnSpPr>
      </xdr:nvCxnSpPr>
      <xdr:spPr>
        <a:xfrm>
          <a:off x="2619526" y="5174192"/>
          <a:ext cx="2490712" cy="26760"/>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28575</xdr:colOff>
      <xdr:row>16</xdr:row>
      <xdr:rowOff>0</xdr:rowOff>
    </xdr:from>
    <xdr:to>
      <xdr:col>8</xdr:col>
      <xdr:colOff>0</xdr:colOff>
      <xdr:row>17</xdr:row>
      <xdr:rowOff>257175</xdr:rowOff>
    </xdr:to>
    <xdr:cxnSp macro="">
      <xdr:nvCxnSpPr>
        <xdr:cNvPr id="17" name="Straight Connector 6">
          <a:extLst>
            <a:ext uri="{FF2B5EF4-FFF2-40B4-BE49-F238E27FC236}">
              <a16:creationId xmlns:a16="http://schemas.microsoft.com/office/drawing/2014/main" id="{103BE8AF-0480-44B4-9AA6-A50DBDD30A9B}"/>
            </a:ext>
            <a:ext uri="{147F2762-F138-4A5C-976F-8EAC2B608ADB}">
              <a16:predDERef xmlns:a16="http://schemas.microsoft.com/office/drawing/2014/main" pred="{118BF728-C036-4CC4-8ED7-CC82B1521890}"/>
            </a:ext>
          </a:extLst>
        </xdr:cNvPr>
        <xdr:cNvCxnSpPr>
          <a:cxnSpLocks/>
        </xdr:cNvCxnSpPr>
      </xdr:nvCxnSpPr>
      <xdr:spPr>
        <a:xfrm flipV="1">
          <a:off x="3971925" y="3886200"/>
          <a:ext cx="3048000" cy="657225"/>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876300</xdr:colOff>
      <xdr:row>13</xdr:row>
      <xdr:rowOff>200025</xdr:rowOff>
    </xdr:from>
    <xdr:to>
      <xdr:col>7</xdr:col>
      <xdr:colOff>647700</xdr:colOff>
      <xdr:row>15</xdr:row>
      <xdr:rowOff>114300</xdr:rowOff>
    </xdr:to>
    <xdr:cxnSp macro="">
      <xdr:nvCxnSpPr>
        <xdr:cNvPr id="9" name="Straight Connector 8">
          <a:extLst>
            <a:ext uri="{FF2B5EF4-FFF2-40B4-BE49-F238E27FC236}">
              <a16:creationId xmlns:a16="http://schemas.microsoft.com/office/drawing/2014/main" id="{3BB36D06-C8B7-4BE8-B317-E8FF68B10BCB}"/>
            </a:ext>
            <a:ext uri="{147F2762-F138-4A5C-976F-8EAC2B608ADB}">
              <a16:predDERef xmlns:a16="http://schemas.microsoft.com/office/drawing/2014/main" pred="{4A610BF0-1E27-42A6-B3B1-B4AC5F4B5B9F}"/>
            </a:ext>
          </a:extLst>
        </xdr:cNvPr>
        <xdr:cNvCxnSpPr>
          <a:cxnSpLocks/>
        </xdr:cNvCxnSpPr>
      </xdr:nvCxnSpPr>
      <xdr:spPr>
        <a:xfrm>
          <a:off x="3762375" y="3267075"/>
          <a:ext cx="2771775" cy="733425"/>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50800</xdr:colOff>
      <xdr:row>10</xdr:row>
      <xdr:rowOff>0</xdr:rowOff>
    </xdr:from>
    <xdr:to>
      <xdr:col>10</xdr:col>
      <xdr:colOff>12700</xdr:colOff>
      <xdr:row>12</xdr:row>
      <xdr:rowOff>76200</xdr:rowOff>
    </xdr:to>
    <xdr:cxnSp macro="">
      <xdr:nvCxnSpPr>
        <xdr:cNvPr id="10" name="Straight Connector 9">
          <a:extLst>
            <a:ext uri="{FF2B5EF4-FFF2-40B4-BE49-F238E27FC236}">
              <a16:creationId xmlns:a16="http://schemas.microsoft.com/office/drawing/2014/main" id="{B80FCD94-D44B-4137-89CF-D54B7A92FC2F}"/>
            </a:ext>
            <a:ext uri="{147F2762-F138-4A5C-976F-8EAC2B608ADB}">
              <a16:predDERef xmlns:a16="http://schemas.microsoft.com/office/drawing/2014/main" pred="{3BB36D06-C8B7-4BE8-B317-E8FF68B10BCB}"/>
            </a:ext>
          </a:extLst>
        </xdr:cNvPr>
        <xdr:cNvCxnSpPr>
          <a:cxnSpLocks/>
        </xdr:cNvCxnSpPr>
      </xdr:nvCxnSpPr>
      <xdr:spPr>
        <a:xfrm>
          <a:off x="6388100" y="2032000"/>
          <a:ext cx="2146300" cy="482600"/>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0</xdr:colOff>
      <xdr:row>12</xdr:row>
      <xdr:rowOff>504825</xdr:rowOff>
    </xdr:from>
    <xdr:to>
      <xdr:col>9</xdr:col>
      <xdr:colOff>657225</xdr:colOff>
      <xdr:row>15</xdr:row>
      <xdr:rowOff>104775</xdr:rowOff>
    </xdr:to>
    <xdr:cxnSp macro="">
      <xdr:nvCxnSpPr>
        <xdr:cNvPr id="11" name="Straight Connector 10">
          <a:extLst>
            <a:ext uri="{FF2B5EF4-FFF2-40B4-BE49-F238E27FC236}">
              <a16:creationId xmlns:a16="http://schemas.microsoft.com/office/drawing/2014/main" id="{8A7375E8-A7C3-4070-93F9-E0188A1751F8}"/>
            </a:ext>
            <a:ext uri="{147F2762-F138-4A5C-976F-8EAC2B608ADB}">
              <a16:predDERef xmlns:a16="http://schemas.microsoft.com/office/drawing/2014/main" pred="{B80FCD94-D44B-4137-89CF-D54B7A92FC2F}"/>
            </a:ext>
          </a:extLst>
        </xdr:cNvPr>
        <xdr:cNvCxnSpPr>
          <a:cxnSpLocks/>
        </xdr:cNvCxnSpPr>
      </xdr:nvCxnSpPr>
      <xdr:spPr>
        <a:xfrm flipV="1">
          <a:off x="7258050" y="2552700"/>
          <a:ext cx="657225" cy="1038225"/>
        </a:xfrm>
        <a:prstGeom prst="line">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562731</xdr:colOff>
      <xdr:row>22</xdr:row>
      <xdr:rowOff>174777</xdr:rowOff>
    </xdr:from>
    <xdr:to>
      <xdr:col>14</xdr:col>
      <xdr:colOff>618474</xdr:colOff>
      <xdr:row>41</xdr:row>
      <xdr:rowOff>152401</xdr:rowOff>
    </xdr:to>
    <xdr:pic>
      <xdr:nvPicPr>
        <xdr:cNvPr id="19" name="Picture 3">
          <a:extLst>
            <a:ext uri="{FF2B5EF4-FFF2-40B4-BE49-F238E27FC236}">
              <a16:creationId xmlns:a16="http://schemas.microsoft.com/office/drawing/2014/main" id="{9C104091-99F5-B361-0E52-DAECFD61DF53}"/>
            </a:ext>
            <a:ext uri="{147F2762-F138-4A5C-976F-8EAC2B608ADB}">
              <a16:predDERef xmlns:a16="http://schemas.microsoft.com/office/drawing/2014/main" pred="{8A7375E8-A7C3-4070-93F9-E0188A1751F8}"/>
            </a:ext>
          </a:extLst>
        </xdr:cNvPr>
        <xdr:cNvPicPr>
          <a:picLocks noChangeAspect="1"/>
        </xdr:cNvPicPr>
      </xdr:nvPicPr>
      <xdr:blipFill>
        <a:blip xmlns:r="http://schemas.openxmlformats.org/officeDocument/2006/relationships" r:embed="rId1"/>
        <a:stretch>
          <a:fillRect/>
        </a:stretch>
      </xdr:blipFill>
      <xdr:spPr>
        <a:xfrm>
          <a:off x="562731" y="6660244"/>
          <a:ext cx="14753876" cy="3838424"/>
        </a:xfrm>
        <a:prstGeom prst="rect">
          <a:avLst/>
        </a:prstGeom>
      </xdr:spPr>
    </xdr:pic>
    <xdr:clientData/>
  </xdr:twoCellAnchor>
  <xdr:twoCellAnchor editAs="oneCell">
    <xdr:from>
      <xdr:col>11</xdr:col>
      <xdr:colOff>665238</xdr:colOff>
      <xdr:row>2</xdr:row>
      <xdr:rowOff>152399</xdr:rowOff>
    </xdr:from>
    <xdr:to>
      <xdr:col>23</xdr:col>
      <xdr:colOff>632731</xdr:colOff>
      <xdr:row>28</xdr:row>
      <xdr:rowOff>95395</xdr:rowOff>
    </xdr:to>
    <xdr:pic>
      <xdr:nvPicPr>
        <xdr:cNvPr id="21" name="Picture 6">
          <a:extLst>
            <a:ext uri="{FF2B5EF4-FFF2-40B4-BE49-F238E27FC236}">
              <a16:creationId xmlns:a16="http://schemas.microsoft.com/office/drawing/2014/main" id="{BBF20E08-C313-3560-FA84-B3672E164E14}"/>
            </a:ext>
            <a:ext uri="{147F2762-F138-4A5C-976F-8EAC2B608ADB}">
              <a16:predDERef xmlns:a16="http://schemas.microsoft.com/office/drawing/2014/main" pred="{9C104091-99F5-B361-0E52-DAECFD61DF53}"/>
            </a:ext>
          </a:extLst>
        </xdr:cNvPr>
        <xdr:cNvPicPr>
          <a:picLocks noChangeAspect="1"/>
        </xdr:cNvPicPr>
      </xdr:nvPicPr>
      <xdr:blipFill>
        <a:blip xmlns:r="http://schemas.openxmlformats.org/officeDocument/2006/relationships" r:embed="rId2"/>
        <a:stretch>
          <a:fillRect/>
        </a:stretch>
      </xdr:blipFill>
      <xdr:spPr>
        <a:xfrm>
          <a:off x="13304762" y="1755018"/>
          <a:ext cx="8131779" cy="58999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ngh, Mansi" id="{AEE8A4DC-8CF9-084C-9A03-E358693176CA}" userId="mansi.singh01@sap.com" providerId="PeoplePicker"/>
  <person displayName="Boehme, Samuel" id="{E51F3C6E-485F-3F42-A12C-A41D89AF00F3}" userId="samuel.boehme@sap.com" providerId="PeoplePicker"/>
  <person displayName="Singh, Mansi" id="{70DD03C5-0BF9-DD4C-9CF2-44BAF1AE58BA}" userId="S::mansi.singh01@sap.com::5e8f1b90-fe85-4661-9c72-8342a73a68d9" providerId="AD"/>
  <person displayName="Boehme, Samuel" id="{4E3BB974-795F-EB4A-BC74-940AC915E6A8}" userId="S::samuel.boehme@sap.com::3e53d9bf-ab16-469c-a781-1387d515e9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8-02T13:33:04.64" personId="{4E3BB974-795F-EB4A-BC74-940AC915E6A8}" id="{1C384FE0-C28F-498E-B711-8FADEB77D08A}">
    <text>@Singh, Mansi  Please doubel check if some of the wording is confusing etc.</text>
    <mentions>
      <mention mentionpersonId="{AEE8A4DC-8CF9-084C-9A03-E358693176CA}" mentionId="{04B0C89B-ACFE-41B5-9790-3B4366DA8DBB}" startIndex="0" length="13"/>
    </mentions>
  </threadedComment>
  <threadedComment ref="A1" dT="2023-08-02T13:33:15.86" personId="{4E3BB974-795F-EB4A-BC74-940AC915E6A8}" id="{421FB0FD-5DF4-49E0-993E-C3401E67E27B}" parentId="{1C384FE0-C28F-498E-B711-8FADEB77D08A}">
    <text>or can be improved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3-08-02T13:30:48.90" personId="{4E3BB974-795F-EB4A-BC74-940AC915E6A8}" id="{85CB0169-D5A7-42B0-BBFA-91E33AA51F48}">
    <text xml:space="preserve">@Singh, Mansi  a concrete example would be great
</text>
    <mentions>
      <mention mentionpersonId="{AEE8A4DC-8CF9-084C-9A03-E358693176CA}" mentionId="{1769420F-58A1-4900-980F-E00A8B1E96D1}" startIndex="0" length="13"/>
    </mentions>
  </threadedComment>
  <threadedComment ref="I1" dT="2023-08-03T08:17:25.59" personId="{70DD03C5-0BF9-DD4C-9CF2-44BAF1AE58BA}" id="{CAF20790-6EDD-5740-BB99-30243A502CE4}" parentId="{85CB0169-D5A7-42B0-BBFA-91E33AA51F48}">
    <text xml:space="preserve">@Boehme, Samuel done, have a look once. </text>
    <mentions>
      <mention mentionpersonId="{E51F3C6E-485F-3F42-A12C-A41D89AF00F3}" mentionId="{C2708B86-B405-B347-ADE9-10C76627F1AF}" startIndex="0"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3-08-02T13:28:50.40" personId="{4E3BB974-795F-EB4A-BC74-940AC915E6A8}" id="{4831138E-1A5F-4B07-9C2A-9FA5C76F43D1}">
    <text xml:space="preserve">Its too highlevel, could you make a concrete example for this model. </text>
  </threadedComment>
  <threadedComment ref="I1" dT="2023-08-02T13:28:58.82" personId="{4E3BB974-795F-EB4A-BC74-940AC915E6A8}" id="{CDD0EEEA-3BE9-4458-A17B-92728BF4A7DE}" parentId="{4831138E-1A5F-4B07-9C2A-9FA5C76F43D1}">
    <text xml:space="preserve">@Singh, Mansi 
</text>
    <mentions>
      <mention mentionpersonId="{AEE8A4DC-8CF9-084C-9A03-E358693176CA}" mentionId="{84666917-ED1F-4FE9-A7B4-D5CEE575DDEE}" startIndex="0" length="13"/>
    </mentions>
  </threadedComment>
  <threadedComment ref="I1" dT="2023-08-03T08:14:43.85" personId="{70DD03C5-0BF9-DD4C-9CF2-44BAF1AE58BA}" id="{1C067AE6-F0D9-194B-B995-B4EB8F40F927}" parentId="{4831138E-1A5F-4B07-9C2A-9FA5C76F43D1}">
    <text xml:space="preserve">@Boehme, Samuel please check this once. </text>
    <mentions>
      <mention mentionpersonId="{E51F3C6E-485F-3F42-A12C-A41D89AF00F3}" mentionId="{5811786C-0EB8-F04D-9479-B3F9DE9FB3F0}" startIndex="0" length="15"/>
    </mentions>
  </threadedComment>
  <threadedComment ref="I1" dT="2023-08-03T08:31:07.78" personId="{4E3BB974-795F-EB4A-BC74-940AC915E6A8}" id="{FAE7DFCB-9E2E-42FD-8FEB-2BC87FF36B38}" parentId="{4831138E-1A5F-4B07-9C2A-9FA5C76F43D1}">
    <text>It is already much clearer! If you add one or two sentences with a direct example. Imagine Josh from company SAP run tells you about the spending patterns for his Product A in Germany which he was to analyze with BDS. What would he tell you in a bar when you catch up :</text>
  </threadedComment>
  <threadedComment ref="M1" dT="2023-08-02T13:27:21.63" personId="{4E3BB974-795F-EB4A-BC74-940AC915E6A8}" id="{36079197-7C54-41BE-98DC-00B316298156}">
    <text xml:space="preserve">@Singh, Mansi Maybe here we can also link the video you are creating (We can already link the excel and upate later once the video are available. so just an idea for version 2 of this model template) </text>
    <mentions>
      <mention mentionpersonId="{AEE8A4DC-8CF9-084C-9A03-E358693176CA}" mentionId="{F2C9E279-6C64-4EE4-A8D6-6FF64650F516}" startIndex="0" length="13"/>
    </mentions>
  </threadedComment>
  <threadedComment ref="M1" dT="2023-08-02T14:54:56.80" personId="{70DD03C5-0BF9-DD4C-9CF2-44BAF1AE58BA}" id="{96D97877-1063-DF44-9F06-8067A95F79C9}" parentId="{36079197-7C54-41BE-98DC-00B316298156}">
    <text xml:space="preserve">Yes sure, this can be done. Good idea
</text>
  </threadedComment>
  <threadedComment ref="B11" dT="2023-08-02T13:29:40.62" personId="{4E3BB974-795F-EB4A-BC74-940AC915E6A8}" id="{5E340BF1-090E-420E-8C4D-FE0E65B6C2C9}">
    <text>@Singh, Mansi  I honestly dont know what Filler, Base resin, Flame - I can assume but Masterbatch means</text>
    <mentions>
      <mention mentionpersonId="{AEE8A4DC-8CF9-084C-9A03-E358693176CA}" mentionId="{A9895C46-686A-4543-B911-4C5996842D93}"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AA36" dT="2023-08-02T13:24:33.89" personId="{4E3BB974-795F-EB4A-BC74-940AC915E6A8}" id="{4479BBF1-07B2-4A4F-89E3-319EAF2B235A}">
    <text xml:space="preserve">@Singh, Mansi Do the color makes sense for conservative and optimistic etc., the lower the cost the better or am I making a mistake? 
</text>
    <mentions>
      <mention mentionpersonId="{AEE8A4DC-8CF9-084C-9A03-E358693176CA}" mentionId="{019C204E-8970-4037-97D6-7B41CBBB86AC}"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12CE1-24CC-6147-90E1-9D9156647134}">
  <dimension ref="A1:A11"/>
  <sheetViews>
    <sheetView topLeftCell="A8" workbookViewId="0">
      <selection activeCell="F11" sqref="F11"/>
    </sheetView>
  </sheetViews>
  <sheetFormatPr baseColWidth="10" defaultColWidth="11.1640625" defaultRowHeight="16" x14ac:dyDescent="0.2"/>
  <cols>
    <col min="1" max="1" width="51.1640625" customWidth="1"/>
  </cols>
  <sheetData>
    <row r="1" spans="1:1" x14ac:dyDescent="0.2">
      <c r="A1" s="4" t="s">
        <v>0</v>
      </c>
    </row>
    <row r="2" spans="1:1" ht="102" x14ac:dyDescent="0.2">
      <c r="A2" s="3" t="s">
        <v>1</v>
      </c>
    </row>
    <row r="3" spans="1:1" x14ac:dyDescent="0.2">
      <c r="A3" s="3"/>
    </row>
    <row r="4" spans="1:1" x14ac:dyDescent="0.2">
      <c r="A4" s="4" t="s">
        <v>2</v>
      </c>
    </row>
    <row r="5" spans="1:1" ht="136" x14ac:dyDescent="0.2">
      <c r="A5" s="3" t="s">
        <v>3</v>
      </c>
    </row>
    <row r="7" spans="1:1" x14ac:dyDescent="0.2">
      <c r="A7" s="4" t="s">
        <v>4</v>
      </c>
    </row>
    <row r="8" spans="1:1" ht="85" x14ac:dyDescent="0.2">
      <c r="A8" s="3" t="s">
        <v>5</v>
      </c>
    </row>
    <row r="10" spans="1:1" x14ac:dyDescent="0.2">
      <c r="A10" s="4" t="s">
        <v>6</v>
      </c>
    </row>
    <row r="11" spans="1:1" ht="265" customHeight="1" x14ac:dyDescent="0.2">
      <c r="A11" s="3" t="s">
        <v>7</v>
      </c>
    </row>
  </sheetData>
  <pageMargins left="0.7" right="0.7" top="0.75" bottom="0.75" header="0.3" footer="0.3"/>
  <pageSetup orientation="portrait" r:id="rId1"/>
  <customProperties>
    <customPr name="IbpWorksheetKeyString_GUID" r:id="rId2"/>
  </customPropertie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F9398-F90F-D440-8922-930EB0B47DD0}">
  <dimension ref="A5:G27"/>
  <sheetViews>
    <sheetView zoomScale="85" zoomScaleNormal="85" workbookViewId="0">
      <selection activeCell="G5" sqref="G5:G6"/>
    </sheetView>
  </sheetViews>
  <sheetFormatPr baseColWidth="10" defaultColWidth="11.1640625" defaultRowHeight="16" x14ac:dyDescent="0.2"/>
  <cols>
    <col min="1" max="1" width="9.33203125" bestFit="1" customWidth="1"/>
    <col min="3" max="3" width="9.33203125" bestFit="1" customWidth="1"/>
    <col min="5" max="5" width="9.33203125" bestFit="1" customWidth="1"/>
    <col min="6" max="6" width="14.1640625" bestFit="1" customWidth="1"/>
    <col min="7" max="7" width="8.83203125" bestFit="1" customWidth="1"/>
    <col min="9" max="9" width="17.1640625" bestFit="1" customWidth="1"/>
  </cols>
  <sheetData>
    <row r="5" spans="3:7" x14ac:dyDescent="0.2">
      <c r="G5" s="2" t="s">
        <v>8</v>
      </c>
    </row>
    <row r="6" spans="3:7" x14ac:dyDescent="0.2">
      <c r="C6" s="2" t="s">
        <v>8</v>
      </c>
      <c r="G6" s="1" t="s">
        <v>9</v>
      </c>
    </row>
    <row r="7" spans="3:7" x14ac:dyDescent="0.2">
      <c r="C7" s="1" t="s">
        <v>9</v>
      </c>
    </row>
    <row r="10" spans="3:7" x14ac:dyDescent="0.2">
      <c r="E10" s="2" t="s">
        <v>8</v>
      </c>
    </row>
    <row r="11" spans="3:7" x14ac:dyDescent="0.2">
      <c r="E11" s="1" t="s">
        <v>10</v>
      </c>
    </row>
    <row r="15" spans="3:7" x14ac:dyDescent="0.2">
      <c r="G15" s="2" t="s">
        <v>8</v>
      </c>
    </row>
    <row r="16" spans="3:7" x14ac:dyDescent="0.2">
      <c r="G16" s="1" t="s">
        <v>9</v>
      </c>
    </row>
    <row r="17" spans="1:5" x14ac:dyDescent="0.2">
      <c r="A17" s="2" t="s">
        <v>8</v>
      </c>
      <c r="C17" s="2" t="s">
        <v>8</v>
      </c>
    </row>
    <row r="18" spans="1:5" x14ac:dyDescent="0.2">
      <c r="A18" s="1" t="s">
        <v>10</v>
      </c>
      <c r="C18" s="1" t="s">
        <v>10</v>
      </c>
    </row>
    <row r="26" spans="1:5" x14ac:dyDescent="0.2">
      <c r="E26" s="2" t="s">
        <v>8</v>
      </c>
    </row>
    <row r="27" spans="1:5" x14ac:dyDescent="0.2">
      <c r="E27" s="1" t="s">
        <v>9</v>
      </c>
    </row>
  </sheetData>
  <pageMargins left="0.7" right="0.7" top="0.75" bottom="0.75" header="0.3" footer="0.3"/>
  <pageSetup orientation="portrait" r:id="rId1"/>
  <customProperties>
    <customPr name="Ibp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7BC2-C6F7-7E46-AB30-541926186147}">
  <dimension ref="A1:AM44"/>
  <sheetViews>
    <sheetView tabSelected="1" topLeftCell="A11" zoomScale="85" zoomScaleNormal="70" workbookViewId="0">
      <selection activeCell="H47" sqref="H47"/>
    </sheetView>
  </sheetViews>
  <sheetFormatPr baseColWidth="10" defaultColWidth="11.1640625" defaultRowHeight="16" x14ac:dyDescent="0.2"/>
  <cols>
    <col min="1" max="1" width="20.6640625" customWidth="1"/>
    <col min="2" max="2" width="12.6640625" bestFit="1" customWidth="1"/>
    <col min="3" max="4" width="12.5" bestFit="1" customWidth="1"/>
    <col min="5" max="5" width="9.33203125" bestFit="1" customWidth="1"/>
    <col min="6" max="6" width="13.33203125" customWidth="1"/>
    <col min="7" max="7" width="13.6640625" bestFit="1" customWidth="1"/>
    <col min="8" max="8" width="27.6640625" customWidth="1"/>
    <col min="9" max="10" width="14.83203125" bestFit="1" customWidth="1"/>
  </cols>
  <sheetData>
    <row r="1" spans="1:37" s="5" customFormat="1" ht="82.75" customHeight="1" x14ac:dyDescent="0.2">
      <c r="A1" s="6" t="s">
        <v>11</v>
      </c>
      <c r="B1" s="24" t="s">
        <v>12</v>
      </c>
      <c r="C1" s="24"/>
      <c r="D1" s="24"/>
      <c r="E1" s="25" t="s">
        <v>13</v>
      </c>
      <c r="F1" s="26"/>
      <c r="G1" s="26"/>
      <c r="H1" s="26"/>
      <c r="I1" s="27" t="s">
        <v>14</v>
      </c>
      <c r="J1" s="28"/>
      <c r="K1" s="28"/>
      <c r="L1" s="28"/>
    </row>
    <row r="4" spans="1:37" x14ac:dyDescent="0.2">
      <c r="F4" s="2" t="s">
        <v>15</v>
      </c>
    </row>
    <row r="5" spans="1:37" x14ac:dyDescent="0.2">
      <c r="F5" s="1">
        <v>60</v>
      </c>
    </row>
    <row r="8" spans="1:37" x14ac:dyDescent="0.2">
      <c r="H8" s="2" t="s">
        <v>16</v>
      </c>
    </row>
    <row r="9" spans="1:37" x14ac:dyDescent="0.2">
      <c r="D9" s="2" t="s">
        <v>17</v>
      </c>
      <c r="H9" s="1">
        <v>4</v>
      </c>
    </row>
    <row r="10" spans="1:37" x14ac:dyDescent="0.2">
      <c r="D10" s="1">
        <f>F5*F15</f>
        <v>6000</v>
      </c>
    </row>
    <row r="11" spans="1:37" x14ac:dyDescent="0.2">
      <c r="H11" s="2" t="s">
        <v>18</v>
      </c>
    </row>
    <row r="12" spans="1:37" x14ac:dyDescent="0.2">
      <c r="H12" s="1">
        <v>1</v>
      </c>
      <c r="AK12" s="2"/>
    </row>
    <row r="13" spans="1:37" x14ac:dyDescent="0.2">
      <c r="AK13" s="1"/>
    </row>
    <row r="14" spans="1:37" x14ac:dyDescent="0.2">
      <c r="F14" s="2" t="s">
        <v>19</v>
      </c>
      <c r="H14" s="2" t="s">
        <v>20</v>
      </c>
    </row>
    <row r="15" spans="1:37" x14ac:dyDescent="0.2">
      <c r="F15" s="1">
        <v>100</v>
      </c>
      <c r="H15" s="1">
        <v>2</v>
      </c>
    </row>
    <row r="16" spans="1:37" x14ac:dyDescent="0.2">
      <c r="B16" s="2" t="s">
        <v>21</v>
      </c>
    </row>
    <row r="17" spans="2:39" x14ac:dyDescent="0.2">
      <c r="B17" s="1">
        <f>D10-D26</f>
        <v>1100</v>
      </c>
      <c r="H17" s="2" t="s">
        <v>22</v>
      </c>
      <c r="AI17" s="2"/>
    </row>
    <row r="18" spans="2:39" x14ac:dyDescent="0.2">
      <c r="H18" s="1">
        <v>3</v>
      </c>
      <c r="AI18" s="1"/>
    </row>
    <row r="20" spans="2:39" x14ac:dyDescent="0.2">
      <c r="F20" s="2" t="s">
        <v>23</v>
      </c>
      <c r="H20" s="2" t="s">
        <v>24</v>
      </c>
    </row>
    <row r="21" spans="2:39" x14ac:dyDescent="0.2">
      <c r="F21" s="1">
        <f>H9+H12+H15+H18+H21+H24</f>
        <v>13</v>
      </c>
      <c r="H21" s="1">
        <v>2</v>
      </c>
    </row>
    <row r="22" spans="2:39" x14ac:dyDescent="0.2">
      <c r="AK22" s="2"/>
      <c r="AM22" s="2"/>
    </row>
    <row r="23" spans="2:39" x14ac:dyDescent="0.2">
      <c r="H23" s="2" t="s">
        <v>25</v>
      </c>
      <c r="AK23" s="1"/>
      <c r="AM23" s="1"/>
    </row>
    <row r="24" spans="2:39" x14ac:dyDescent="0.2">
      <c r="H24" s="1">
        <v>1</v>
      </c>
      <c r="AG24" s="2"/>
    </row>
    <row r="25" spans="2:39" x14ac:dyDescent="0.2">
      <c r="D25" s="2" t="s">
        <v>26</v>
      </c>
      <c r="AG25" s="1"/>
      <c r="AM25" s="2"/>
    </row>
    <row r="26" spans="2:39" x14ac:dyDescent="0.2">
      <c r="D26" s="1">
        <f>(F21+F31)*F15</f>
        <v>4900</v>
      </c>
      <c r="AM26" s="1"/>
    </row>
    <row r="28" spans="2:39" x14ac:dyDescent="0.2">
      <c r="H28" s="2" t="s">
        <v>27</v>
      </c>
      <c r="AM28" s="2"/>
    </row>
    <row r="29" spans="2:39" x14ac:dyDescent="0.2">
      <c r="H29" s="1">
        <v>12</v>
      </c>
      <c r="AM29" s="1"/>
    </row>
    <row r="30" spans="2:39" x14ac:dyDescent="0.2">
      <c r="F30" s="2" t="s">
        <v>28</v>
      </c>
    </row>
    <row r="31" spans="2:39" x14ac:dyDescent="0.2">
      <c r="F31" s="1">
        <f>H29+H32+H35+H38+H41+H44</f>
        <v>36</v>
      </c>
      <c r="H31" s="2" t="s">
        <v>29</v>
      </c>
      <c r="AM31" s="2"/>
    </row>
    <row r="32" spans="2:39" x14ac:dyDescent="0.2">
      <c r="H32" s="1">
        <v>2</v>
      </c>
      <c r="AM32" s="1"/>
    </row>
    <row r="33" spans="8:39" x14ac:dyDescent="0.2">
      <c r="AI33" s="2"/>
      <c r="AK33" s="2"/>
    </row>
    <row r="34" spans="8:39" x14ac:dyDescent="0.2">
      <c r="H34" s="2" t="s">
        <v>30</v>
      </c>
      <c r="AI34" s="1"/>
      <c r="AK34" s="1"/>
      <c r="AM34" s="2"/>
    </row>
    <row r="35" spans="8:39" x14ac:dyDescent="0.2">
      <c r="H35" s="1">
        <v>4</v>
      </c>
      <c r="AM35" s="1"/>
    </row>
    <row r="37" spans="8:39" x14ac:dyDescent="0.2">
      <c r="H37" s="2" t="s">
        <v>31</v>
      </c>
      <c r="AM37" s="2"/>
    </row>
    <row r="38" spans="8:39" x14ac:dyDescent="0.2">
      <c r="H38" s="1">
        <v>6</v>
      </c>
      <c r="AM38" s="1"/>
    </row>
    <row r="40" spans="8:39" x14ac:dyDescent="0.2">
      <c r="H40" s="2" t="s">
        <v>32</v>
      </c>
    </row>
    <row r="41" spans="8:39" x14ac:dyDescent="0.2">
      <c r="H41" s="1">
        <v>10</v>
      </c>
    </row>
    <row r="43" spans="8:39" x14ac:dyDescent="0.2">
      <c r="H43" s="2" t="s">
        <v>33</v>
      </c>
    </row>
    <row r="44" spans="8:39" x14ac:dyDescent="0.2">
      <c r="H44" s="1">
        <v>2</v>
      </c>
    </row>
  </sheetData>
  <mergeCells count="3">
    <mergeCell ref="B1:D1"/>
    <mergeCell ref="E1:H1"/>
    <mergeCell ref="I1:L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10913-2902-154C-A426-D12E9152F6A9}">
  <dimension ref="A1:AM44"/>
  <sheetViews>
    <sheetView zoomScale="85" zoomScaleNormal="70" workbookViewId="0">
      <selection activeCell="B1" sqref="B1:D1"/>
    </sheetView>
  </sheetViews>
  <sheetFormatPr baseColWidth="10" defaultColWidth="11.1640625" defaultRowHeight="16" x14ac:dyDescent="0.2"/>
  <cols>
    <col min="1" max="1" width="20.6640625" customWidth="1"/>
    <col min="2" max="2" width="12.6640625" bestFit="1" customWidth="1"/>
    <col min="3" max="4" width="12.5" bestFit="1" customWidth="1"/>
    <col min="5" max="5" width="9.33203125" bestFit="1" customWidth="1"/>
    <col min="6" max="6" width="13.33203125" customWidth="1"/>
    <col min="7" max="7" width="13.6640625" bestFit="1" customWidth="1"/>
    <col min="8" max="8" width="27.6640625" customWidth="1"/>
    <col min="9" max="10" width="14.83203125" bestFit="1" customWidth="1"/>
  </cols>
  <sheetData>
    <row r="1" spans="1:37" s="5" customFormat="1" ht="82.75" customHeight="1" x14ac:dyDescent="0.2">
      <c r="A1" s="6" t="s">
        <v>11</v>
      </c>
      <c r="B1" s="24" t="s">
        <v>12</v>
      </c>
      <c r="C1" s="24"/>
      <c r="D1" s="24"/>
      <c r="E1" s="25" t="s">
        <v>13</v>
      </c>
      <c r="F1" s="26"/>
      <c r="G1" s="26"/>
      <c r="H1" s="26"/>
      <c r="I1" s="27" t="s">
        <v>14</v>
      </c>
      <c r="J1" s="28"/>
      <c r="K1" s="28"/>
      <c r="L1" s="28"/>
    </row>
    <row r="4" spans="1:37" x14ac:dyDescent="0.2">
      <c r="F4" s="2" t="s">
        <v>15</v>
      </c>
    </row>
    <row r="5" spans="1:37" x14ac:dyDescent="0.2">
      <c r="F5" s="1">
        <v>60</v>
      </c>
    </row>
    <row r="8" spans="1:37" x14ac:dyDescent="0.2">
      <c r="H8" s="2" t="s">
        <v>16</v>
      </c>
    </row>
    <row r="9" spans="1:37" x14ac:dyDescent="0.2">
      <c r="D9" s="2" t="s">
        <v>17</v>
      </c>
      <c r="H9" s="1">
        <v>4</v>
      </c>
    </row>
    <row r="10" spans="1:37" x14ac:dyDescent="0.2">
      <c r="D10" s="1">
        <f>F5*F15</f>
        <v>6000</v>
      </c>
    </row>
    <row r="11" spans="1:37" x14ac:dyDescent="0.2">
      <c r="H11" s="2" t="s">
        <v>18</v>
      </c>
    </row>
    <row r="12" spans="1:37" x14ac:dyDescent="0.2">
      <c r="H12" s="1">
        <v>1</v>
      </c>
      <c r="AK12" s="2"/>
    </row>
    <row r="13" spans="1:37" x14ac:dyDescent="0.2">
      <c r="AK13" s="1"/>
    </row>
    <row r="14" spans="1:37" x14ac:dyDescent="0.2">
      <c r="F14" s="2" t="s">
        <v>19</v>
      </c>
      <c r="H14" s="2" t="s">
        <v>20</v>
      </c>
    </row>
    <row r="15" spans="1:37" x14ac:dyDescent="0.2">
      <c r="F15" s="1">
        <v>100</v>
      </c>
      <c r="H15" s="1">
        <v>2</v>
      </c>
    </row>
    <row r="16" spans="1:37" x14ac:dyDescent="0.2">
      <c r="B16" s="2" t="s">
        <v>21</v>
      </c>
    </row>
    <row r="17" spans="2:39" x14ac:dyDescent="0.2">
      <c r="B17" s="1">
        <f>D10-D26</f>
        <v>1100</v>
      </c>
      <c r="H17" s="2" t="s">
        <v>22</v>
      </c>
      <c r="AI17" s="2"/>
    </row>
    <row r="18" spans="2:39" x14ac:dyDescent="0.2">
      <c r="H18" s="1">
        <v>3</v>
      </c>
      <c r="AI18" s="1"/>
    </row>
    <row r="20" spans="2:39" x14ac:dyDescent="0.2">
      <c r="F20" s="2" t="s">
        <v>23</v>
      </c>
      <c r="H20" s="2" t="s">
        <v>24</v>
      </c>
    </row>
    <row r="21" spans="2:39" x14ac:dyDescent="0.2">
      <c r="F21" s="1">
        <f>H9+H12+H15+H18+H21+H24</f>
        <v>13</v>
      </c>
      <c r="H21" s="1">
        <v>2</v>
      </c>
    </row>
    <row r="22" spans="2:39" x14ac:dyDescent="0.2">
      <c r="AK22" s="2"/>
      <c r="AM22" s="2"/>
    </row>
    <row r="23" spans="2:39" x14ac:dyDescent="0.2">
      <c r="H23" s="2" t="s">
        <v>25</v>
      </c>
      <c r="AK23" s="1"/>
      <c r="AM23" s="1"/>
    </row>
    <row r="24" spans="2:39" x14ac:dyDescent="0.2">
      <c r="H24" s="1">
        <v>1</v>
      </c>
      <c r="AG24" s="2"/>
    </row>
    <row r="25" spans="2:39" x14ac:dyDescent="0.2">
      <c r="D25" s="2" t="s">
        <v>26</v>
      </c>
      <c r="AG25" s="1"/>
      <c r="AM25" s="2"/>
    </row>
    <row r="26" spans="2:39" x14ac:dyDescent="0.2">
      <c r="D26" s="1">
        <f>(F21+F31)*F15</f>
        <v>4900</v>
      </c>
      <c r="AM26" s="1"/>
    </row>
    <row r="28" spans="2:39" x14ac:dyDescent="0.2">
      <c r="H28" s="2" t="s">
        <v>27</v>
      </c>
      <c r="AM28" s="2"/>
    </row>
    <row r="29" spans="2:39" x14ac:dyDescent="0.2">
      <c r="H29" s="1">
        <v>12</v>
      </c>
      <c r="AM29" s="1"/>
    </row>
    <row r="30" spans="2:39" x14ac:dyDescent="0.2">
      <c r="F30" s="2" t="s">
        <v>28</v>
      </c>
    </row>
    <row r="31" spans="2:39" x14ac:dyDescent="0.2">
      <c r="F31" s="1">
        <f>H29+H32+H35+H38+H41+H44</f>
        <v>36</v>
      </c>
      <c r="H31" s="2" t="s">
        <v>29</v>
      </c>
      <c r="AM31" s="2"/>
    </row>
    <row r="32" spans="2:39" x14ac:dyDescent="0.2">
      <c r="H32" s="1">
        <v>2</v>
      </c>
      <c r="AM32" s="1"/>
    </row>
    <row r="33" spans="8:39" x14ac:dyDescent="0.2">
      <c r="AI33" s="2"/>
      <c r="AK33" s="2"/>
    </row>
    <row r="34" spans="8:39" x14ac:dyDescent="0.2">
      <c r="H34" s="2" t="s">
        <v>30</v>
      </c>
      <c r="AI34" s="1"/>
      <c r="AK34" s="1"/>
      <c r="AM34" s="2"/>
    </row>
    <row r="35" spans="8:39" x14ac:dyDescent="0.2">
      <c r="H35" s="1">
        <v>4</v>
      </c>
      <c r="AM35" s="1"/>
    </row>
    <row r="37" spans="8:39" x14ac:dyDescent="0.2">
      <c r="H37" s="2" t="s">
        <v>31</v>
      </c>
      <c r="AM37" s="2"/>
    </row>
    <row r="38" spans="8:39" x14ac:dyDescent="0.2">
      <c r="H38" s="1">
        <v>6</v>
      </c>
      <c r="AM38" s="1"/>
    </row>
    <row r="40" spans="8:39" x14ac:dyDescent="0.2">
      <c r="H40" s="2" t="s">
        <v>32</v>
      </c>
    </row>
    <row r="41" spans="8:39" x14ac:dyDescent="0.2">
      <c r="H41" s="1">
        <v>10</v>
      </c>
    </row>
    <row r="43" spans="8:39" x14ac:dyDescent="0.2">
      <c r="H43" s="2" t="s">
        <v>33</v>
      </c>
    </row>
    <row r="44" spans="8:39" x14ac:dyDescent="0.2">
      <c r="H44" s="1">
        <v>2</v>
      </c>
    </row>
  </sheetData>
  <mergeCells count="3">
    <mergeCell ref="B1:D1"/>
    <mergeCell ref="E1:H1"/>
    <mergeCell ref="I1:L1"/>
  </mergeCells>
  <pageMargins left="0.7" right="0.7" top="0.75" bottom="0.75" header="0.3" footer="0.3"/>
  <pageSetup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E5E3A-F6DB-A443-A81B-B9B468F031BB}">
  <dimension ref="A1:L20"/>
  <sheetViews>
    <sheetView zoomScale="84" workbookViewId="0">
      <selection activeCell="G19" sqref="G19"/>
    </sheetView>
  </sheetViews>
  <sheetFormatPr baseColWidth="10" defaultColWidth="11" defaultRowHeight="16" x14ac:dyDescent="0.2"/>
  <cols>
    <col min="1" max="1" width="27.6640625" bestFit="1" customWidth="1"/>
    <col min="4" max="4" width="22.1640625" bestFit="1" customWidth="1"/>
    <col min="7" max="7" width="14" bestFit="1" customWidth="1"/>
    <col min="9" max="9" width="12.6640625" bestFit="1" customWidth="1"/>
    <col min="12" max="12" width="26.33203125" customWidth="1"/>
  </cols>
  <sheetData>
    <row r="1" spans="1:12" ht="110.25" customHeight="1" x14ac:dyDescent="0.2">
      <c r="A1" s="7" t="s">
        <v>34</v>
      </c>
      <c r="B1" s="29" t="s">
        <v>35</v>
      </c>
      <c r="C1" s="29"/>
      <c r="D1" s="29"/>
      <c r="E1" s="30" t="s">
        <v>36</v>
      </c>
      <c r="F1" s="26"/>
      <c r="G1" s="26"/>
      <c r="H1" s="26"/>
      <c r="I1" s="27" t="s">
        <v>37</v>
      </c>
      <c r="J1" s="28"/>
      <c r="K1" s="28"/>
      <c r="L1" s="28"/>
    </row>
    <row r="5" spans="1:12" ht="21" x14ac:dyDescent="0.25">
      <c r="A5" s="8"/>
      <c r="B5" s="8"/>
      <c r="C5" s="8"/>
      <c r="D5" s="8"/>
      <c r="E5" s="8"/>
      <c r="F5" s="8"/>
      <c r="G5" s="8"/>
      <c r="H5" s="8"/>
      <c r="I5" s="8"/>
    </row>
    <row r="6" spans="1:12" ht="21" x14ac:dyDescent="0.25">
      <c r="A6" s="9" t="s">
        <v>38</v>
      </c>
      <c r="B6" s="8"/>
      <c r="C6" s="8"/>
      <c r="D6" s="8"/>
      <c r="E6" s="8"/>
      <c r="F6" s="8"/>
      <c r="G6" s="8"/>
      <c r="H6" s="8"/>
      <c r="I6" s="8"/>
    </row>
    <row r="7" spans="1:12" ht="21" x14ac:dyDescent="0.25">
      <c r="A7" s="10">
        <v>10000</v>
      </c>
      <c r="B7" s="8"/>
      <c r="C7" s="8"/>
      <c r="D7" s="8"/>
      <c r="E7" s="8"/>
      <c r="F7" s="8"/>
      <c r="G7" s="8"/>
      <c r="H7" s="8"/>
      <c r="I7" s="8"/>
    </row>
    <row r="8" spans="1:12" ht="21" x14ac:dyDescent="0.25">
      <c r="A8" s="8"/>
      <c r="B8" s="8"/>
      <c r="C8" s="8"/>
      <c r="D8" s="9" t="s">
        <v>39</v>
      </c>
      <c r="E8" s="8"/>
      <c r="F8" s="8"/>
      <c r="G8" s="8"/>
      <c r="H8" s="8"/>
      <c r="I8" s="8"/>
    </row>
    <row r="9" spans="1:12" ht="21" x14ac:dyDescent="0.25">
      <c r="A9" s="8"/>
      <c r="B9" s="8"/>
      <c r="C9" s="8"/>
      <c r="D9" s="8">
        <f>A7*A11</f>
        <v>30000</v>
      </c>
      <c r="E9" s="8"/>
      <c r="F9" s="8"/>
      <c r="G9" s="8"/>
      <c r="H9" s="8"/>
      <c r="I9" s="9" t="s">
        <v>40</v>
      </c>
    </row>
    <row r="10" spans="1:12" ht="21" x14ac:dyDescent="0.25">
      <c r="A10" s="9" t="s">
        <v>41</v>
      </c>
      <c r="B10" s="8"/>
      <c r="C10" s="8"/>
      <c r="D10" s="8"/>
      <c r="E10" s="8"/>
      <c r="F10" s="8"/>
      <c r="G10" s="8"/>
      <c r="H10" s="8"/>
      <c r="I10" s="10">
        <f>D9*G13</f>
        <v>330000</v>
      </c>
    </row>
    <row r="11" spans="1:12" ht="21" x14ac:dyDescent="0.25">
      <c r="A11" s="11">
        <v>3</v>
      </c>
      <c r="B11" s="8"/>
      <c r="C11" s="8"/>
      <c r="D11" s="8"/>
      <c r="E11" s="8"/>
      <c r="F11" s="8"/>
      <c r="G11" s="8"/>
      <c r="H11" s="8"/>
      <c r="I11" s="8"/>
    </row>
    <row r="12" spans="1:12" ht="21" x14ac:dyDescent="0.25">
      <c r="A12" s="8"/>
      <c r="B12" s="8"/>
      <c r="C12" s="8"/>
      <c r="D12" s="8"/>
      <c r="E12" s="8"/>
      <c r="F12" s="8"/>
      <c r="G12" s="9" t="s">
        <v>42</v>
      </c>
      <c r="H12" s="8"/>
      <c r="I12" s="8"/>
    </row>
    <row r="13" spans="1:12" ht="21" x14ac:dyDescent="0.25">
      <c r="A13" s="8"/>
      <c r="B13" s="8"/>
      <c r="C13" s="8"/>
      <c r="D13" s="8"/>
      <c r="E13" s="8"/>
      <c r="F13" s="8"/>
      <c r="G13" s="10">
        <f xml:space="preserve"> 1 + D17</f>
        <v>11</v>
      </c>
      <c r="H13" s="8"/>
      <c r="I13" s="8"/>
    </row>
    <row r="14" spans="1:12" ht="21" x14ac:dyDescent="0.25">
      <c r="A14" s="9" t="s">
        <v>43</v>
      </c>
      <c r="B14" s="8"/>
      <c r="C14" s="8"/>
      <c r="D14" s="8"/>
      <c r="E14" s="8"/>
      <c r="F14" s="8"/>
      <c r="G14" s="8"/>
      <c r="H14" s="8"/>
      <c r="I14" s="8"/>
    </row>
    <row r="15" spans="1:12" ht="21" x14ac:dyDescent="0.25">
      <c r="A15" s="10">
        <v>2</v>
      </c>
      <c r="B15" s="8"/>
      <c r="C15" s="8"/>
      <c r="D15" s="8"/>
      <c r="E15" s="8"/>
      <c r="F15" s="8"/>
      <c r="G15" s="8"/>
      <c r="H15" s="8"/>
      <c r="I15" s="8"/>
    </row>
    <row r="16" spans="1:12" ht="21" x14ac:dyDescent="0.25">
      <c r="A16" s="8"/>
      <c r="B16" s="8"/>
      <c r="C16" s="8"/>
      <c r="D16" s="9" t="s">
        <v>44</v>
      </c>
      <c r="E16" s="8"/>
      <c r="F16" s="8"/>
      <c r="G16" s="8"/>
      <c r="H16" s="8"/>
      <c r="I16" s="8"/>
    </row>
    <row r="17" spans="1:9" ht="21" x14ac:dyDescent="0.25">
      <c r="A17" s="8"/>
      <c r="B17" s="8"/>
      <c r="C17" s="8"/>
      <c r="D17" s="10">
        <f>A15*A19</f>
        <v>10</v>
      </c>
      <c r="E17" s="8"/>
      <c r="F17" s="8"/>
      <c r="G17" s="8"/>
      <c r="H17" s="8"/>
      <c r="I17" s="8"/>
    </row>
    <row r="18" spans="1:9" ht="21" x14ac:dyDescent="0.25">
      <c r="A18" s="9" t="s">
        <v>45</v>
      </c>
      <c r="B18" s="8"/>
      <c r="C18" s="8"/>
      <c r="D18" s="8"/>
      <c r="E18" s="8"/>
      <c r="F18" s="8"/>
      <c r="G18" s="8"/>
      <c r="H18" s="8"/>
      <c r="I18" s="8"/>
    </row>
    <row r="19" spans="1:9" ht="21" x14ac:dyDescent="0.25">
      <c r="A19" s="10">
        <v>5</v>
      </c>
      <c r="B19" s="8"/>
      <c r="C19" s="8"/>
      <c r="D19" s="8"/>
      <c r="E19" s="8"/>
      <c r="F19" s="8"/>
      <c r="G19" s="8"/>
      <c r="H19" s="8"/>
      <c r="I19" s="8"/>
    </row>
    <row r="20" spans="1:9" ht="21" x14ac:dyDescent="0.25">
      <c r="A20" s="8"/>
      <c r="B20" s="8"/>
      <c r="C20" s="8"/>
      <c r="D20" s="8"/>
      <c r="E20" s="8"/>
      <c r="F20" s="8"/>
      <c r="G20" s="8"/>
      <c r="H20" s="8"/>
      <c r="I20" s="8"/>
    </row>
  </sheetData>
  <mergeCells count="3">
    <mergeCell ref="B1:D1"/>
    <mergeCell ref="E1:H1"/>
    <mergeCell ref="I1:L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ACE0-7C61-114E-9A25-3394759D4A99}">
  <dimension ref="A1:O24"/>
  <sheetViews>
    <sheetView workbookViewId="0">
      <selection activeCell="I1" sqref="I1:L1"/>
    </sheetView>
  </sheetViews>
  <sheetFormatPr baseColWidth="10" defaultColWidth="11" defaultRowHeight="16" x14ac:dyDescent="0.2"/>
  <cols>
    <col min="1" max="1" width="14" bestFit="1" customWidth="1"/>
    <col min="2" max="2" width="18.83203125" bestFit="1" customWidth="1"/>
    <col min="4" max="4" width="16.33203125" bestFit="1" customWidth="1"/>
    <col min="7" max="7" width="25" bestFit="1" customWidth="1"/>
    <col min="9" max="9" width="18.33203125" bestFit="1" customWidth="1"/>
    <col min="11" max="11" width="12.83203125" bestFit="1" customWidth="1"/>
    <col min="13" max="13" width="22.6640625" bestFit="1" customWidth="1"/>
    <col min="15" max="15" width="13.83203125" bestFit="1" customWidth="1"/>
  </cols>
  <sheetData>
    <row r="1" spans="1:15" ht="93.75" customHeight="1" x14ac:dyDescent="0.2">
      <c r="A1" s="6" t="s">
        <v>46</v>
      </c>
      <c r="B1" s="31" t="s">
        <v>47</v>
      </c>
      <c r="C1" s="24"/>
      <c r="D1" s="24"/>
      <c r="E1" s="32" t="s">
        <v>48</v>
      </c>
      <c r="F1" s="26"/>
      <c r="G1" s="26"/>
      <c r="H1" s="26"/>
      <c r="I1" s="27" t="s">
        <v>49</v>
      </c>
      <c r="J1" s="28"/>
      <c r="K1" s="28"/>
      <c r="L1" s="28"/>
    </row>
    <row r="6" spans="1:15" x14ac:dyDescent="0.2">
      <c r="B6" s="12"/>
    </row>
    <row r="7" spans="1:15" x14ac:dyDescent="0.2">
      <c r="B7" s="13" t="s">
        <v>50</v>
      </c>
      <c r="D7" s="13" t="s">
        <v>51</v>
      </c>
      <c r="M7" s="13" t="s">
        <v>52</v>
      </c>
    </row>
    <row r="8" spans="1:15" x14ac:dyDescent="0.2">
      <c r="B8" s="14">
        <v>10</v>
      </c>
      <c r="D8" s="14">
        <v>54</v>
      </c>
      <c r="I8" s="13" t="s">
        <v>53</v>
      </c>
      <c r="K8" s="13" t="s">
        <v>54</v>
      </c>
      <c r="M8" s="14">
        <v>10</v>
      </c>
    </row>
    <row r="9" spans="1:15" x14ac:dyDescent="0.2">
      <c r="B9" s="15"/>
      <c r="I9" s="14">
        <v>10</v>
      </c>
      <c r="K9" s="14">
        <f>K14+G16</f>
        <v>1354</v>
      </c>
    </row>
    <row r="10" spans="1:15" x14ac:dyDescent="0.2">
      <c r="B10" s="15"/>
      <c r="G10" s="13" t="s">
        <v>55</v>
      </c>
      <c r="O10" s="13" t="s">
        <v>56</v>
      </c>
    </row>
    <row r="11" spans="1:15" x14ac:dyDescent="0.2">
      <c r="B11" s="13" t="s">
        <v>57</v>
      </c>
      <c r="G11" s="14">
        <v>10</v>
      </c>
      <c r="O11" s="14">
        <f>M8*M14</f>
        <v>6460</v>
      </c>
    </row>
    <row r="12" spans="1:15" x14ac:dyDescent="0.2">
      <c r="B12" s="14">
        <v>20</v>
      </c>
    </row>
    <row r="13" spans="1:15" x14ac:dyDescent="0.2">
      <c r="B13" s="15"/>
      <c r="I13" s="13" t="s">
        <v>58</v>
      </c>
      <c r="K13" s="13" t="s">
        <v>59</v>
      </c>
      <c r="M13" s="13" t="s">
        <v>60</v>
      </c>
    </row>
    <row r="14" spans="1:15" x14ac:dyDescent="0.2">
      <c r="B14" s="15"/>
      <c r="I14" s="14">
        <f>G11*G16</f>
        <v>1140</v>
      </c>
      <c r="K14" s="14">
        <f>I20-I9</f>
        <v>1240</v>
      </c>
      <c r="M14" s="14">
        <f>K20-K9</f>
        <v>646</v>
      </c>
    </row>
    <row r="15" spans="1:15" x14ac:dyDescent="0.2">
      <c r="B15" s="13" t="s">
        <v>61</v>
      </c>
      <c r="D15" s="13" t="s">
        <v>62</v>
      </c>
      <c r="G15" s="13" t="s">
        <v>63</v>
      </c>
    </row>
    <row r="16" spans="1:15" x14ac:dyDescent="0.2">
      <c r="B16" s="14">
        <v>5</v>
      </c>
      <c r="D16" s="14">
        <f>B8+B12+B16+B20+B24</f>
        <v>47</v>
      </c>
      <c r="G16" s="14">
        <f>D8+D16+D23</f>
        <v>114</v>
      </c>
    </row>
    <row r="17" spans="2:11" x14ac:dyDescent="0.2">
      <c r="B17" s="15"/>
    </row>
    <row r="18" spans="2:11" x14ac:dyDescent="0.2">
      <c r="B18" s="15"/>
    </row>
    <row r="19" spans="2:11" x14ac:dyDescent="0.2">
      <c r="B19" s="13" t="s">
        <v>64</v>
      </c>
      <c r="G19" s="13" t="s">
        <v>65</v>
      </c>
      <c r="I19" s="13" t="s">
        <v>66</v>
      </c>
      <c r="K19" s="13" t="s">
        <v>67</v>
      </c>
    </row>
    <row r="20" spans="2:11" x14ac:dyDescent="0.2">
      <c r="B20" s="14">
        <v>9</v>
      </c>
      <c r="G20" s="14">
        <v>110</v>
      </c>
      <c r="I20" s="14">
        <f>I14+G20</f>
        <v>1250</v>
      </c>
      <c r="K20" s="14">
        <v>2000</v>
      </c>
    </row>
    <row r="21" spans="2:11" x14ac:dyDescent="0.2">
      <c r="B21" s="15"/>
    </row>
    <row r="22" spans="2:11" x14ac:dyDescent="0.2">
      <c r="B22" s="15"/>
      <c r="D22" s="13" t="s">
        <v>68</v>
      </c>
    </row>
    <row r="23" spans="2:11" x14ac:dyDescent="0.2">
      <c r="B23" s="13" t="s">
        <v>69</v>
      </c>
      <c r="D23" s="14">
        <v>13</v>
      </c>
    </row>
    <row r="24" spans="2:11" x14ac:dyDescent="0.2">
      <c r="B24" s="14">
        <v>3</v>
      </c>
    </row>
  </sheetData>
  <mergeCells count="3">
    <mergeCell ref="B1:D1"/>
    <mergeCell ref="E1:H1"/>
    <mergeCell ref="I1:L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D2CD-C61C-4023-9071-1528F8E75235}">
  <dimension ref="A1:AA36"/>
  <sheetViews>
    <sheetView zoomScale="75" workbookViewId="0">
      <selection activeCell="A10" sqref="A10"/>
    </sheetView>
  </sheetViews>
  <sheetFormatPr baseColWidth="10" defaultColWidth="8.83203125" defaultRowHeight="16" x14ac:dyDescent="0.2"/>
  <cols>
    <col min="1" max="1" width="13.33203125" bestFit="1" customWidth="1"/>
    <col min="3" max="3" width="12" customWidth="1"/>
    <col min="4" max="4" width="32.6640625" customWidth="1"/>
    <col min="5" max="5" width="13.1640625" customWidth="1"/>
    <col min="7" max="7" width="22.6640625" customWidth="1"/>
    <col min="9" max="9" width="11" customWidth="1"/>
    <col min="11" max="11" width="25.6640625" customWidth="1"/>
  </cols>
  <sheetData>
    <row r="1" spans="1:13" ht="111.75" customHeight="1" x14ac:dyDescent="0.2">
      <c r="A1" s="6" t="s">
        <v>70</v>
      </c>
      <c r="B1" s="33" t="s">
        <v>71</v>
      </c>
      <c r="C1" s="24"/>
      <c r="D1" s="24"/>
      <c r="E1" s="34" t="s">
        <v>72</v>
      </c>
      <c r="F1" s="26"/>
      <c r="G1" s="26"/>
      <c r="H1" s="26"/>
      <c r="I1" s="27" t="s">
        <v>73</v>
      </c>
      <c r="J1" s="28"/>
      <c r="K1" s="28"/>
      <c r="L1" s="28"/>
    </row>
    <row r="10" spans="1:13" x14ac:dyDescent="0.2">
      <c r="B10" s="17"/>
      <c r="C10" s="18"/>
      <c r="D10" s="18"/>
      <c r="E10" s="18"/>
      <c r="F10" s="18"/>
      <c r="G10" s="19" t="s">
        <v>74</v>
      </c>
      <c r="H10" s="18"/>
      <c r="I10" s="18"/>
      <c r="J10" s="18"/>
      <c r="K10" s="18"/>
      <c r="L10" s="3"/>
      <c r="M10" s="3"/>
    </row>
    <row r="11" spans="1:13" x14ac:dyDescent="0.2">
      <c r="B11" s="17"/>
      <c r="C11" s="19" t="s">
        <v>15</v>
      </c>
      <c r="D11" s="18"/>
      <c r="E11" s="18"/>
      <c r="F11" s="18"/>
      <c r="G11" s="23">
        <v>194726755349715</v>
      </c>
      <c r="H11" s="18"/>
      <c r="I11" s="18"/>
      <c r="J11" s="18"/>
      <c r="K11" s="18"/>
      <c r="L11" s="3"/>
      <c r="M11" s="3"/>
    </row>
    <row r="12" spans="1:13" x14ac:dyDescent="0.2">
      <c r="B12" s="17"/>
      <c r="C12" s="20">
        <v>14.93</v>
      </c>
      <c r="D12" s="18"/>
      <c r="E12" s="18"/>
      <c r="F12" s="18"/>
      <c r="G12" s="18"/>
      <c r="H12" s="18"/>
      <c r="I12" s="18"/>
      <c r="J12" s="18"/>
      <c r="K12" s="19" t="s">
        <v>63</v>
      </c>
      <c r="L12" s="3"/>
      <c r="M12" s="3"/>
    </row>
    <row r="13" spans="1:13" x14ac:dyDescent="0.2">
      <c r="B13" s="17"/>
      <c r="C13" s="18"/>
      <c r="D13" s="18"/>
      <c r="E13" s="19" t="s">
        <v>75</v>
      </c>
      <c r="F13" s="18"/>
      <c r="G13" s="18"/>
      <c r="H13" s="18"/>
      <c r="I13" s="18"/>
      <c r="J13" s="18"/>
      <c r="K13" s="22">
        <f>G11+I16</f>
        <v>194726755783927.47</v>
      </c>
      <c r="L13" s="3"/>
      <c r="M13" s="3"/>
    </row>
    <row r="14" spans="1:13" x14ac:dyDescent="0.2">
      <c r="B14" s="17"/>
      <c r="C14" s="19" t="s">
        <v>76</v>
      </c>
      <c r="D14" s="18"/>
      <c r="E14" s="20">
        <f>C12*C15</f>
        <v>10.600299999999999</v>
      </c>
      <c r="F14" s="18"/>
      <c r="G14" s="18"/>
      <c r="H14" s="18"/>
      <c r="I14" s="18"/>
      <c r="J14" s="18"/>
      <c r="K14" s="18"/>
      <c r="L14" s="3"/>
      <c r="M14" s="3"/>
    </row>
    <row r="15" spans="1:13" ht="32" x14ac:dyDescent="0.2">
      <c r="B15" s="17"/>
      <c r="C15" s="21">
        <v>0.71</v>
      </c>
      <c r="D15" s="18"/>
      <c r="E15" s="18"/>
      <c r="F15" s="18"/>
      <c r="G15" s="18"/>
      <c r="H15" s="18"/>
      <c r="I15" s="19" t="s">
        <v>77</v>
      </c>
      <c r="J15" s="18"/>
      <c r="K15" s="18"/>
      <c r="L15" s="3"/>
      <c r="M15" s="16"/>
    </row>
    <row r="16" spans="1:13" x14ac:dyDescent="0.2">
      <c r="B16" s="17"/>
      <c r="C16" s="18"/>
      <c r="D16" s="18"/>
      <c r="E16" s="18"/>
      <c r="F16" s="18"/>
      <c r="G16" s="18"/>
      <c r="H16" s="18"/>
      <c r="I16" s="23">
        <f>E14*E19</f>
        <v>434212.47788459994</v>
      </c>
      <c r="J16" s="18"/>
      <c r="K16" s="18"/>
      <c r="L16" s="3"/>
      <c r="M16" s="16"/>
    </row>
    <row r="17" spans="2:19" ht="32" x14ac:dyDescent="0.2">
      <c r="B17" s="17"/>
      <c r="C17" s="19" t="s">
        <v>78</v>
      </c>
      <c r="D17" s="18"/>
      <c r="E17" s="18"/>
      <c r="F17" s="18"/>
      <c r="G17" s="18"/>
      <c r="H17" s="18"/>
      <c r="I17" s="18"/>
      <c r="J17" s="18"/>
      <c r="K17" s="18"/>
      <c r="L17" s="3"/>
      <c r="M17" s="16"/>
    </row>
    <row r="18" spans="2:19" ht="32" x14ac:dyDescent="0.2">
      <c r="B18" s="17"/>
      <c r="C18" s="22">
        <v>47246</v>
      </c>
      <c r="D18" s="18"/>
      <c r="E18" s="19" t="s">
        <v>79</v>
      </c>
      <c r="F18" s="18"/>
      <c r="G18" s="18"/>
      <c r="H18" s="18"/>
      <c r="I18" s="18"/>
      <c r="J18" s="18"/>
      <c r="K18" s="18"/>
      <c r="L18" s="3"/>
      <c r="M18" s="16"/>
    </row>
    <row r="19" spans="2:19" x14ac:dyDescent="0.2">
      <c r="B19" s="17"/>
      <c r="C19" s="18"/>
      <c r="D19" s="18"/>
      <c r="E19" s="23">
        <f>C18-C18*C21</f>
        <v>40962.281999999999</v>
      </c>
      <c r="F19" s="18"/>
      <c r="G19" s="18"/>
      <c r="H19" s="18"/>
      <c r="I19" s="18"/>
      <c r="J19" s="18"/>
      <c r="K19" s="18"/>
      <c r="L19" s="3"/>
      <c r="M19" s="16"/>
      <c r="N19" s="16"/>
      <c r="O19" s="16"/>
      <c r="P19" s="16"/>
      <c r="Q19" s="16"/>
      <c r="R19" s="16"/>
      <c r="S19" s="16"/>
    </row>
    <row r="20" spans="2:19" ht="32" x14ac:dyDescent="0.2">
      <c r="B20" s="17"/>
      <c r="C20" s="19" t="s">
        <v>80</v>
      </c>
      <c r="D20" s="18"/>
      <c r="E20" s="18"/>
      <c r="F20" s="18"/>
      <c r="H20" s="18"/>
      <c r="I20" s="18"/>
      <c r="J20" s="18"/>
      <c r="K20" s="18"/>
      <c r="L20" s="3"/>
      <c r="M20" s="3"/>
    </row>
    <row r="21" spans="2:19" x14ac:dyDescent="0.2">
      <c r="B21" s="17"/>
      <c r="C21" s="21">
        <v>0.13300000000000001</v>
      </c>
      <c r="D21" s="18"/>
      <c r="F21" s="18"/>
      <c r="H21" s="18"/>
      <c r="I21" s="18"/>
      <c r="J21" s="18"/>
      <c r="K21" s="18"/>
      <c r="L21" s="3"/>
      <c r="M21" s="3"/>
    </row>
    <row r="22" spans="2:19" x14ac:dyDescent="0.2">
      <c r="B22" s="17"/>
      <c r="C22" s="18"/>
      <c r="D22" s="18"/>
      <c r="F22" s="18"/>
      <c r="H22" s="18"/>
      <c r="I22" s="18"/>
      <c r="J22" s="18"/>
      <c r="K22" s="18"/>
      <c r="L22" s="3"/>
      <c r="M22" s="3"/>
    </row>
    <row r="23" spans="2:19" x14ac:dyDescent="0.2">
      <c r="B23" s="17"/>
      <c r="C23" s="18"/>
      <c r="D23" s="18"/>
      <c r="F23" s="18"/>
      <c r="G23" s="18"/>
      <c r="H23" s="18"/>
      <c r="I23" s="18"/>
      <c r="J23" s="18"/>
      <c r="K23" s="18"/>
      <c r="L23" s="3"/>
      <c r="M23" s="3"/>
    </row>
    <row r="36" spans="27:27" x14ac:dyDescent="0.2"/>
  </sheetData>
  <mergeCells count="3">
    <mergeCell ref="B1:D1"/>
    <mergeCell ref="E1:H1"/>
    <mergeCell ref="I1:L1"/>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D8D164FA878F47944013DCC7E4FDB1" ma:contentTypeVersion="17" ma:contentTypeDescription="Create a new document." ma:contentTypeScope="" ma:versionID="45d1774795a203a82164c30cba046898">
  <xsd:schema xmlns:xsd="http://www.w3.org/2001/XMLSchema" xmlns:xs="http://www.w3.org/2001/XMLSchema" xmlns:p="http://schemas.microsoft.com/office/2006/metadata/properties" xmlns:ns2="b368c5e4-3127-4180-ae55-39e0e2bad77f" xmlns:ns3="ec78dc40-1787-4086-bc14-9e6bd57edba9" targetNamespace="http://schemas.microsoft.com/office/2006/metadata/properties" ma:root="true" ma:fieldsID="a4f328a7ed3d09a80c88e1dd70f4f347" ns2:_="" ns3:_="">
    <xsd:import namespace="b368c5e4-3127-4180-ae55-39e0e2bad77f"/>
    <xsd:import namespace="ec78dc40-1787-4086-bc14-9e6bd57edb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68c5e4-3127-4180-ae55-39e0e2bad7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7b3fb9d-ee0a-40a8-bd42-4026b75186d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c78dc40-1787-4086-bc14-9e6bd57edb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d2ddc62f-e670-4953-b2b4-aeadbd5b1953}" ma:internalName="TaxCatchAll" ma:showField="CatchAllData" ma:web="ec78dc40-1787-4086-bc14-9e6bd57edb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A7B9F5-DC97-4D24-A684-3A645BA853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68c5e4-3127-4180-ae55-39e0e2bad77f"/>
    <ds:schemaRef ds:uri="ec78dc40-1787-4086-bc14-9e6bd57edb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D609FA-87EF-4055-B515-A03E36341B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How_To</vt:lpstr>
      <vt:lpstr>Template</vt:lpstr>
      <vt:lpstr>Trade Margin_tax</vt:lpstr>
      <vt:lpstr>Trade Margin</vt:lpstr>
      <vt:lpstr>Demand Forecasting</vt:lpstr>
      <vt:lpstr>Spendconnect</vt:lpstr>
      <vt:lpstr>Sustainability model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Boehme, Samuel</cp:lastModifiedBy>
  <cp:revision/>
  <dcterms:created xsi:type="dcterms:W3CDTF">2022-11-04T13:50:02Z</dcterms:created>
  <dcterms:modified xsi:type="dcterms:W3CDTF">2023-10-31T09:44:19Z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0b764376-0cf3-4c0a-883d-9154422bc4d9</vt:lpwstr>
  </property>
</Properties>
</file>