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40" yWindow="120" windowWidth="20115" windowHeight="7485" tabRatio="778" firstSheet="1" activeTab="9"/>
  </bookViews>
  <sheets>
    <sheet name="INSTRUCTIONS FOR USE" sheetId="33" r:id="rId1"/>
    <sheet name="OVERALL RESULTS" sheetId="21" r:id="rId2"/>
    <sheet name="RACE-9" sheetId="31" r:id="rId3"/>
    <sheet name="RACE-8" sheetId="30" r:id="rId4"/>
    <sheet name="RACE-7" sheetId="29" r:id="rId5"/>
    <sheet name="RACE-6" sheetId="28" r:id="rId6"/>
    <sheet name="RACE-5" sheetId="27" r:id="rId7"/>
    <sheet name="RACE-4" sheetId="26" r:id="rId8"/>
    <sheet name="RACE-3" sheetId="25" r:id="rId9"/>
    <sheet name="RACE-2" sheetId="32" r:id="rId10"/>
    <sheet name="RACE-1" sheetId="11" r:id="rId11"/>
    <sheet name="APP-A" sheetId="22" r:id="rId12"/>
    <sheet name="RACE RESULTS" sheetId="34" r:id="rId13"/>
    <sheet name="BOATS" sheetId="23" r:id="rId14"/>
  </sheets>
  <definedNames>
    <definedName name="_xlnm.Print_Area" localSheetId="1">'OVERALL RESULTS'!$A$1:$P$78</definedName>
    <definedName name="_xlnm.Print_Area" localSheetId="10">'RACE-1'!$A$1:$E$78</definedName>
    <definedName name="_xlnm.Print_Area" localSheetId="9">'RACE-2'!$A$1:$E$78</definedName>
    <definedName name="_xlnm.Print_Area" localSheetId="8">'RACE-3'!$A$1:$E$78</definedName>
    <definedName name="_xlnm.Print_Area" localSheetId="7">'RACE-4'!$A$1:$E$78</definedName>
    <definedName name="_xlnm.Print_Area" localSheetId="6">'RACE-5'!$A$1:$E$78</definedName>
    <definedName name="_xlnm.Print_Area" localSheetId="5">'RACE-6'!$A$1:$E$78</definedName>
    <definedName name="_xlnm.Print_Area" localSheetId="4">'RACE-7'!$A$1:$E$78</definedName>
    <definedName name="_xlnm.Print_Area" localSheetId="3">'RACE-8'!$A$1:$E$78</definedName>
    <definedName name="_xlnm.Print_Area" localSheetId="2">'RACE-9'!$A$1:$E$78</definedName>
  </definedNames>
  <calcPr calcId="125725"/>
</workbook>
</file>

<file path=xl/calcChain.xml><?xml version="1.0" encoding="utf-8"?>
<calcChain xmlns="http://schemas.openxmlformats.org/spreadsheetml/2006/main">
  <c r="E80" i="34"/>
  <c r="D80"/>
  <c r="E79"/>
  <c r="D79"/>
  <c r="E78"/>
  <c r="D78"/>
  <c r="E77"/>
  <c r="D77"/>
  <c r="E76"/>
  <c r="D76"/>
  <c r="E9"/>
  <c r="D9"/>
  <c r="E75"/>
  <c r="D75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2"/>
  <c r="D12"/>
  <c r="E11"/>
  <c r="D11"/>
  <c r="E10"/>
  <c r="D10"/>
  <c r="E8"/>
  <c r="D8"/>
  <c r="E7"/>
  <c r="D7"/>
  <c r="E6"/>
  <c r="D6"/>
  <c r="B79" i="23" l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2"/>
  <c r="B3" s="1"/>
  <c r="G7" i="32" l="1"/>
  <c r="G8"/>
  <c r="G9"/>
  <c r="G6" i="11"/>
  <c r="G7"/>
  <c r="G8"/>
  <c r="G18" i="31" l="1"/>
  <c r="Z3" i="21" s="1"/>
  <c r="G19" i="31"/>
  <c r="Z2" i="21" s="1"/>
  <c r="G20" i="31"/>
  <c r="Z14" i="21" s="1"/>
  <c r="G21" i="31"/>
  <c r="Z21" i="21" s="1"/>
  <c r="G22" i="31"/>
  <c r="Z22" i="21" s="1"/>
  <c r="G23" i="31"/>
  <c r="Z23" i="21" s="1"/>
  <c r="G24" i="31"/>
  <c r="Z24" i="21" s="1"/>
  <c r="G25" i="31"/>
  <c r="Z25" i="21" s="1"/>
  <c r="G26" i="31"/>
  <c r="Z26" i="21" s="1"/>
  <c r="G27" i="31"/>
  <c r="Z27" i="21" s="1"/>
  <c r="G28" i="31"/>
  <c r="Z28" i="21" s="1"/>
  <c r="G29" i="31"/>
  <c r="Z29" i="21" s="1"/>
  <c r="G30" i="31"/>
  <c r="Z30" i="21" s="1"/>
  <c r="G31" i="31"/>
  <c r="Z31" i="21" s="1"/>
  <c r="G32" i="31"/>
  <c r="Z32" i="21" s="1"/>
  <c r="G33" i="31"/>
  <c r="Z33" i="21" s="1"/>
  <c r="G34" i="31"/>
  <c r="Z34" i="21" s="1"/>
  <c r="G35" i="31"/>
  <c r="Z35" i="21" s="1"/>
  <c r="G36" i="31"/>
  <c r="Z36" i="21" s="1"/>
  <c r="G37" i="31"/>
  <c r="Z37" i="21" s="1"/>
  <c r="G38" i="31"/>
  <c r="Z38" i="21" s="1"/>
  <c r="G39" i="31"/>
  <c r="Z39" i="21" s="1"/>
  <c r="G40" i="31"/>
  <c r="Z40" i="21" s="1"/>
  <c r="G41" i="31"/>
  <c r="Z41" i="21" s="1"/>
  <c r="G42" i="31"/>
  <c r="Z42" i="21" s="1"/>
  <c r="G43" i="31"/>
  <c r="Z43" i="21" s="1"/>
  <c r="G44" i="31"/>
  <c r="Z44" i="21" s="1"/>
  <c r="G45" i="31"/>
  <c r="Z45" i="21" s="1"/>
  <c r="G46" i="31"/>
  <c r="Z46" i="21" s="1"/>
  <c r="G47" i="31"/>
  <c r="Z47" i="21" s="1"/>
  <c r="G48" i="31"/>
  <c r="Z48" i="21" s="1"/>
  <c r="G49" i="31"/>
  <c r="Z49" i="21" s="1"/>
  <c r="G50" i="31"/>
  <c r="Z50" i="21" s="1"/>
  <c r="G51" i="31"/>
  <c r="Z51" i="21" s="1"/>
  <c r="G52" i="31"/>
  <c r="Z52" i="21" s="1"/>
  <c r="G53" i="31"/>
  <c r="Z53" i="21" s="1"/>
  <c r="G54" i="31"/>
  <c r="Z54" i="21" s="1"/>
  <c r="G55" i="31"/>
  <c r="Z55" i="21" s="1"/>
  <c r="G56" i="31"/>
  <c r="Z56" i="21" s="1"/>
  <c r="G57" i="31"/>
  <c r="Z57" i="21" s="1"/>
  <c r="G58" i="31"/>
  <c r="Z58" i="21" s="1"/>
  <c r="G59" i="31"/>
  <c r="Z59" i="21" s="1"/>
  <c r="G60" i="31"/>
  <c r="Z60" i="21" s="1"/>
  <c r="G61" i="31"/>
  <c r="Z61" i="21" s="1"/>
  <c r="G62" i="31"/>
  <c r="Z62" i="21" s="1"/>
  <c r="G63" i="31"/>
  <c r="Z63" i="21" s="1"/>
  <c r="G64" i="31"/>
  <c r="Z64" i="21" s="1"/>
  <c r="G65" i="31"/>
  <c r="Z65" i="21" s="1"/>
  <c r="G66" i="31"/>
  <c r="Z66" i="21" s="1"/>
  <c r="G67" i="31"/>
  <c r="Z67" i="21" s="1"/>
  <c r="G68" i="31"/>
  <c r="Z68" i="21" s="1"/>
  <c r="G69" i="31"/>
  <c r="Z69" i="21" s="1"/>
  <c r="G71" i="31"/>
  <c r="Z71" i="21" s="1"/>
  <c r="G5" i="31"/>
  <c r="Z20" i="21" s="1"/>
  <c r="G72" i="31"/>
  <c r="Z72" i="21" s="1"/>
  <c r="G73" i="31"/>
  <c r="Z73" i="21" s="1"/>
  <c r="G74" i="31"/>
  <c r="Z74" i="21" s="1"/>
  <c r="G75" i="31"/>
  <c r="Z75" i="21" s="1"/>
  <c r="G76" i="31"/>
  <c r="Z76" i="21" s="1"/>
  <c r="G77" i="31"/>
  <c r="Z77" i="21" s="1"/>
  <c r="G70" i="31"/>
  <c r="Z70" i="21" s="1"/>
  <c r="G78" i="31"/>
  <c r="Z78" i="21" s="1"/>
  <c r="G79" i="31"/>
  <c r="G11" i="30"/>
  <c r="Y17" i="21" s="1"/>
  <c r="G12" i="30"/>
  <c r="Y5" i="21" s="1"/>
  <c r="G13" i="30"/>
  <c r="Y12" i="21" s="1"/>
  <c r="G14" i="30"/>
  <c r="Y16" i="21" s="1"/>
  <c r="G15" i="30"/>
  <c r="Y4" i="21" s="1"/>
  <c r="G16" i="30"/>
  <c r="Y13" i="21" s="1"/>
  <c r="G17" i="30"/>
  <c r="Y15" i="21" s="1"/>
  <c r="G18" i="30"/>
  <c r="Y3" i="21" s="1"/>
  <c r="G19" i="30"/>
  <c r="Y2" i="21" s="1"/>
  <c r="G20" i="30"/>
  <c r="Y14" i="21" s="1"/>
  <c r="G21" i="30"/>
  <c r="Y21" i="21" s="1"/>
  <c r="G22" i="30"/>
  <c r="Y22" i="21" s="1"/>
  <c r="G23" i="30"/>
  <c r="Y23" i="21" s="1"/>
  <c r="G24" i="30"/>
  <c r="Y24" i="21" s="1"/>
  <c r="G25" i="30"/>
  <c r="Y25" i="21" s="1"/>
  <c r="G26" i="30"/>
  <c r="Y26" i="21" s="1"/>
  <c r="G27" i="30"/>
  <c r="Y27" i="21" s="1"/>
  <c r="G28" i="30"/>
  <c r="Y28" i="21" s="1"/>
  <c r="G29" i="30"/>
  <c r="Y29" i="21" s="1"/>
  <c r="G30" i="30"/>
  <c r="Y30" i="21" s="1"/>
  <c r="G31" i="30"/>
  <c r="Y31" i="21" s="1"/>
  <c r="G32" i="30"/>
  <c r="Y32" i="21" s="1"/>
  <c r="G33" i="30"/>
  <c r="Y33" i="21" s="1"/>
  <c r="G34" i="30"/>
  <c r="Y34" i="21" s="1"/>
  <c r="G35" i="30"/>
  <c r="Y35" i="21" s="1"/>
  <c r="G36" i="30"/>
  <c r="Y36" i="21" s="1"/>
  <c r="G37" i="30"/>
  <c r="Y37" i="21" s="1"/>
  <c r="G38" i="30"/>
  <c r="Y38" i="21" s="1"/>
  <c r="G39" i="30"/>
  <c r="Y39" i="21" s="1"/>
  <c r="G40" i="30"/>
  <c r="Y40" i="21" s="1"/>
  <c r="G41" i="30"/>
  <c r="Y41" i="21" s="1"/>
  <c r="G42" i="30"/>
  <c r="Y42" i="21" s="1"/>
  <c r="G43" i="30"/>
  <c r="Y43" i="21" s="1"/>
  <c r="G44" i="30"/>
  <c r="Y44" i="21" s="1"/>
  <c r="G45" i="30"/>
  <c r="Y45" i="21" s="1"/>
  <c r="G46" i="30"/>
  <c r="Y46" i="21" s="1"/>
  <c r="G47" i="30"/>
  <c r="Y47" i="21" s="1"/>
  <c r="G48" i="30"/>
  <c r="Y48" i="21" s="1"/>
  <c r="G49" i="30"/>
  <c r="Y49" i="21" s="1"/>
  <c r="G50" i="30"/>
  <c r="Y50" i="21" s="1"/>
  <c r="G51" i="30"/>
  <c r="Y51" i="21" s="1"/>
  <c r="G52" i="30"/>
  <c r="Y52" i="21" s="1"/>
  <c r="G53" i="30"/>
  <c r="Y53" i="21" s="1"/>
  <c r="G54" i="30"/>
  <c r="Y54" i="21" s="1"/>
  <c r="G55" i="30"/>
  <c r="Y55" i="21" s="1"/>
  <c r="G56" i="30"/>
  <c r="Y56" i="21" s="1"/>
  <c r="G57" i="30"/>
  <c r="Y57" i="21" s="1"/>
  <c r="G58" i="30"/>
  <c r="Y58" i="21" s="1"/>
  <c r="G59" i="30"/>
  <c r="Y59" i="21" s="1"/>
  <c r="G60" i="30"/>
  <c r="Y60" i="21" s="1"/>
  <c r="G61" i="30"/>
  <c r="Y61" i="21" s="1"/>
  <c r="G62" i="30"/>
  <c r="Y62" i="21" s="1"/>
  <c r="G63" i="30"/>
  <c r="Y63" i="21" s="1"/>
  <c r="G64" i="30"/>
  <c r="Y64" i="21" s="1"/>
  <c r="G65" i="30"/>
  <c r="Y65" i="21" s="1"/>
  <c r="G66" i="30"/>
  <c r="Y66" i="21" s="1"/>
  <c r="G67" i="30"/>
  <c r="Y67" i="21" s="1"/>
  <c r="G68" i="30"/>
  <c r="Y68" i="21" s="1"/>
  <c r="G69" i="30"/>
  <c r="Y69" i="21" s="1"/>
  <c r="G71" i="30"/>
  <c r="Y71" i="21" s="1"/>
  <c r="G5" i="30"/>
  <c r="Y20" i="21" s="1"/>
  <c r="G72" i="30"/>
  <c r="Y72" i="21" s="1"/>
  <c r="G73" i="30"/>
  <c r="Y73" i="21" s="1"/>
  <c r="G74" i="30"/>
  <c r="Y74" i="21" s="1"/>
  <c r="G75" i="30"/>
  <c r="Y75" i="21" s="1"/>
  <c r="G76" i="30"/>
  <c r="Y76" i="21" s="1"/>
  <c r="G77" i="30"/>
  <c r="Y77" i="21" s="1"/>
  <c r="G70" i="30"/>
  <c r="Y70" i="21" s="1"/>
  <c r="G78" i="30"/>
  <c r="Y78" i="21" s="1"/>
  <c r="G79" i="30"/>
  <c r="G13" i="29"/>
  <c r="X12" i="21" s="1"/>
  <c r="G14" i="29"/>
  <c r="X16" i="21" s="1"/>
  <c r="G15" i="29"/>
  <c r="X4" i="21" s="1"/>
  <c r="G16" i="29"/>
  <c r="X13" i="21" s="1"/>
  <c r="G17" i="29"/>
  <c r="X15" i="21" s="1"/>
  <c r="G18" i="29"/>
  <c r="X3" i="21" s="1"/>
  <c r="G19" i="29"/>
  <c r="X2" i="21" s="1"/>
  <c r="G20" i="29"/>
  <c r="X14" i="21" s="1"/>
  <c r="G21" i="29"/>
  <c r="X21" i="21" s="1"/>
  <c r="G22" i="29"/>
  <c r="X22" i="21" s="1"/>
  <c r="G23" i="29"/>
  <c r="X23" i="21" s="1"/>
  <c r="G24" i="29"/>
  <c r="X24" i="21" s="1"/>
  <c r="G25" i="29"/>
  <c r="X25" i="21" s="1"/>
  <c r="G26" i="29"/>
  <c r="X26" i="21" s="1"/>
  <c r="G27" i="29"/>
  <c r="X27" i="21" s="1"/>
  <c r="G28" i="29"/>
  <c r="X28" i="21" s="1"/>
  <c r="G29" i="29"/>
  <c r="X29" i="21" s="1"/>
  <c r="G30" i="29"/>
  <c r="X30" i="21" s="1"/>
  <c r="G31" i="29"/>
  <c r="X31" i="21" s="1"/>
  <c r="G32" i="29"/>
  <c r="X32" i="21" s="1"/>
  <c r="G33" i="29"/>
  <c r="X33" i="21" s="1"/>
  <c r="G34" i="29"/>
  <c r="X34" i="21" s="1"/>
  <c r="G35" i="29"/>
  <c r="X35" i="21" s="1"/>
  <c r="G36" i="29"/>
  <c r="X36" i="21" s="1"/>
  <c r="G37" i="29"/>
  <c r="X37" i="21" s="1"/>
  <c r="G38" i="29"/>
  <c r="X38" i="21" s="1"/>
  <c r="G39" i="29"/>
  <c r="X39" i="21" s="1"/>
  <c r="G40" i="29"/>
  <c r="X40" i="21" s="1"/>
  <c r="G41" i="29"/>
  <c r="X41" i="21" s="1"/>
  <c r="G42" i="29"/>
  <c r="X42" i="21" s="1"/>
  <c r="G43" i="29"/>
  <c r="X43" i="21" s="1"/>
  <c r="G44" i="29"/>
  <c r="X44" i="21" s="1"/>
  <c r="G45" i="29"/>
  <c r="X45" i="21" s="1"/>
  <c r="G46" i="29"/>
  <c r="X46" i="21" s="1"/>
  <c r="G47" i="29"/>
  <c r="X47" i="21" s="1"/>
  <c r="G48" i="29"/>
  <c r="X48" i="21" s="1"/>
  <c r="G49" i="29"/>
  <c r="X49" i="21" s="1"/>
  <c r="G50" i="29"/>
  <c r="X50" i="21" s="1"/>
  <c r="G51" i="29"/>
  <c r="X51" i="21" s="1"/>
  <c r="G52" i="29"/>
  <c r="X52" i="21" s="1"/>
  <c r="G53" i="29"/>
  <c r="X53" i="21" s="1"/>
  <c r="G54" i="29"/>
  <c r="X54" i="21" s="1"/>
  <c r="G55" i="29"/>
  <c r="X55" i="21" s="1"/>
  <c r="G56" i="29"/>
  <c r="X56" i="21" s="1"/>
  <c r="G57" i="29"/>
  <c r="X57" i="21" s="1"/>
  <c r="G58" i="29"/>
  <c r="X58" i="21" s="1"/>
  <c r="G59" i="29"/>
  <c r="X59" i="21" s="1"/>
  <c r="G60" i="29"/>
  <c r="X60" i="21" s="1"/>
  <c r="G61" i="29"/>
  <c r="X61" i="21" s="1"/>
  <c r="G62" i="29"/>
  <c r="X62" i="21" s="1"/>
  <c r="G63" i="29"/>
  <c r="X63" i="21" s="1"/>
  <c r="G64" i="29"/>
  <c r="X64" i="21" s="1"/>
  <c r="G65" i="29"/>
  <c r="X65" i="21" s="1"/>
  <c r="G66" i="29"/>
  <c r="X66" i="21" s="1"/>
  <c r="G67" i="29"/>
  <c r="X67" i="21" s="1"/>
  <c r="G68" i="29"/>
  <c r="X68" i="21" s="1"/>
  <c r="G69" i="29"/>
  <c r="X69" i="21" s="1"/>
  <c r="G71" i="29"/>
  <c r="X71" i="21" s="1"/>
  <c r="G5" i="29"/>
  <c r="X20" i="21" s="1"/>
  <c r="G72" i="29"/>
  <c r="X72" i="21" s="1"/>
  <c r="G73" i="29"/>
  <c r="X73" i="21" s="1"/>
  <c r="G74" i="29"/>
  <c r="X74" i="21" s="1"/>
  <c r="G75" i="29"/>
  <c r="X75" i="21" s="1"/>
  <c r="G76" i="29"/>
  <c r="X76" i="21" s="1"/>
  <c r="G77" i="29"/>
  <c r="X77" i="21" s="1"/>
  <c r="G70" i="29"/>
  <c r="X70" i="21" s="1"/>
  <c r="G78" i="29"/>
  <c r="X78" i="21" s="1"/>
  <c r="G79" i="29"/>
  <c r="G19" i="28"/>
  <c r="W2" i="21" s="1"/>
  <c r="G20" i="28"/>
  <c r="W14" i="21" s="1"/>
  <c r="G21" i="28"/>
  <c r="W21" i="21" s="1"/>
  <c r="G22" i="28"/>
  <c r="W22" i="21" s="1"/>
  <c r="G23" i="28"/>
  <c r="W23" i="21" s="1"/>
  <c r="G24" i="28"/>
  <c r="W24" i="21" s="1"/>
  <c r="G25" i="28"/>
  <c r="W25" i="21" s="1"/>
  <c r="G26" i="28"/>
  <c r="W26" i="21" s="1"/>
  <c r="G27" i="28"/>
  <c r="W27" i="21" s="1"/>
  <c r="G28" i="28"/>
  <c r="W28" i="21" s="1"/>
  <c r="G29" i="28"/>
  <c r="W29" i="21" s="1"/>
  <c r="G30" i="28"/>
  <c r="W30" i="21" s="1"/>
  <c r="G31" i="28"/>
  <c r="W31" i="21" s="1"/>
  <c r="G32" i="28"/>
  <c r="W32" i="21" s="1"/>
  <c r="G33" i="28"/>
  <c r="W33" i="21" s="1"/>
  <c r="G34" i="28"/>
  <c r="W34" i="21" s="1"/>
  <c r="G35" i="28"/>
  <c r="W35" i="21" s="1"/>
  <c r="G36" i="28"/>
  <c r="W36" i="21" s="1"/>
  <c r="G37" i="28"/>
  <c r="W37" i="21" s="1"/>
  <c r="G38" i="28"/>
  <c r="W38" i="21" s="1"/>
  <c r="G39" i="28"/>
  <c r="W39" i="21" s="1"/>
  <c r="G40" i="28"/>
  <c r="W40" i="21" s="1"/>
  <c r="G41" i="28"/>
  <c r="W41" i="21" s="1"/>
  <c r="G42" i="28"/>
  <c r="W42" i="21" s="1"/>
  <c r="G43" i="28"/>
  <c r="W43" i="21" s="1"/>
  <c r="G44" i="28"/>
  <c r="W44" i="21" s="1"/>
  <c r="G45" i="28"/>
  <c r="W45" i="21" s="1"/>
  <c r="G46" i="28"/>
  <c r="W46" i="21" s="1"/>
  <c r="G47" i="28"/>
  <c r="W47" i="21" s="1"/>
  <c r="G48" i="28"/>
  <c r="W48" i="21" s="1"/>
  <c r="G49" i="28"/>
  <c r="W49" i="21" s="1"/>
  <c r="G50" i="28"/>
  <c r="W50" i="21" s="1"/>
  <c r="G51" i="28"/>
  <c r="W51" i="21" s="1"/>
  <c r="G52" i="28"/>
  <c r="W52" i="21" s="1"/>
  <c r="G53" i="28"/>
  <c r="W53" i="21" s="1"/>
  <c r="G54" i="28"/>
  <c r="W54" i="21" s="1"/>
  <c r="G55" i="28"/>
  <c r="W55" i="21" s="1"/>
  <c r="G56" i="28"/>
  <c r="W56" i="21" s="1"/>
  <c r="G57" i="28"/>
  <c r="W57" i="21" s="1"/>
  <c r="G58" i="28"/>
  <c r="W58" i="21" s="1"/>
  <c r="G59" i="28"/>
  <c r="W59" i="21" s="1"/>
  <c r="G60" i="28"/>
  <c r="W60" i="21" s="1"/>
  <c r="G61" i="28"/>
  <c r="W61" i="21" s="1"/>
  <c r="G62" i="28"/>
  <c r="W62" i="21" s="1"/>
  <c r="G63" i="28"/>
  <c r="W63" i="21" s="1"/>
  <c r="G64" i="28"/>
  <c r="W64" i="21" s="1"/>
  <c r="G65" i="28"/>
  <c r="W65" i="21" s="1"/>
  <c r="G66" i="28"/>
  <c r="W66" i="21" s="1"/>
  <c r="G67" i="28"/>
  <c r="W67" i="21" s="1"/>
  <c r="G68" i="28"/>
  <c r="W68" i="21" s="1"/>
  <c r="G69" i="28"/>
  <c r="W69" i="21" s="1"/>
  <c r="G71" i="28"/>
  <c r="W71" i="21" s="1"/>
  <c r="G5" i="28"/>
  <c r="W20" i="21" s="1"/>
  <c r="G72" i="28"/>
  <c r="W72" i="21" s="1"/>
  <c r="G73" i="28"/>
  <c r="W73" i="21" s="1"/>
  <c r="G74" i="28"/>
  <c r="W74" i="21" s="1"/>
  <c r="G75" i="28"/>
  <c r="W75" i="21" s="1"/>
  <c r="G76" i="28"/>
  <c r="W76" i="21" s="1"/>
  <c r="G77" i="28"/>
  <c r="W77" i="21" s="1"/>
  <c r="G70" i="28"/>
  <c r="W70" i="21" s="1"/>
  <c r="G78" i="28"/>
  <c r="W78" i="21" s="1"/>
  <c r="G79" i="28"/>
  <c r="G12" i="27"/>
  <c r="V5" i="21" s="1"/>
  <c r="G13" i="27"/>
  <c r="V12" i="21" s="1"/>
  <c r="G14" i="27"/>
  <c r="V16" i="21" s="1"/>
  <c r="G15" i="27"/>
  <c r="V4" i="21" s="1"/>
  <c r="G16" i="27"/>
  <c r="V13" i="21" s="1"/>
  <c r="G17" i="27"/>
  <c r="V15" i="21" s="1"/>
  <c r="G18" i="27"/>
  <c r="V3" i="21" s="1"/>
  <c r="G19" i="27"/>
  <c r="V2" i="21" s="1"/>
  <c r="G20" i="27"/>
  <c r="V14" i="21" s="1"/>
  <c r="G21" i="27"/>
  <c r="V21" i="21" s="1"/>
  <c r="G22" i="27"/>
  <c r="V22" i="21" s="1"/>
  <c r="G23" i="27"/>
  <c r="V23" i="21" s="1"/>
  <c r="G24" i="27"/>
  <c r="V24" i="21" s="1"/>
  <c r="G25" i="27"/>
  <c r="V25" i="21" s="1"/>
  <c r="G26" i="27"/>
  <c r="V26" i="21" s="1"/>
  <c r="G27" i="27"/>
  <c r="V27" i="21" s="1"/>
  <c r="G28" i="27"/>
  <c r="V28" i="21" s="1"/>
  <c r="G29" i="27"/>
  <c r="V29" i="21" s="1"/>
  <c r="G30" i="27"/>
  <c r="V30" i="21" s="1"/>
  <c r="G31" i="27"/>
  <c r="V31" i="21" s="1"/>
  <c r="G32" i="27"/>
  <c r="V32" i="21" s="1"/>
  <c r="G33" i="27"/>
  <c r="V33" i="21" s="1"/>
  <c r="G34" i="27"/>
  <c r="V34" i="21" s="1"/>
  <c r="G35" i="27"/>
  <c r="V35" i="21" s="1"/>
  <c r="G36" i="27"/>
  <c r="V36" i="21" s="1"/>
  <c r="G37" i="27"/>
  <c r="V37" i="21" s="1"/>
  <c r="G38" i="27"/>
  <c r="V38" i="21" s="1"/>
  <c r="G39" i="27"/>
  <c r="V39" i="21" s="1"/>
  <c r="G40" i="27"/>
  <c r="V40" i="21" s="1"/>
  <c r="G41" i="27"/>
  <c r="V41" i="21" s="1"/>
  <c r="G42" i="27"/>
  <c r="V42" i="21" s="1"/>
  <c r="G43" i="27"/>
  <c r="V43" i="21" s="1"/>
  <c r="G44" i="27"/>
  <c r="V44" i="21" s="1"/>
  <c r="G45" i="27"/>
  <c r="V45" i="21" s="1"/>
  <c r="G46" i="27"/>
  <c r="V46" i="21" s="1"/>
  <c r="G47" i="27"/>
  <c r="V47" i="21" s="1"/>
  <c r="G48" i="27"/>
  <c r="V48" i="21" s="1"/>
  <c r="G49" i="27"/>
  <c r="V49" i="21" s="1"/>
  <c r="G50" i="27"/>
  <c r="V50" i="21" s="1"/>
  <c r="G51" i="27"/>
  <c r="V51" i="21" s="1"/>
  <c r="G52" i="27"/>
  <c r="V52" i="21" s="1"/>
  <c r="G53" i="27"/>
  <c r="V53" i="21" s="1"/>
  <c r="G54" i="27"/>
  <c r="V54" i="21" s="1"/>
  <c r="G55" i="27"/>
  <c r="V55" i="21" s="1"/>
  <c r="G56" i="27"/>
  <c r="V56" i="21" s="1"/>
  <c r="G57" i="27"/>
  <c r="V57" i="21" s="1"/>
  <c r="G58" i="27"/>
  <c r="V58" i="21" s="1"/>
  <c r="G59" i="27"/>
  <c r="V59" i="21" s="1"/>
  <c r="G60" i="27"/>
  <c r="V60" i="21" s="1"/>
  <c r="G61" i="27"/>
  <c r="V61" i="21" s="1"/>
  <c r="G62" i="27"/>
  <c r="V62" i="21" s="1"/>
  <c r="G63" i="27"/>
  <c r="V63" i="21" s="1"/>
  <c r="G64" i="27"/>
  <c r="V64" i="21" s="1"/>
  <c r="G65" i="27"/>
  <c r="V65" i="21" s="1"/>
  <c r="G66" i="27"/>
  <c r="V66" i="21" s="1"/>
  <c r="G67" i="27"/>
  <c r="V67" i="21" s="1"/>
  <c r="G68" i="27"/>
  <c r="V68" i="21" s="1"/>
  <c r="G69" i="27"/>
  <c r="V69" i="21" s="1"/>
  <c r="G71" i="27"/>
  <c r="V71" i="21" s="1"/>
  <c r="G5" i="27"/>
  <c r="V20" i="21" s="1"/>
  <c r="G72" i="27"/>
  <c r="V72" i="21" s="1"/>
  <c r="G73" i="27"/>
  <c r="V73" i="21" s="1"/>
  <c r="G74" i="27"/>
  <c r="V74" i="21" s="1"/>
  <c r="G75" i="27"/>
  <c r="V75" i="21" s="1"/>
  <c r="G76" i="27"/>
  <c r="V76" i="21" s="1"/>
  <c r="G77" i="27"/>
  <c r="V77" i="21" s="1"/>
  <c r="G70" i="27"/>
  <c r="V70" i="21" s="1"/>
  <c r="G78" i="27"/>
  <c r="V78" i="21" s="1"/>
  <c r="G79" i="27"/>
  <c r="G14" i="26"/>
  <c r="U16" i="21" s="1"/>
  <c r="G15" i="26"/>
  <c r="U4" i="21" s="1"/>
  <c r="G16" i="26"/>
  <c r="U13" i="21" s="1"/>
  <c r="G17" i="26"/>
  <c r="U15" i="21" s="1"/>
  <c r="G18" i="26"/>
  <c r="U3" i="21" s="1"/>
  <c r="G19" i="26"/>
  <c r="U2" i="21" s="1"/>
  <c r="G20" i="26"/>
  <c r="U14" i="21" s="1"/>
  <c r="G21" i="26"/>
  <c r="U21" i="21" s="1"/>
  <c r="G22" i="26"/>
  <c r="U22" i="21" s="1"/>
  <c r="G23" i="26"/>
  <c r="U23" i="21" s="1"/>
  <c r="G24" i="26"/>
  <c r="U24" i="21" s="1"/>
  <c r="G25" i="26"/>
  <c r="U25" i="21" s="1"/>
  <c r="G26" i="26"/>
  <c r="U26" i="21" s="1"/>
  <c r="G27" i="26"/>
  <c r="U27" i="21" s="1"/>
  <c r="G28" i="26"/>
  <c r="U28" i="21" s="1"/>
  <c r="G29" i="26"/>
  <c r="U29" i="21" s="1"/>
  <c r="G30" i="26"/>
  <c r="U30" i="21" s="1"/>
  <c r="G31" i="26"/>
  <c r="U31" i="21" s="1"/>
  <c r="G32" i="26"/>
  <c r="U32" i="21" s="1"/>
  <c r="G33" i="26"/>
  <c r="U33" i="21" s="1"/>
  <c r="G34" i="26"/>
  <c r="U34" i="21" s="1"/>
  <c r="G35" i="26"/>
  <c r="U35" i="21" s="1"/>
  <c r="G36" i="26"/>
  <c r="U36" i="21" s="1"/>
  <c r="G37" i="26"/>
  <c r="U37" i="21" s="1"/>
  <c r="G38" i="26"/>
  <c r="U38" i="21" s="1"/>
  <c r="G39" i="26"/>
  <c r="U39" i="21" s="1"/>
  <c r="G40" i="26"/>
  <c r="U40" i="21" s="1"/>
  <c r="G41" i="26"/>
  <c r="U41" i="21" s="1"/>
  <c r="G42" i="26"/>
  <c r="U42" i="21" s="1"/>
  <c r="G43" i="26"/>
  <c r="U43" i="21" s="1"/>
  <c r="G44" i="26"/>
  <c r="U44" i="21" s="1"/>
  <c r="G45" i="26"/>
  <c r="U45" i="21" s="1"/>
  <c r="G46" i="26"/>
  <c r="U46" i="21" s="1"/>
  <c r="G47" i="26"/>
  <c r="U47" i="21" s="1"/>
  <c r="G48" i="26"/>
  <c r="U48" i="21" s="1"/>
  <c r="G49" i="26"/>
  <c r="U49" i="21" s="1"/>
  <c r="G50" i="26"/>
  <c r="U50" i="21" s="1"/>
  <c r="G51" i="26"/>
  <c r="U51" i="21" s="1"/>
  <c r="G52" i="26"/>
  <c r="U52" i="21" s="1"/>
  <c r="G53" i="26"/>
  <c r="U53" i="21" s="1"/>
  <c r="G54" i="26"/>
  <c r="U54" i="21" s="1"/>
  <c r="G55" i="26"/>
  <c r="U55" i="21" s="1"/>
  <c r="G56" i="26"/>
  <c r="U56" i="21" s="1"/>
  <c r="G57" i="26"/>
  <c r="U57" i="21" s="1"/>
  <c r="G58" i="26"/>
  <c r="U58" i="21" s="1"/>
  <c r="G59" i="26"/>
  <c r="U59" i="21" s="1"/>
  <c r="G60" i="26"/>
  <c r="U60" i="21" s="1"/>
  <c r="G61" i="26"/>
  <c r="U61" i="21" s="1"/>
  <c r="G62" i="26"/>
  <c r="U62" i="21" s="1"/>
  <c r="G63" i="26"/>
  <c r="U63" i="21" s="1"/>
  <c r="G64" i="26"/>
  <c r="U64" i="21" s="1"/>
  <c r="G65" i="26"/>
  <c r="U65" i="21" s="1"/>
  <c r="G66" i="26"/>
  <c r="U66" i="21" s="1"/>
  <c r="G67" i="26"/>
  <c r="U67" i="21" s="1"/>
  <c r="G68" i="26"/>
  <c r="U68" i="21" s="1"/>
  <c r="G69" i="26"/>
  <c r="U69" i="21" s="1"/>
  <c r="G71" i="26"/>
  <c r="U71" i="21" s="1"/>
  <c r="G5" i="26"/>
  <c r="U20" i="21" s="1"/>
  <c r="G72" i="26"/>
  <c r="U72" i="21" s="1"/>
  <c r="G73" i="26"/>
  <c r="U73" i="21" s="1"/>
  <c r="G74" i="26"/>
  <c r="U74" i="21" s="1"/>
  <c r="G75" i="26"/>
  <c r="U75" i="21" s="1"/>
  <c r="G76" i="26"/>
  <c r="U76" i="21" s="1"/>
  <c r="G77" i="26"/>
  <c r="U77" i="21" s="1"/>
  <c r="G70" i="26"/>
  <c r="U70" i="21" s="1"/>
  <c r="G78" i="26"/>
  <c r="U78" i="21" s="1"/>
  <c r="G14" i="25"/>
  <c r="T16" i="21" s="1"/>
  <c r="G15" i="25"/>
  <c r="T4" i="21" s="1"/>
  <c r="G16" i="25"/>
  <c r="T13" i="21" s="1"/>
  <c r="G17" i="25"/>
  <c r="T15" i="21" s="1"/>
  <c r="G18" i="25"/>
  <c r="T3" i="21" s="1"/>
  <c r="G19" i="25"/>
  <c r="T2" i="21" s="1"/>
  <c r="G20" i="25"/>
  <c r="T14" i="21" s="1"/>
  <c r="G21" i="25"/>
  <c r="T21" i="21" s="1"/>
  <c r="G22" i="25"/>
  <c r="T22" i="21" s="1"/>
  <c r="G23" i="25"/>
  <c r="T23" i="21" s="1"/>
  <c r="G24" i="25"/>
  <c r="T24" i="21" s="1"/>
  <c r="G25" i="25"/>
  <c r="T25" i="21" s="1"/>
  <c r="G26" i="25"/>
  <c r="T26" i="21" s="1"/>
  <c r="G27" i="25"/>
  <c r="T27" i="21" s="1"/>
  <c r="G28" i="25"/>
  <c r="T28" i="21" s="1"/>
  <c r="G29" i="25"/>
  <c r="T29" i="21" s="1"/>
  <c r="G30" i="25"/>
  <c r="T30" i="21" s="1"/>
  <c r="G31" i="25"/>
  <c r="T31" i="21" s="1"/>
  <c r="G32" i="25"/>
  <c r="T32" i="21" s="1"/>
  <c r="G33" i="25"/>
  <c r="T33" i="21" s="1"/>
  <c r="G34" i="25"/>
  <c r="T34" i="21" s="1"/>
  <c r="G35" i="25"/>
  <c r="T35" i="21" s="1"/>
  <c r="G36" i="25"/>
  <c r="T36" i="21" s="1"/>
  <c r="G37" i="25"/>
  <c r="T37" i="21" s="1"/>
  <c r="G38" i="25"/>
  <c r="T38" i="21" s="1"/>
  <c r="G39" i="25"/>
  <c r="T39" i="21" s="1"/>
  <c r="G40" i="25"/>
  <c r="T40" i="21" s="1"/>
  <c r="G41" i="25"/>
  <c r="T41" i="21" s="1"/>
  <c r="G42" i="25"/>
  <c r="T42" i="21" s="1"/>
  <c r="G43" i="25"/>
  <c r="T43" i="21" s="1"/>
  <c r="G44" i="25"/>
  <c r="T44" i="21" s="1"/>
  <c r="G45" i="25"/>
  <c r="T45" i="21" s="1"/>
  <c r="G46" i="25"/>
  <c r="T46" i="21" s="1"/>
  <c r="G47" i="25"/>
  <c r="T47" i="21" s="1"/>
  <c r="G48" i="25"/>
  <c r="T48" i="21" s="1"/>
  <c r="G49" i="25"/>
  <c r="T49" i="21" s="1"/>
  <c r="G50" i="25"/>
  <c r="T50" i="21" s="1"/>
  <c r="G51" i="25"/>
  <c r="T51" i="21" s="1"/>
  <c r="G52" i="25"/>
  <c r="T52" i="21" s="1"/>
  <c r="G53" i="25"/>
  <c r="T53" i="21" s="1"/>
  <c r="G54" i="25"/>
  <c r="T54" i="21" s="1"/>
  <c r="G55" i="25"/>
  <c r="T55" i="21" s="1"/>
  <c r="G56" i="25"/>
  <c r="T56" i="21" s="1"/>
  <c r="G57" i="25"/>
  <c r="T57" i="21" s="1"/>
  <c r="G58" i="25"/>
  <c r="T58" i="21" s="1"/>
  <c r="G59" i="25"/>
  <c r="T59" i="21" s="1"/>
  <c r="G60" i="25"/>
  <c r="T60" i="21" s="1"/>
  <c r="G61" i="25"/>
  <c r="T61" i="21" s="1"/>
  <c r="G62" i="25"/>
  <c r="T62" i="21" s="1"/>
  <c r="G63" i="25"/>
  <c r="T63" i="21" s="1"/>
  <c r="G64" i="25"/>
  <c r="T64" i="21" s="1"/>
  <c r="G65" i="25"/>
  <c r="T65" i="21" s="1"/>
  <c r="G66" i="25"/>
  <c r="T66" i="21" s="1"/>
  <c r="G67" i="25"/>
  <c r="T67" i="21" s="1"/>
  <c r="G68" i="25"/>
  <c r="T68" i="21" s="1"/>
  <c r="G69" i="25"/>
  <c r="T69" i="21" s="1"/>
  <c r="G71" i="25"/>
  <c r="T71" i="21" s="1"/>
  <c r="G5" i="25"/>
  <c r="T20" i="21" s="1"/>
  <c r="G72" i="25"/>
  <c r="T72" i="21" s="1"/>
  <c r="G73" i="25"/>
  <c r="T73" i="21" s="1"/>
  <c r="G74" i="25"/>
  <c r="T74" i="21" s="1"/>
  <c r="G75" i="25"/>
  <c r="T75" i="21" s="1"/>
  <c r="G76" i="25"/>
  <c r="T76" i="21" s="1"/>
  <c r="G77" i="25"/>
  <c r="T77" i="21" s="1"/>
  <c r="G70" i="25"/>
  <c r="T70" i="21" s="1"/>
  <c r="G78" i="25"/>
  <c r="T78" i="21" s="1"/>
  <c r="G79" i="25"/>
  <c r="G10" i="32"/>
  <c r="S11" i="21" s="1"/>
  <c r="G11" i="32"/>
  <c r="S17" i="21" s="1"/>
  <c r="G12" i="32"/>
  <c r="S5" i="21" s="1"/>
  <c r="G13" i="32"/>
  <c r="S12" i="21" s="1"/>
  <c r="G14" i="32"/>
  <c r="S16" i="21" s="1"/>
  <c r="G15" i="32"/>
  <c r="S4" i="21" s="1"/>
  <c r="G16" i="32"/>
  <c r="S13" i="21" s="1"/>
  <c r="G17" i="32"/>
  <c r="S15" i="21" s="1"/>
  <c r="S3"/>
  <c r="G19" i="32"/>
  <c r="S2" i="21" s="1"/>
  <c r="G20" i="32"/>
  <c r="S14" i="21" s="1"/>
  <c r="G21" i="32"/>
  <c r="S21" i="21" s="1"/>
  <c r="G22" i="32"/>
  <c r="S22" i="21" s="1"/>
  <c r="G23" i="32"/>
  <c r="S23" i="21" s="1"/>
  <c r="G24" i="32"/>
  <c r="S24" i="21" s="1"/>
  <c r="G25" i="32"/>
  <c r="S25" i="21" s="1"/>
  <c r="G26" i="32"/>
  <c r="S26" i="21" s="1"/>
  <c r="G27" i="32"/>
  <c r="S27" i="21" s="1"/>
  <c r="G28" i="32"/>
  <c r="S28" i="21" s="1"/>
  <c r="G29" i="32"/>
  <c r="S29" i="21" s="1"/>
  <c r="G30" i="32"/>
  <c r="S30" i="21" s="1"/>
  <c r="G31" i="32"/>
  <c r="S31" i="21" s="1"/>
  <c r="G32" i="32"/>
  <c r="S32" i="21" s="1"/>
  <c r="G33" i="32"/>
  <c r="S33" i="21" s="1"/>
  <c r="G34" i="32"/>
  <c r="S34" i="21" s="1"/>
  <c r="G35" i="32"/>
  <c r="S35" i="21" s="1"/>
  <c r="G36" i="32"/>
  <c r="S36" i="21" s="1"/>
  <c r="G37" i="32"/>
  <c r="S37" i="21" s="1"/>
  <c r="G38" i="32"/>
  <c r="S38" i="21" s="1"/>
  <c r="G39" i="32"/>
  <c r="S39" i="21" s="1"/>
  <c r="G40" i="32"/>
  <c r="S40" i="21" s="1"/>
  <c r="G41" i="32"/>
  <c r="S41" i="21" s="1"/>
  <c r="G42" i="32"/>
  <c r="S42" i="21" s="1"/>
  <c r="G43" i="32"/>
  <c r="S43" i="21" s="1"/>
  <c r="G44" i="32"/>
  <c r="S44" i="21" s="1"/>
  <c r="G45" i="32"/>
  <c r="S45" i="21" s="1"/>
  <c r="G46" i="32"/>
  <c r="S46" i="21" s="1"/>
  <c r="G47" i="32"/>
  <c r="S47" i="21" s="1"/>
  <c r="G48" i="32"/>
  <c r="S48" i="21" s="1"/>
  <c r="G49" i="32"/>
  <c r="S49" i="21" s="1"/>
  <c r="G50" i="32"/>
  <c r="S50" i="21" s="1"/>
  <c r="G51" i="32"/>
  <c r="S51" i="21" s="1"/>
  <c r="G52" i="32"/>
  <c r="S52" i="21" s="1"/>
  <c r="G53" i="32"/>
  <c r="S53" i="21" s="1"/>
  <c r="G54" i="32"/>
  <c r="S54" i="21" s="1"/>
  <c r="G55" i="32"/>
  <c r="S55" i="21" s="1"/>
  <c r="G56" i="32"/>
  <c r="S56" i="21" s="1"/>
  <c r="G57" i="32"/>
  <c r="S57" i="21" s="1"/>
  <c r="G58" i="32"/>
  <c r="S58" i="21" s="1"/>
  <c r="G59" i="32"/>
  <c r="S59" i="21" s="1"/>
  <c r="G60" i="32"/>
  <c r="S60" i="21" s="1"/>
  <c r="G61" i="32"/>
  <c r="S61" i="21" s="1"/>
  <c r="G62" i="32"/>
  <c r="S62" i="21" s="1"/>
  <c r="G63" i="32"/>
  <c r="S63" i="21" s="1"/>
  <c r="G64" i="32"/>
  <c r="S64" i="21" s="1"/>
  <c r="G65" i="32"/>
  <c r="S65" i="21" s="1"/>
  <c r="G66" i="32"/>
  <c r="S66" i="21" s="1"/>
  <c r="G67" i="32"/>
  <c r="S67" i="21" s="1"/>
  <c r="G68" i="32"/>
  <c r="S68" i="21" s="1"/>
  <c r="G69" i="32"/>
  <c r="S69" i="21" s="1"/>
  <c r="G71" i="32"/>
  <c r="S71" i="21" s="1"/>
  <c r="G5" i="32"/>
  <c r="S20" i="21" s="1"/>
  <c r="G72" i="32"/>
  <c r="S72" i="21" s="1"/>
  <c r="G73" i="32"/>
  <c r="S73" i="21" s="1"/>
  <c r="G74" i="32"/>
  <c r="S74" i="21" s="1"/>
  <c r="G75" i="32"/>
  <c r="S75" i="21" s="1"/>
  <c r="G76" i="32"/>
  <c r="S76" i="21" s="1"/>
  <c r="G77" i="32"/>
  <c r="S77" i="21" s="1"/>
  <c r="G70" i="32"/>
  <c r="S70" i="21" s="1"/>
  <c r="G78" i="32"/>
  <c r="S78" i="21" s="1"/>
  <c r="G9" i="11"/>
  <c r="G10"/>
  <c r="G11"/>
  <c r="R17" i="21" s="1"/>
  <c r="G12" i="11"/>
  <c r="R5" i="21" s="1"/>
  <c r="G13" i="11"/>
  <c r="R12" i="21" s="1"/>
  <c r="G14" i="11"/>
  <c r="R16" i="21" s="1"/>
  <c r="G15" i="11"/>
  <c r="R4" i="21" s="1"/>
  <c r="G16" i="11"/>
  <c r="R13" i="21" s="1"/>
  <c r="G17" i="11"/>
  <c r="R15" i="21" s="1"/>
  <c r="G18" i="11"/>
  <c r="R3" i="21" s="1"/>
  <c r="G19" i="11"/>
  <c r="R2" i="21" s="1"/>
  <c r="G20" i="11"/>
  <c r="R14" i="21" s="1"/>
  <c r="G21" i="11"/>
  <c r="R21" i="21" s="1"/>
  <c r="G22" i="11"/>
  <c r="R22" i="21" s="1"/>
  <c r="G23" i="11"/>
  <c r="R23" i="21" s="1"/>
  <c r="G24" i="11"/>
  <c r="R24" i="21" s="1"/>
  <c r="G25" i="11"/>
  <c r="R25" i="21" s="1"/>
  <c r="G26" i="11"/>
  <c r="R26" i="21" s="1"/>
  <c r="G27" i="11"/>
  <c r="R27" i="21" s="1"/>
  <c r="G28" i="11"/>
  <c r="R28" i="21" s="1"/>
  <c r="G29" i="11"/>
  <c r="R29" i="21" s="1"/>
  <c r="G30" i="11"/>
  <c r="R30" i="21" s="1"/>
  <c r="G31" i="11"/>
  <c r="R31" i="21" s="1"/>
  <c r="G32" i="11"/>
  <c r="R32" i="21" s="1"/>
  <c r="G33" i="11"/>
  <c r="R33" i="21" s="1"/>
  <c r="G34" i="11"/>
  <c r="R34" i="21" s="1"/>
  <c r="G35" i="11"/>
  <c r="R35" i="21" s="1"/>
  <c r="G36" i="11"/>
  <c r="R36" i="21" s="1"/>
  <c r="G37" i="11"/>
  <c r="R37" i="21" s="1"/>
  <c r="G38" i="11"/>
  <c r="R38" i="21" s="1"/>
  <c r="G39" i="11"/>
  <c r="R39" i="21" s="1"/>
  <c r="G40" i="11"/>
  <c r="R40" i="21" s="1"/>
  <c r="G41" i="11"/>
  <c r="R41" i="21" s="1"/>
  <c r="G42" i="11"/>
  <c r="R42" i="21" s="1"/>
  <c r="G43" i="11"/>
  <c r="R43" i="21" s="1"/>
  <c r="G44" i="11"/>
  <c r="R44" i="21" s="1"/>
  <c r="G45" i="11"/>
  <c r="R45" i="21" s="1"/>
  <c r="G46" i="11"/>
  <c r="R46" i="21" s="1"/>
  <c r="G47" i="11"/>
  <c r="R47" i="21" s="1"/>
  <c r="G48" i="11"/>
  <c r="R48" i="21" s="1"/>
  <c r="G49" i="11"/>
  <c r="R49" i="21" s="1"/>
  <c r="G50" i="11"/>
  <c r="R50" i="21" s="1"/>
  <c r="G51" i="11"/>
  <c r="R51" i="21" s="1"/>
  <c r="G52" i="11"/>
  <c r="R52" i="21" s="1"/>
  <c r="G53" i="11"/>
  <c r="R53" i="21" s="1"/>
  <c r="G54" i="11"/>
  <c r="R54" i="21" s="1"/>
  <c r="G55" i="11"/>
  <c r="R55" i="21" s="1"/>
  <c r="G56" i="11"/>
  <c r="R56" i="21" s="1"/>
  <c r="G57" i="11"/>
  <c r="R57" i="21" s="1"/>
  <c r="G58" i="11"/>
  <c r="R58" i="21" s="1"/>
  <c r="G59" i="11"/>
  <c r="R59" i="21" s="1"/>
  <c r="G60" i="11"/>
  <c r="R60" i="21" s="1"/>
  <c r="G61" i="11"/>
  <c r="R61" i="21" s="1"/>
  <c r="G62" i="11"/>
  <c r="R62" i="21" s="1"/>
  <c r="G63" i="11"/>
  <c r="R63" i="21" s="1"/>
  <c r="G64" i="11"/>
  <c r="R64" i="21" s="1"/>
  <c r="G65" i="11"/>
  <c r="R65" i="21" s="1"/>
  <c r="G66" i="11"/>
  <c r="R66" i="21" s="1"/>
  <c r="G67" i="11"/>
  <c r="R67" i="21" s="1"/>
  <c r="G68" i="11"/>
  <c r="R68" i="21" s="1"/>
  <c r="G69" i="11"/>
  <c r="R69" i="21" s="1"/>
  <c r="G71" i="11"/>
  <c r="R71" i="21" s="1"/>
  <c r="R20"/>
  <c r="G72" i="11"/>
  <c r="R72" i="21" s="1"/>
  <c r="G73" i="11"/>
  <c r="R73" i="21" s="1"/>
  <c r="G74" i="11"/>
  <c r="R74" i="21" s="1"/>
  <c r="G75" i="11"/>
  <c r="R75" i="21" s="1"/>
  <c r="G76" i="11"/>
  <c r="R76" i="21" s="1"/>
  <c r="G77" i="11"/>
  <c r="R77" i="21" s="1"/>
  <c r="G70" i="11"/>
  <c r="R70" i="21" s="1"/>
  <c r="G78" i="11"/>
  <c r="R78" i="21" s="1"/>
  <c r="G79" i="11"/>
  <c r="F62" i="21"/>
  <c r="G62"/>
  <c r="H62"/>
  <c r="I62"/>
  <c r="J62"/>
  <c r="K62"/>
  <c r="L62"/>
  <c r="M62"/>
  <c r="N62"/>
  <c r="F63"/>
  <c r="G63"/>
  <c r="H63"/>
  <c r="I63"/>
  <c r="J63"/>
  <c r="K63"/>
  <c r="L63"/>
  <c r="M63"/>
  <c r="N63"/>
  <c r="F64"/>
  <c r="G64"/>
  <c r="H64"/>
  <c r="I64"/>
  <c r="J64"/>
  <c r="K64"/>
  <c r="L64"/>
  <c r="M64"/>
  <c r="N64"/>
  <c r="F65"/>
  <c r="G65"/>
  <c r="H65"/>
  <c r="I65"/>
  <c r="J65"/>
  <c r="K65"/>
  <c r="L65"/>
  <c r="M65"/>
  <c r="N65"/>
  <c r="F66"/>
  <c r="G66"/>
  <c r="H66"/>
  <c r="I66"/>
  <c r="J66"/>
  <c r="K66"/>
  <c r="L66"/>
  <c r="M66"/>
  <c r="N66"/>
  <c r="F67"/>
  <c r="G67"/>
  <c r="H67"/>
  <c r="I67"/>
  <c r="J67"/>
  <c r="K67"/>
  <c r="L67"/>
  <c r="M67"/>
  <c r="N67"/>
  <c r="F68"/>
  <c r="G68"/>
  <c r="H68"/>
  <c r="I68"/>
  <c r="J68"/>
  <c r="K68"/>
  <c r="L68"/>
  <c r="M68"/>
  <c r="N68"/>
  <c r="F69"/>
  <c r="G69"/>
  <c r="H69"/>
  <c r="I69"/>
  <c r="J69"/>
  <c r="K69"/>
  <c r="L69"/>
  <c r="M69"/>
  <c r="N69"/>
  <c r="F71"/>
  <c r="G71"/>
  <c r="H71"/>
  <c r="I71"/>
  <c r="J71"/>
  <c r="K71"/>
  <c r="L71"/>
  <c r="M71"/>
  <c r="N71"/>
  <c r="F20"/>
  <c r="G20"/>
  <c r="H20"/>
  <c r="I20"/>
  <c r="J20"/>
  <c r="K20"/>
  <c r="L20"/>
  <c r="M20"/>
  <c r="N20"/>
  <c r="F72"/>
  <c r="G72"/>
  <c r="H72"/>
  <c r="I72"/>
  <c r="J72"/>
  <c r="K72"/>
  <c r="L72"/>
  <c r="M72"/>
  <c r="N72"/>
  <c r="F73"/>
  <c r="G73"/>
  <c r="H73"/>
  <c r="I73"/>
  <c r="J73"/>
  <c r="K73"/>
  <c r="L73"/>
  <c r="M73"/>
  <c r="N73"/>
  <c r="F74"/>
  <c r="G74"/>
  <c r="H74"/>
  <c r="I74"/>
  <c r="J74"/>
  <c r="K74"/>
  <c r="L74"/>
  <c r="M74"/>
  <c r="N74"/>
  <c r="F75"/>
  <c r="G75"/>
  <c r="H75"/>
  <c r="I75"/>
  <c r="J75"/>
  <c r="K75"/>
  <c r="L75"/>
  <c r="M75"/>
  <c r="N75"/>
  <c r="F76"/>
  <c r="G76"/>
  <c r="H76"/>
  <c r="I76"/>
  <c r="J76"/>
  <c r="K76"/>
  <c r="L76"/>
  <c r="M76"/>
  <c r="N76"/>
  <c r="F77"/>
  <c r="G77"/>
  <c r="H77"/>
  <c r="I77"/>
  <c r="J77"/>
  <c r="K77"/>
  <c r="L77"/>
  <c r="M77"/>
  <c r="N77"/>
  <c r="F70"/>
  <c r="G70"/>
  <c r="H70"/>
  <c r="I70"/>
  <c r="J70"/>
  <c r="K70"/>
  <c r="L70"/>
  <c r="M70"/>
  <c r="N70"/>
  <c r="F78"/>
  <c r="G78"/>
  <c r="H78"/>
  <c r="I78"/>
  <c r="J78"/>
  <c r="K78"/>
  <c r="L78"/>
  <c r="M78"/>
  <c r="N78"/>
  <c r="F41"/>
  <c r="G41"/>
  <c r="H41"/>
  <c r="I41"/>
  <c r="J41"/>
  <c r="K41"/>
  <c r="L41"/>
  <c r="M41"/>
  <c r="N41"/>
  <c r="F42"/>
  <c r="G42"/>
  <c r="H42"/>
  <c r="I42"/>
  <c r="J42"/>
  <c r="K42"/>
  <c r="L42"/>
  <c r="M42"/>
  <c r="N42"/>
  <c r="F43"/>
  <c r="G43"/>
  <c r="H43"/>
  <c r="I43"/>
  <c r="J43"/>
  <c r="K43"/>
  <c r="L43"/>
  <c r="M43"/>
  <c r="N43"/>
  <c r="F44"/>
  <c r="G44"/>
  <c r="H44"/>
  <c r="I44"/>
  <c r="J44"/>
  <c r="K44"/>
  <c r="L44"/>
  <c r="M44"/>
  <c r="N44"/>
  <c r="F45"/>
  <c r="G45"/>
  <c r="H45"/>
  <c r="I45"/>
  <c r="J45"/>
  <c r="K45"/>
  <c r="L45"/>
  <c r="M45"/>
  <c r="N45"/>
  <c r="F46"/>
  <c r="G46"/>
  <c r="H46"/>
  <c r="I46"/>
  <c r="J46"/>
  <c r="K46"/>
  <c r="L46"/>
  <c r="M46"/>
  <c r="N46"/>
  <c r="F47"/>
  <c r="G47"/>
  <c r="H47"/>
  <c r="I47"/>
  <c r="J47"/>
  <c r="K47"/>
  <c r="L47"/>
  <c r="M47"/>
  <c r="N47"/>
  <c r="F48"/>
  <c r="G48"/>
  <c r="H48"/>
  <c r="I48"/>
  <c r="J48"/>
  <c r="K48"/>
  <c r="L48"/>
  <c r="M48"/>
  <c r="N48"/>
  <c r="F49"/>
  <c r="G49"/>
  <c r="H49"/>
  <c r="I49"/>
  <c r="J49"/>
  <c r="K49"/>
  <c r="L49"/>
  <c r="M49"/>
  <c r="N49"/>
  <c r="F50"/>
  <c r="G50"/>
  <c r="H50"/>
  <c r="I50"/>
  <c r="J50"/>
  <c r="K50"/>
  <c r="L50"/>
  <c r="M50"/>
  <c r="N50"/>
  <c r="F51"/>
  <c r="G51"/>
  <c r="H51"/>
  <c r="I51"/>
  <c r="J51"/>
  <c r="K51"/>
  <c r="L51"/>
  <c r="M51"/>
  <c r="N51"/>
  <c r="F52"/>
  <c r="G52"/>
  <c r="H52"/>
  <c r="I52"/>
  <c r="J52"/>
  <c r="K52"/>
  <c r="L52"/>
  <c r="M52"/>
  <c r="N52"/>
  <c r="F53"/>
  <c r="G53"/>
  <c r="H53"/>
  <c r="I53"/>
  <c r="J53"/>
  <c r="K53"/>
  <c r="L53"/>
  <c r="M53"/>
  <c r="N53"/>
  <c r="F54"/>
  <c r="G54"/>
  <c r="H54"/>
  <c r="I54"/>
  <c r="J54"/>
  <c r="K54"/>
  <c r="L54"/>
  <c r="M54"/>
  <c r="N54"/>
  <c r="F55"/>
  <c r="G55"/>
  <c r="H55"/>
  <c r="I55"/>
  <c r="J55"/>
  <c r="K55"/>
  <c r="L55"/>
  <c r="M55"/>
  <c r="N55"/>
  <c r="F56"/>
  <c r="G56"/>
  <c r="H56"/>
  <c r="I56"/>
  <c r="J56"/>
  <c r="K56"/>
  <c r="L56"/>
  <c r="M56"/>
  <c r="N56"/>
  <c r="F57"/>
  <c r="G57"/>
  <c r="H57"/>
  <c r="I57"/>
  <c r="J57"/>
  <c r="K57"/>
  <c r="L57"/>
  <c r="M57"/>
  <c r="N57"/>
  <c r="F58"/>
  <c r="G58"/>
  <c r="H58"/>
  <c r="I58"/>
  <c r="J58"/>
  <c r="K58"/>
  <c r="L58"/>
  <c r="M58"/>
  <c r="N58"/>
  <c r="F59"/>
  <c r="G59"/>
  <c r="H59"/>
  <c r="I59"/>
  <c r="J59"/>
  <c r="K59"/>
  <c r="L59"/>
  <c r="M59"/>
  <c r="N59"/>
  <c r="F60"/>
  <c r="G60"/>
  <c r="H60"/>
  <c r="I60"/>
  <c r="J60"/>
  <c r="K60"/>
  <c r="L60"/>
  <c r="M60"/>
  <c r="N60"/>
  <c r="F61"/>
  <c r="G61"/>
  <c r="H61"/>
  <c r="I61"/>
  <c r="J61"/>
  <c r="K61"/>
  <c r="L61"/>
  <c r="M61"/>
  <c r="N61"/>
  <c r="F22"/>
  <c r="G22"/>
  <c r="H22"/>
  <c r="I22"/>
  <c r="J22"/>
  <c r="K22"/>
  <c r="L22"/>
  <c r="M22"/>
  <c r="N22"/>
  <c r="F23"/>
  <c r="G23"/>
  <c r="H23"/>
  <c r="I23"/>
  <c r="J23"/>
  <c r="K23"/>
  <c r="L23"/>
  <c r="M23"/>
  <c r="N23"/>
  <c r="F24"/>
  <c r="G24"/>
  <c r="H24"/>
  <c r="I24"/>
  <c r="J24"/>
  <c r="K24"/>
  <c r="L24"/>
  <c r="M24"/>
  <c r="N24"/>
  <c r="F25"/>
  <c r="G25"/>
  <c r="H25"/>
  <c r="I25"/>
  <c r="J25"/>
  <c r="K25"/>
  <c r="L25"/>
  <c r="M25"/>
  <c r="N25"/>
  <c r="F26"/>
  <c r="G26"/>
  <c r="H26"/>
  <c r="I26"/>
  <c r="J26"/>
  <c r="K26"/>
  <c r="L26"/>
  <c r="M26"/>
  <c r="N26"/>
  <c r="F27"/>
  <c r="G27"/>
  <c r="H27"/>
  <c r="I27"/>
  <c r="J27"/>
  <c r="K27"/>
  <c r="L27"/>
  <c r="M27"/>
  <c r="N27"/>
  <c r="F28"/>
  <c r="G28"/>
  <c r="H28"/>
  <c r="I28"/>
  <c r="J28"/>
  <c r="K28"/>
  <c r="L28"/>
  <c r="M28"/>
  <c r="N28"/>
  <c r="F29"/>
  <c r="G29"/>
  <c r="H29"/>
  <c r="I29"/>
  <c r="J29"/>
  <c r="K29"/>
  <c r="L29"/>
  <c r="M29"/>
  <c r="N29"/>
  <c r="F30"/>
  <c r="G30"/>
  <c r="H30"/>
  <c r="I30"/>
  <c r="J30"/>
  <c r="K30"/>
  <c r="L30"/>
  <c r="M30"/>
  <c r="N30"/>
  <c r="F31"/>
  <c r="G31"/>
  <c r="H31"/>
  <c r="I31"/>
  <c r="J31"/>
  <c r="K31"/>
  <c r="L31"/>
  <c r="M31"/>
  <c r="N31"/>
  <c r="F32"/>
  <c r="G32"/>
  <c r="H32"/>
  <c r="I32"/>
  <c r="J32"/>
  <c r="K32"/>
  <c r="L32"/>
  <c r="M32"/>
  <c r="N32"/>
  <c r="F33"/>
  <c r="G33"/>
  <c r="H33"/>
  <c r="I33"/>
  <c r="J33"/>
  <c r="K33"/>
  <c r="L33"/>
  <c r="M33"/>
  <c r="N33"/>
  <c r="F34"/>
  <c r="G34"/>
  <c r="H34"/>
  <c r="I34"/>
  <c r="J34"/>
  <c r="K34"/>
  <c r="L34"/>
  <c r="M34"/>
  <c r="N34"/>
  <c r="F35"/>
  <c r="G35"/>
  <c r="H35"/>
  <c r="I35"/>
  <c r="J35"/>
  <c r="K35"/>
  <c r="L35"/>
  <c r="M35"/>
  <c r="N35"/>
  <c r="F36"/>
  <c r="G36"/>
  <c r="H36"/>
  <c r="I36"/>
  <c r="J36"/>
  <c r="K36"/>
  <c r="L36"/>
  <c r="M36"/>
  <c r="N36"/>
  <c r="F37"/>
  <c r="G37"/>
  <c r="H37"/>
  <c r="I37"/>
  <c r="J37"/>
  <c r="K37"/>
  <c r="L37"/>
  <c r="M37"/>
  <c r="N37"/>
  <c r="F38"/>
  <c r="G38"/>
  <c r="H38"/>
  <c r="I38"/>
  <c r="J38"/>
  <c r="K38"/>
  <c r="L38"/>
  <c r="M38"/>
  <c r="N38"/>
  <c r="F39"/>
  <c r="G39"/>
  <c r="H39"/>
  <c r="I39"/>
  <c r="J39"/>
  <c r="K39"/>
  <c r="L39"/>
  <c r="M39"/>
  <c r="N39"/>
  <c r="F40"/>
  <c r="G40"/>
  <c r="H40"/>
  <c r="I40"/>
  <c r="J40"/>
  <c r="K40"/>
  <c r="L40"/>
  <c r="M40"/>
  <c r="N40"/>
  <c r="F5"/>
  <c r="G5"/>
  <c r="H5"/>
  <c r="I5"/>
  <c r="J5"/>
  <c r="K5"/>
  <c r="L5"/>
  <c r="M5"/>
  <c r="N5"/>
  <c r="F12"/>
  <c r="G12"/>
  <c r="H12"/>
  <c r="I12"/>
  <c r="J12"/>
  <c r="K12"/>
  <c r="L12"/>
  <c r="M12"/>
  <c r="N12"/>
  <c r="F16"/>
  <c r="G16"/>
  <c r="H16"/>
  <c r="I16"/>
  <c r="J16"/>
  <c r="K16"/>
  <c r="L16"/>
  <c r="M16"/>
  <c r="N16"/>
  <c r="F4"/>
  <c r="G4"/>
  <c r="H4"/>
  <c r="I4"/>
  <c r="J4"/>
  <c r="K4"/>
  <c r="L4"/>
  <c r="M4"/>
  <c r="N4"/>
  <c r="F13"/>
  <c r="G13"/>
  <c r="H13"/>
  <c r="I13"/>
  <c r="J13"/>
  <c r="K13"/>
  <c r="L13"/>
  <c r="M13"/>
  <c r="N13"/>
  <c r="F15"/>
  <c r="G15"/>
  <c r="H15"/>
  <c r="I15"/>
  <c r="J15"/>
  <c r="K15"/>
  <c r="L15"/>
  <c r="M15"/>
  <c r="N15"/>
  <c r="F3"/>
  <c r="G3"/>
  <c r="H3"/>
  <c r="I3"/>
  <c r="J3"/>
  <c r="K3"/>
  <c r="L3"/>
  <c r="M3"/>
  <c r="N3"/>
  <c r="F2"/>
  <c r="G2"/>
  <c r="H2"/>
  <c r="I2"/>
  <c r="J2"/>
  <c r="K2"/>
  <c r="L2"/>
  <c r="M2"/>
  <c r="N2"/>
  <c r="F14"/>
  <c r="G14"/>
  <c r="H14"/>
  <c r="I14"/>
  <c r="J14"/>
  <c r="K14"/>
  <c r="L14"/>
  <c r="M14"/>
  <c r="N14"/>
  <c r="F21"/>
  <c r="G21"/>
  <c r="H21"/>
  <c r="I21"/>
  <c r="J21"/>
  <c r="K21"/>
  <c r="L21"/>
  <c r="M21"/>
  <c r="N21"/>
  <c r="R8"/>
  <c r="R19"/>
  <c r="S19"/>
  <c r="R9"/>
  <c r="S9"/>
  <c r="R10"/>
  <c r="S10"/>
  <c r="R11"/>
  <c r="O71" l="1"/>
  <c r="AC71" s="1"/>
  <c r="O50"/>
  <c r="AC50" s="1"/>
  <c r="O26"/>
  <c r="AC26" s="1"/>
  <c r="O13"/>
  <c r="AC13" s="1"/>
  <c r="O58"/>
  <c r="AC58" s="1"/>
  <c r="O70"/>
  <c r="AC70" s="1"/>
  <c r="O34"/>
  <c r="AC34" s="1"/>
  <c r="O42"/>
  <c r="AC42" s="1"/>
  <c r="O62"/>
  <c r="AC62" s="1"/>
  <c r="O40"/>
  <c r="AC40" s="1"/>
  <c r="O24"/>
  <c r="AC24" s="1"/>
  <c r="O53"/>
  <c r="AC53" s="1"/>
  <c r="O51"/>
  <c r="AC51" s="1"/>
  <c r="O48"/>
  <c r="AC48" s="1"/>
  <c r="O68"/>
  <c r="AC68" s="1"/>
  <c r="AI70"/>
  <c r="P70" s="1"/>
  <c r="AB72"/>
  <c r="AI71"/>
  <c r="AI62"/>
  <c r="P62" s="1"/>
  <c r="AB58"/>
  <c r="AB46"/>
  <c r="AH30"/>
  <c r="AB70"/>
  <c r="AG76"/>
  <c r="AB74"/>
  <c r="AG72"/>
  <c r="AB71"/>
  <c r="AG68"/>
  <c r="AB66"/>
  <c r="AG64"/>
  <c r="AB62"/>
  <c r="AB60"/>
  <c r="AB56"/>
  <c r="AH54"/>
  <c r="AB42"/>
  <c r="AH38"/>
  <c r="AB26"/>
  <c r="AH22"/>
  <c r="AB30"/>
  <c r="O16"/>
  <c r="AC16" s="1"/>
  <c r="O32"/>
  <c r="AC32" s="1"/>
  <c r="O56"/>
  <c r="AC56" s="1"/>
  <c r="O47"/>
  <c r="AC47" s="1"/>
  <c r="O45"/>
  <c r="AC45" s="1"/>
  <c r="O43"/>
  <c r="AC43" s="1"/>
  <c r="O76"/>
  <c r="AC76" s="1"/>
  <c r="AI74"/>
  <c r="AI66"/>
  <c r="AB64"/>
  <c r="AB50"/>
  <c r="AH46"/>
  <c r="AB34"/>
  <c r="O21"/>
  <c r="AC21" s="1"/>
  <c r="O2"/>
  <c r="AC2" s="1"/>
  <c r="O15"/>
  <c r="AC15" s="1"/>
  <c r="O12"/>
  <c r="AC12" s="1"/>
  <c r="O39"/>
  <c r="AC39" s="1"/>
  <c r="O37"/>
  <c r="AC37" s="1"/>
  <c r="O35"/>
  <c r="AC35" s="1"/>
  <c r="O31"/>
  <c r="AC31" s="1"/>
  <c r="O29"/>
  <c r="AC29" s="1"/>
  <c r="O27"/>
  <c r="AC27" s="1"/>
  <c r="O23"/>
  <c r="AC23" s="1"/>
  <c r="O61"/>
  <c r="AC61" s="1"/>
  <c r="O59"/>
  <c r="AC59" s="1"/>
  <c r="O55"/>
  <c r="AC55" s="1"/>
  <c r="O78"/>
  <c r="AC78" s="1"/>
  <c r="O75"/>
  <c r="AC75" s="1"/>
  <c r="O73"/>
  <c r="AC73" s="1"/>
  <c r="O20"/>
  <c r="AC20" s="1"/>
  <c r="O67"/>
  <c r="AC67" s="1"/>
  <c r="O65"/>
  <c r="AC65" s="1"/>
  <c r="O63"/>
  <c r="AC63" s="1"/>
  <c r="AH70"/>
  <c r="AH76"/>
  <c r="AH74"/>
  <c r="AH72"/>
  <c r="AH71"/>
  <c r="AH68"/>
  <c r="AH66"/>
  <c r="AH64"/>
  <c r="AH62"/>
  <c r="O14"/>
  <c r="AC14" s="1"/>
  <c r="O3"/>
  <c r="AC3" s="1"/>
  <c r="O4"/>
  <c r="AC4" s="1"/>
  <c r="O5"/>
  <c r="AC5" s="1"/>
  <c r="O38"/>
  <c r="AC38" s="1"/>
  <c r="O36"/>
  <c r="AC36" s="1"/>
  <c r="O33"/>
  <c r="AC33" s="1"/>
  <c r="O30"/>
  <c r="AC30" s="1"/>
  <c r="O28"/>
  <c r="AC28" s="1"/>
  <c r="O25"/>
  <c r="AC25" s="1"/>
  <c r="O22"/>
  <c r="AC22" s="1"/>
  <c r="O60"/>
  <c r="AC60" s="1"/>
  <c r="O57"/>
  <c r="AC57" s="1"/>
  <c r="O54"/>
  <c r="AC54" s="1"/>
  <c r="O52"/>
  <c r="AC52" s="1"/>
  <c r="O49"/>
  <c r="AC49" s="1"/>
  <c r="O46"/>
  <c r="AC46" s="1"/>
  <c r="O44"/>
  <c r="AC44" s="1"/>
  <c r="O41"/>
  <c r="AC41" s="1"/>
  <c r="O77"/>
  <c r="AC77" s="1"/>
  <c r="O74"/>
  <c r="AC74" s="1"/>
  <c r="O72"/>
  <c r="AC72" s="1"/>
  <c r="O69"/>
  <c r="AC69" s="1"/>
  <c r="O66"/>
  <c r="AC66" s="1"/>
  <c r="O64"/>
  <c r="AC64" s="1"/>
  <c r="AB76"/>
  <c r="AB68"/>
  <c r="AB54"/>
  <c r="AB38"/>
  <c r="AB22"/>
  <c r="AG78"/>
  <c r="AI78"/>
  <c r="AG77"/>
  <c r="AI77"/>
  <c r="AG75"/>
  <c r="AI75"/>
  <c r="P75" s="1"/>
  <c r="AG73"/>
  <c r="AI73"/>
  <c r="AG20"/>
  <c r="AI20"/>
  <c r="AG69"/>
  <c r="AI69"/>
  <c r="AG67"/>
  <c r="AI67"/>
  <c r="AG65"/>
  <c r="AI65"/>
  <c r="P65" s="1"/>
  <c r="AG63"/>
  <c r="AI63"/>
  <c r="AG61"/>
  <c r="AI61"/>
  <c r="P61" s="1"/>
  <c r="AH59"/>
  <c r="AG59"/>
  <c r="AH57"/>
  <c r="AI57"/>
  <c r="AH55"/>
  <c r="AG55"/>
  <c r="AB55"/>
  <c r="AH53"/>
  <c r="AI53"/>
  <c r="AB53"/>
  <c r="AH51"/>
  <c r="AG51"/>
  <c r="AB51"/>
  <c r="AH49"/>
  <c r="AI49"/>
  <c r="AB49"/>
  <c r="AH47"/>
  <c r="AG47"/>
  <c r="AB47"/>
  <c r="AH45"/>
  <c r="AI45"/>
  <c r="AB45"/>
  <c r="AH43"/>
  <c r="AG43"/>
  <c r="AB43"/>
  <c r="AH41"/>
  <c r="AI41"/>
  <c r="P41" s="1"/>
  <c r="AB41"/>
  <c r="AH39"/>
  <c r="AG39"/>
  <c r="AB39"/>
  <c r="AH37"/>
  <c r="AI37"/>
  <c r="AB37"/>
  <c r="AH35"/>
  <c r="AG35"/>
  <c r="AB35"/>
  <c r="AH33"/>
  <c r="AI33"/>
  <c r="P33" s="1"/>
  <c r="AB33"/>
  <c r="AH31"/>
  <c r="AG31"/>
  <c r="AB31"/>
  <c r="AH29"/>
  <c r="AI29"/>
  <c r="P29" s="1"/>
  <c r="AB29"/>
  <c r="AH27"/>
  <c r="AG27"/>
  <c r="AB27"/>
  <c r="AH25"/>
  <c r="AI25"/>
  <c r="AB25"/>
  <c r="AH23"/>
  <c r="AG23"/>
  <c r="AB23"/>
  <c r="AH21"/>
  <c r="AI21"/>
  <c r="P21" s="1"/>
  <c r="AB21"/>
  <c r="AH2"/>
  <c r="AG2"/>
  <c r="AB2"/>
  <c r="AH77"/>
  <c r="AH73"/>
  <c r="AH69"/>
  <c r="AH65"/>
  <c r="AH61"/>
  <c r="AI59"/>
  <c r="P59" s="1"/>
  <c r="AG57"/>
  <c r="AI51"/>
  <c r="P51" s="1"/>
  <c r="AG49"/>
  <c r="AI43"/>
  <c r="P43" s="1"/>
  <c r="AG41"/>
  <c r="AI35"/>
  <c r="P35" s="1"/>
  <c r="AG33"/>
  <c r="AI27"/>
  <c r="AG25"/>
  <c r="AI2"/>
  <c r="AG60"/>
  <c r="AH60"/>
  <c r="AG58"/>
  <c r="AI58"/>
  <c r="P58" s="1"/>
  <c r="AG56"/>
  <c r="AI56"/>
  <c r="AH56"/>
  <c r="AG54"/>
  <c r="AI54"/>
  <c r="P54" s="1"/>
  <c r="AG52"/>
  <c r="AI52"/>
  <c r="AH52"/>
  <c r="AG50"/>
  <c r="AI50"/>
  <c r="AG48"/>
  <c r="AI48"/>
  <c r="AH48"/>
  <c r="AG46"/>
  <c r="AI46"/>
  <c r="AG44"/>
  <c r="AI44"/>
  <c r="P44" s="1"/>
  <c r="AH44"/>
  <c r="AG42"/>
  <c r="AI42"/>
  <c r="AG40"/>
  <c r="AI40"/>
  <c r="AH40"/>
  <c r="AG38"/>
  <c r="AI38"/>
  <c r="AG36"/>
  <c r="AI36"/>
  <c r="P36" s="1"/>
  <c r="AH36"/>
  <c r="AG34"/>
  <c r="AI34"/>
  <c r="P34" s="1"/>
  <c r="AG32"/>
  <c r="AI32"/>
  <c r="P32" s="1"/>
  <c r="AH32"/>
  <c r="AG30"/>
  <c r="AI30"/>
  <c r="P30" s="1"/>
  <c r="AG28"/>
  <c r="AI28"/>
  <c r="AH28"/>
  <c r="AG26"/>
  <c r="AI26"/>
  <c r="P26" s="1"/>
  <c r="AG24"/>
  <c r="AI24"/>
  <c r="P24" s="1"/>
  <c r="AH24"/>
  <c r="AG22"/>
  <c r="AI22"/>
  <c r="AG14"/>
  <c r="AI14"/>
  <c r="AH14"/>
  <c r="AB78"/>
  <c r="AB77"/>
  <c r="AB75"/>
  <c r="AB73"/>
  <c r="AB20"/>
  <c r="AB69"/>
  <c r="AB67"/>
  <c r="AB65"/>
  <c r="AB63"/>
  <c r="AB61"/>
  <c r="AB59"/>
  <c r="AB57"/>
  <c r="AB52"/>
  <c r="AB48"/>
  <c r="AB44"/>
  <c r="AB40"/>
  <c r="AB36"/>
  <c r="AB32"/>
  <c r="AB28"/>
  <c r="AB24"/>
  <c r="AB14"/>
  <c r="AH78"/>
  <c r="AG70"/>
  <c r="AI76"/>
  <c r="AH75"/>
  <c r="AG74"/>
  <c r="AI72"/>
  <c r="P72" s="1"/>
  <c r="AH20"/>
  <c r="AG71"/>
  <c r="AI68"/>
  <c r="P68" s="1"/>
  <c r="AH67"/>
  <c r="AG66"/>
  <c r="AI64"/>
  <c r="AH63"/>
  <c r="AG62"/>
  <c r="AI60"/>
  <c r="AH58"/>
  <c r="AI55"/>
  <c r="AG53"/>
  <c r="AH50"/>
  <c r="AI47"/>
  <c r="AG45"/>
  <c r="AH42"/>
  <c r="AI39"/>
  <c r="P39" s="1"/>
  <c r="AG37"/>
  <c r="AH34"/>
  <c r="AI31"/>
  <c r="P31" s="1"/>
  <c r="AG29"/>
  <c r="AH26"/>
  <c r="AI23"/>
  <c r="P23" s="1"/>
  <c r="AG21"/>
  <c r="P77" l="1"/>
  <c r="P55"/>
  <c r="P60"/>
  <c r="P76"/>
  <c r="P40"/>
  <c r="P42"/>
  <c r="P48"/>
  <c r="P50"/>
  <c r="P56"/>
  <c r="P27"/>
  <c r="P25"/>
  <c r="P37"/>
  <c r="P45"/>
  <c r="P49"/>
  <c r="P53"/>
  <c r="P74"/>
  <c r="P47"/>
  <c r="P64"/>
  <c r="P14"/>
  <c r="P22"/>
  <c r="P28"/>
  <c r="P38"/>
  <c r="P46"/>
  <c r="P52"/>
  <c r="P57"/>
  <c r="P63"/>
  <c r="P67"/>
  <c r="P69"/>
  <c r="P73"/>
  <c r="P78"/>
  <c r="P66"/>
  <c r="P71"/>
  <c r="AD64"/>
  <c r="AD24"/>
  <c r="AD32"/>
  <c r="AD40"/>
  <c r="AD48"/>
  <c r="AD14"/>
  <c r="AD28"/>
  <c r="AD36"/>
  <c r="AD44"/>
  <c r="AD52"/>
  <c r="AD58"/>
  <c r="AE30"/>
  <c r="AE56"/>
  <c r="AD66"/>
  <c r="AD74"/>
  <c r="AD26"/>
  <c r="AD34"/>
  <c r="AD42"/>
  <c r="AD50"/>
  <c r="AD56"/>
  <c r="AE66"/>
  <c r="AD62"/>
  <c r="AD71"/>
  <c r="AD70"/>
  <c r="AD22"/>
  <c r="AD46"/>
  <c r="AD54"/>
  <c r="AE64"/>
  <c r="AE22"/>
  <c r="AD72"/>
  <c r="AE40"/>
  <c r="AE72"/>
  <c r="AD30"/>
  <c r="AD76"/>
  <c r="AE24"/>
  <c r="AE34"/>
  <c r="AE50"/>
  <c r="AE54"/>
  <c r="AE46"/>
  <c r="AE62"/>
  <c r="AE76"/>
  <c r="AD60"/>
  <c r="AE38"/>
  <c r="AD68"/>
  <c r="AE71"/>
  <c r="AE70"/>
  <c r="AE26"/>
  <c r="AE32"/>
  <c r="AE42"/>
  <c r="AE48"/>
  <c r="AE58"/>
  <c r="AE74"/>
  <c r="AD38"/>
  <c r="AE60"/>
  <c r="AE14"/>
  <c r="AE28"/>
  <c r="AE36"/>
  <c r="AE44"/>
  <c r="AE52"/>
  <c r="AE68"/>
  <c r="AE57"/>
  <c r="AD57"/>
  <c r="AE61"/>
  <c r="AD61"/>
  <c r="AE65"/>
  <c r="AD65"/>
  <c r="AE69"/>
  <c r="AD69"/>
  <c r="AE73"/>
  <c r="AD73"/>
  <c r="AE77"/>
  <c r="AD77"/>
  <c r="AE2"/>
  <c r="AD2"/>
  <c r="AE23"/>
  <c r="AD23"/>
  <c r="AE27"/>
  <c r="AD27"/>
  <c r="AE31"/>
  <c r="AD31"/>
  <c r="AE35"/>
  <c r="AD35"/>
  <c r="AE39"/>
  <c r="AD39"/>
  <c r="AE43"/>
  <c r="AD43"/>
  <c r="AE47"/>
  <c r="AD47"/>
  <c r="AE51"/>
  <c r="AD51"/>
  <c r="AE55"/>
  <c r="AD55"/>
  <c r="AE59"/>
  <c r="AD59"/>
  <c r="AE63"/>
  <c r="AD63"/>
  <c r="AE67"/>
  <c r="AD67"/>
  <c r="AE20"/>
  <c r="AD20"/>
  <c r="AE75"/>
  <c r="AD75"/>
  <c r="AE78"/>
  <c r="AD78"/>
  <c r="AE21"/>
  <c r="AD21"/>
  <c r="AE25"/>
  <c r="AD25"/>
  <c r="AE29"/>
  <c r="AD29"/>
  <c r="AE33"/>
  <c r="AD33"/>
  <c r="AE37"/>
  <c r="AD37"/>
  <c r="AE41"/>
  <c r="AD41"/>
  <c r="AE45"/>
  <c r="AD45"/>
  <c r="AE49"/>
  <c r="AD49"/>
  <c r="AE53"/>
  <c r="AD53"/>
  <c r="P2" l="1"/>
  <c r="P20"/>
  <c r="G3" i="31"/>
  <c r="Z6" i="21" s="1"/>
  <c r="G4" i="31"/>
  <c r="Z18" i="21" s="1"/>
  <c r="G6" i="31"/>
  <c r="Z8" i="21" s="1"/>
  <c r="G7" i="31"/>
  <c r="Z19" i="21" s="1"/>
  <c r="G8" i="31"/>
  <c r="Z9" i="21" s="1"/>
  <c r="G9" i="31"/>
  <c r="Z10" i="21" s="1"/>
  <c r="G10" i="31"/>
  <c r="Z11" i="21" s="1"/>
  <c r="G11" i="31"/>
  <c r="Z17" i="21" s="1"/>
  <c r="G12" i="31"/>
  <c r="Z5" i="21" s="1"/>
  <c r="G13" i="31"/>
  <c r="Z12" i="21" s="1"/>
  <c r="G14" i="31"/>
  <c r="Z16" i="21" s="1"/>
  <c r="G15" i="31"/>
  <c r="Z4" i="21" s="1"/>
  <c r="G16" i="31"/>
  <c r="Z13" i="21" s="1"/>
  <c r="G17" i="31"/>
  <c r="Z15" i="21" s="1"/>
  <c r="G2" i="31"/>
  <c r="Z7" i="21" s="1"/>
  <c r="N6"/>
  <c r="N18"/>
  <c r="N8"/>
  <c r="N19"/>
  <c r="N9"/>
  <c r="N10"/>
  <c r="N11"/>
  <c r="N17"/>
  <c r="N7"/>
  <c r="M6"/>
  <c r="M18"/>
  <c r="M8"/>
  <c r="M19"/>
  <c r="M9"/>
  <c r="M10"/>
  <c r="M11"/>
  <c r="M17"/>
  <c r="G3" i="30"/>
  <c r="Y6" i="21" s="1"/>
  <c r="G4" i="30"/>
  <c r="Y18" i="21" s="1"/>
  <c r="G6" i="30"/>
  <c r="Y8" i="21" s="1"/>
  <c r="G7" i="30"/>
  <c r="Y19" i="21" s="1"/>
  <c r="G8" i="30"/>
  <c r="Y9" i="21" s="1"/>
  <c r="G9" i="30"/>
  <c r="Y10" i="21" s="1"/>
  <c r="G10" i="30"/>
  <c r="Y11" i="21" s="1"/>
  <c r="G2" i="30"/>
  <c r="Y7" i="21" s="1"/>
  <c r="M7"/>
  <c r="L6"/>
  <c r="L18"/>
  <c r="L8"/>
  <c r="L19"/>
  <c r="L9"/>
  <c r="L10"/>
  <c r="L11"/>
  <c r="L17"/>
  <c r="G3" i="29"/>
  <c r="X6" i="21" s="1"/>
  <c r="G4" i="29"/>
  <c r="X18" i="21" s="1"/>
  <c r="G6" i="29"/>
  <c r="X8" i="21" s="1"/>
  <c r="G7" i="29"/>
  <c r="X19" i="21" s="1"/>
  <c r="G8" i="29"/>
  <c r="X9" i="21" s="1"/>
  <c r="G9" i="29"/>
  <c r="X10" i="21" s="1"/>
  <c r="G10" i="29"/>
  <c r="X11" i="21" s="1"/>
  <c r="G11" i="29"/>
  <c r="X17" i="21" s="1"/>
  <c r="G12" i="29"/>
  <c r="X5" i="21" s="1"/>
  <c r="G2" i="29"/>
  <c r="X7" i="21" s="1"/>
  <c r="L7"/>
  <c r="K6"/>
  <c r="K18"/>
  <c r="K8"/>
  <c r="K19"/>
  <c r="K9"/>
  <c r="K10"/>
  <c r="K11"/>
  <c r="K17"/>
  <c r="G3" i="28"/>
  <c r="W6" i="21" s="1"/>
  <c r="G4" i="28"/>
  <c r="W18" i="21" s="1"/>
  <c r="G6" i="28"/>
  <c r="W8" i="21" s="1"/>
  <c r="G7" i="28"/>
  <c r="W19" i="21" s="1"/>
  <c r="G8" i="28"/>
  <c r="W9" i="21" s="1"/>
  <c r="G9" i="28"/>
  <c r="W10" i="21" s="1"/>
  <c r="G10" i="28"/>
  <c r="W11" i="21" s="1"/>
  <c r="G11" i="28"/>
  <c r="W17" i="21" s="1"/>
  <c r="G12" i="28"/>
  <c r="W5" i="21" s="1"/>
  <c r="G13" i="28"/>
  <c r="W12" i="21" s="1"/>
  <c r="G14" i="28"/>
  <c r="W16" i="21" s="1"/>
  <c r="G15" i="28"/>
  <c r="W4" i="21" s="1"/>
  <c r="G16" i="28"/>
  <c r="W13" i="21" s="1"/>
  <c r="G17" i="28"/>
  <c r="W15" i="21" s="1"/>
  <c r="G18" i="28"/>
  <c r="W3" i="21" s="1"/>
  <c r="G2" i="28"/>
  <c r="W7" i="21" s="1"/>
  <c r="K7"/>
  <c r="J6"/>
  <c r="J18"/>
  <c r="J8"/>
  <c r="J19"/>
  <c r="J9"/>
  <c r="J10"/>
  <c r="J11"/>
  <c r="J17"/>
  <c r="G3" i="27"/>
  <c r="V6" i="21" s="1"/>
  <c r="G4" i="27"/>
  <c r="V18" i="21" s="1"/>
  <c r="G6" i="27"/>
  <c r="V8" i="21" s="1"/>
  <c r="G7" i="27"/>
  <c r="V19" i="21" s="1"/>
  <c r="G8" i="27"/>
  <c r="V9" i="21" s="1"/>
  <c r="G9" i="27"/>
  <c r="V10" i="21" s="1"/>
  <c r="G10" i="27"/>
  <c r="V11" i="21" s="1"/>
  <c r="G11" i="27"/>
  <c r="V17" i="21" s="1"/>
  <c r="G2" i="27"/>
  <c r="V7" i="21" s="1"/>
  <c r="J7"/>
  <c r="I6"/>
  <c r="I18"/>
  <c r="I8"/>
  <c r="I19"/>
  <c r="I9"/>
  <c r="I10"/>
  <c r="I11"/>
  <c r="I17"/>
  <c r="G3" i="26"/>
  <c r="U6" i="21" s="1"/>
  <c r="G4" i="26"/>
  <c r="U18" i="21" s="1"/>
  <c r="G6" i="26"/>
  <c r="U8" i="21" s="1"/>
  <c r="G7" i="26"/>
  <c r="U19" i="21" s="1"/>
  <c r="G8" i="26"/>
  <c r="U9" i="21" s="1"/>
  <c r="G9" i="26"/>
  <c r="U10" i="21" s="1"/>
  <c r="G10" i="26"/>
  <c r="U11" i="21" s="1"/>
  <c r="G11" i="26"/>
  <c r="U17" i="21" s="1"/>
  <c r="G12" i="26"/>
  <c r="U5" i="21" s="1"/>
  <c r="G13" i="26"/>
  <c r="U12" i="21" s="1"/>
  <c r="G2" i="26"/>
  <c r="U7" i="21" s="1"/>
  <c r="I7"/>
  <c r="H6"/>
  <c r="H18"/>
  <c r="H8"/>
  <c r="H19"/>
  <c r="H9"/>
  <c r="H10"/>
  <c r="H11"/>
  <c r="H17"/>
  <c r="G3" i="25"/>
  <c r="T6" i="21" s="1"/>
  <c r="G4" i="25"/>
  <c r="T18" i="21" s="1"/>
  <c r="G6" i="25"/>
  <c r="T8" i="21" s="1"/>
  <c r="G7" i="25"/>
  <c r="T19" i="21" s="1"/>
  <c r="G8" i="25"/>
  <c r="T9" i="21" s="1"/>
  <c r="G9" i="25"/>
  <c r="T10" i="21" s="1"/>
  <c r="G10" i="25"/>
  <c r="T11" i="21" s="1"/>
  <c r="G11" i="25"/>
  <c r="T17" i="21" s="1"/>
  <c r="G12" i="25"/>
  <c r="T5" i="21" s="1"/>
  <c r="G13" i="25"/>
  <c r="T12" i="21" s="1"/>
  <c r="G2" i="25"/>
  <c r="T7" i="21" s="1"/>
  <c r="H7"/>
  <c r="G6"/>
  <c r="G18"/>
  <c r="G8"/>
  <c r="G19"/>
  <c r="G9"/>
  <c r="G10"/>
  <c r="G11"/>
  <c r="G17"/>
  <c r="G7"/>
  <c r="G3" i="32"/>
  <c r="S6" i="21" s="1"/>
  <c r="G4" i="32"/>
  <c r="S18" i="21" s="1"/>
  <c r="G6" i="32"/>
  <c r="S8" i="21" s="1"/>
  <c r="G2" i="32"/>
  <c r="S7" i="21" s="1"/>
  <c r="G3" i="11"/>
  <c r="R6" i="21" s="1"/>
  <c r="G4" i="11"/>
  <c r="R18" i="21" s="1"/>
  <c r="G2" i="11"/>
  <c r="R7" i="21" s="1"/>
  <c r="AH15" l="1"/>
  <c r="AB15"/>
  <c r="AG15"/>
  <c r="AI15"/>
  <c r="AG4"/>
  <c r="AI4"/>
  <c r="AH4"/>
  <c r="AB4"/>
  <c r="AI3"/>
  <c r="AG3"/>
  <c r="AB3"/>
  <c r="AH3"/>
  <c r="AI13"/>
  <c r="AB13"/>
  <c r="AG13"/>
  <c r="AH13"/>
  <c r="AH16"/>
  <c r="AB16"/>
  <c r="AG16"/>
  <c r="AI16"/>
  <c r="AI5"/>
  <c r="AG5"/>
  <c r="AH5"/>
  <c r="AB5"/>
  <c r="AI12"/>
  <c r="AG12"/>
  <c r="AH12"/>
  <c r="AB12"/>
  <c r="AH17"/>
  <c r="AG17"/>
  <c r="AI17"/>
  <c r="AB17"/>
  <c r="AG9"/>
  <c r="AH9"/>
  <c r="AB9"/>
  <c r="AI9"/>
  <c r="AI11"/>
  <c r="AB11"/>
  <c r="AG11"/>
  <c r="AH11"/>
  <c r="AG10"/>
  <c r="AH10"/>
  <c r="AB10"/>
  <c r="AI10"/>
  <c r="AH19"/>
  <c r="AI19"/>
  <c r="AG19"/>
  <c r="AB19"/>
  <c r="AI8"/>
  <c r="AG8"/>
  <c r="AH8"/>
  <c r="AB8"/>
  <c r="AG6"/>
  <c r="AI6"/>
  <c r="AH6"/>
  <c r="AB6"/>
  <c r="AH18"/>
  <c r="AI18"/>
  <c r="AG18"/>
  <c r="AB18"/>
  <c r="AI7"/>
  <c r="AH7"/>
  <c r="AB7"/>
  <c r="AG7"/>
  <c r="B14" i="22"/>
  <c r="AD16" i="21" l="1"/>
  <c r="P16" s="1"/>
  <c r="AE16"/>
  <c r="AD13"/>
  <c r="P13" s="1"/>
  <c r="AE13"/>
  <c r="AD4"/>
  <c r="P4" s="1"/>
  <c r="AE4"/>
  <c r="AD15"/>
  <c r="P15" s="1"/>
  <c r="AE15"/>
  <c r="AD3"/>
  <c r="P3" s="1"/>
  <c r="AE3"/>
  <c r="AD17"/>
  <c r="AE17"/>
  <c r="AE12"/>
  <c r="AD12"/>
  <c r="AD5"/>
  <c r="AE5"/>
  <c r="AD11"/>
  <c r="AE11"/>
  <c r="AE10"/>
  <c r="AD10"/>
  <c r="AD9"/>
  <c r="AE9"/>
  <c r="AD19"/>
  <c r="AE19"/>
  <c r="AD8"/>
  <c r="AE8"/>
  <c r="AD18"/>
  <c r="AE18"/>
  <c r="AD6"/>
  <c r="AE6"/>
  <c r="AD7"/>
  <c r="AE7"/>
  <c r="B7" i="22"/>
  <c r="B13"/>
  <c r="B9"/>
  <c r="B15"/>
  <c r="B8"/>
  <c r="B11"/>
  <c r="F7" i="21"/>
  <c r="F6"/>
  <c r="O6" s="1"/>
  <c r="AC6" s="1"/>
  <c r="F18"/>
  <c r="O18" s="1"/>
  <c r="AC18" s="1"/>
  <c r="F8"/>
  <c r="O8" s="1"/>
  <c r="AC8" s="1"/>
  <c r="F19"/>
  <c r="O19" s="1"/>
  <c r="AC19" s="1"/>
  <c r="P19" s="1"/>
  <c r="F10"/>
  <c r="O10" s="1"/>
  <c r="AC10" s="1"/>
  <c r="F11"/>
  <c r="O11" s="1"/>
  <c r="AC11" s="1"/>
  <c r="P11" s="1"/>
  <c r="F17"/>
  <c r="O17" s="1"/>
  <c r="AC17" s="1"/>
  <c r="P12" l="1"/>
  <c r="P10"/>
  <c r="P5"/>
  <c r="P18"/>
  <c r="P6"/>
  <c r="P8"/>
  <c r="P17"/>
  <c r="O7"/>
  <c r="AC7" l="1"/>
  <c r="P7" s="1"/>
  <c r="F9"/>
  <c r="O9" s="1"/>
  <c r="AC9" s="1"/>
  <c r="P9" s="1"/>
  <c r="B4" i="23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</calcChain>
</file>

<file path=xl/sharedStrings.xml><?xml version="1.0" encoding="utf-8"?>
<sst xmlns="http://schemas.openxmlformats.org/spreadsheetml/2006/main" count="2750" uniqueCount="246">
  <si>
    <t>GER</t>
  </si>
  <si>
    <t>ROBERT ROTHE</t>
  </si>
  <si>
    <t>SOPHIE HEYER</t>
  </si>
  <si>
    <t>NCA</t>
  </si>
  <si>
    <t>SAIL No</t>
  </si>
  <si>
    <t>HELM</t>
  </si>
  <si>
    <t>CREW</t>
  </si>
  <si>
    <t>RACE 1 PLACE</t>
  </si>
  <si>
    <t>RACE 2 PLACE</t>
  </si>
  <si>
    <t>RACE 1-3 SERIES SCORE</t>
  </si>
  <si>
    <t>SERIES SCORE</t>
  </si>
  <si>
    <t>NUMBER OF RACES</t>
  </si>
  <si>
    <t>RACE 3 PLACE</t>
  </si>
  <si>
    <t>RACE 8-9    SERIES SCORE</t>
  </si>
  <si>
    <t>MORTEN BOGACKI</t>
  </si>
  <si>
    <t>LARS DEHNE</t>
  </si>
  <si>
    <t>TIM BOGER</t>
  </si>
  <si>
    <t>MARCUS SHONER</t>
  </si>
  <si>
    <t>GBR</t>
  </si>
  <si>
    <t>ALEX BARRY</t>
  </si>
  <si>
    <t>ADAM KENNEY</t>
  </si>
  <si>
    <t xml:space="preserve">USA </t>
  </si>
  <si>
    <t>MACY NELSON</t>
  </si>
  <si>
    <t>JESSE FALSOME</t>
  </si>
  <si>
    <t>IAN PINNELL</t>
  </si>
  <si>
    <t>IAN MITCHELL</t>
  </si>
  <si>
    <t>USA</t>
  </si>
  <si>
    <t>TED CONRADS</t>
  </si>
  <si>
    <t>ANDY SMITH</t>
  </si>
  <si>
    <t>ALEX DAVIES</t>
  </si>
  <si>
    <t>TERRY SCUTCHER</t>
  </si>
  <si>
    <t>MATTHEW HART</t>
  </si>
  <si>
    <t>MIKE SMITH</t>
  </si>
  <si>
    <t>HOWARD HAMLIN</t>
  </si>
  <si>
    <t>ANDREW ZINN</t>
  </si>
  <si>
    <t>MIKE PICKERING</t>
  </si>
  <si>
    <t>MIKE PRIDDLE</t>
  </si>
  <si>
    <t>PETER MEE</t>
  </si>
  <si>
    <t>GARY TAYLOR</t>
  </si>
  <si>
    <t>MIKE HOLT</t>
  </si>
  <si>
    <t>CARL SMIT</t>
  </si>
  <si>
    <t xml:space="preserve">WOLFGANG HUNGER </t>
  </si>
  <si>
    <t>HOLGER JESS</t>
  </si>
  <si>
    <t>FRA</t>
  </si>
  <si>
    <t>DOMINIQUE ROUANNE</t>
  </si>
  <si>
    <t>VIRGINIE LAURENT</t>
  </si>
  <si>
    <t>DEN</t>
  </si>
  <si>
    <t>JORGEN BOJSEN-MOLLER</t>
  </si>
  <si>
    <t>JACOB BOJSEN-MOLLER</t>
  </si>
  <si>
    <t>AUS</t>
  </si>
  <si>
    <t>KEVIN CAMERON</t>
  </si>
  <si>
    <t>BOB FRANKS</t>
  </si>
  <si>
    <t>CHRIS LEWNS</t>
  </si>
  <si>
    <t>DAN PARSONS</t>
  </si>
  <si>
    <t>HERVE DE KERGARIOU</t>
  </si>
  <si>
    <t>BERNEDETTE DE KERGARIOU</t>
  </si>
  <si>
    <t>NICOLA BIRKNER</t>
  </si>
  <si>
    <t>ANGELA STENGER</t>
  </si>
  <si>
    <t>JB TURNEY</t>
  </si>
  <si>
    <t>JUSTIN SHAFFER</t>
  </si>
  <si>
    <t>HENRY AMTHOR</t>
  </si>
  <si>
    <t>DUSTIN RONEY</t>
  </si>
  <si>
    <t>TIM BIRD</t>
  </si>
  <si>
    <t>RICHARD NURSE</t>
  </si>
  <si>
    <t>SWE</t>
  </si>
  <si>
    <t>MARTEN HANSSON</t>
  </si>
  <si>
    <t>RONALD NILSSON</t>
  </si>
  <si>
    <t>MICHAEL QUIRK</t>
  </si>
  <si>
    <t>DARYL ROOS</t>
  </si>
  <si>
    <t>STEFAN BOEHM</t>
  </si>
  <si>
    <t>GERALD ROOS</t>
  </si>
  <si>
    <t>EARLE ALEXANDER</t>
  </si>
  <si>
    <t>PAUL RIDGEWAY</t>
  </si>
  <si>
    <t xml:space="preserve">SOPHIE SOLLNER </t>
  </si>
  <si>
    <t>MAX EISENRIEDER</t>
  </si>
  <si>
    <t>IAN BURFORD</t>
  </si>
  <si>
    <t>DAVID CHRISTIE</t>
  </si>
  <si>
    <t>PHIL EMERY</t>
  </si>
  <si>
    <t>DAN SPRATLING</t>
  </si>
  <si>
    <t>MICKI DAISENBERGER</t>
  </si>
  <si>
    <t>TOBI BOLDUAN</t>
  </si>
  <si>
    <t>MATT BARRY</t>
  </si>
  <si>
    <t>THOMAS BARROWS</t>
  </si>
  <si>
    <t>VINCENT HOREY</t>
  </si>
  <si>
    <t>CHRISTIAN DIEBITSCH</t>
  </si>
  <si>
    <t>ENNO WILTS</t>
  </si>
  <si>
    <t>MARCUS NEUSS</t>
  </si>
  <si>
    <t>KARSTEN STUEMPEL</t>
  </si>
  <si>
    <t>UTE STUEMPEL</t>
  </si>
  <si>
    <t>CLASS LEHMANN</t>
  </si>
  <si>
    <t>LEON OEHME</t>
  </si>
  <si>
    <t>FRIEDER ACHTERBERG</t>
  </si>
  <si>
    <t>WOLFGANG STUECKL</t>
  </si>
  <si>
    <t>DAVID SMITHWHITE</t>
  </si>
  <si>
    <t>NEIL FULCHER</t>
  </si>
  <si>
    <t>CAN</t>
  </si>
  <si>
    <t>BOB TENNANT</t>
  </si>
  <si>
    <t>RICHARD MUNDELL</t>
  </si>
  <si>
    <t>HASSO PLATTNER</t>
  </si>
  <si>
    <t>PETER ALARIE</t>
  </si>
  <si>
    <t>JAN SAUGMANN</t>
  </si>
  <si>
    <t>MARTIN GORGE</t>
  </si>
  <si>
    <t>BRUCE VAN DEVENTER</t>
  </si>
  <si>
    <t>JON HENDERSON</t>
  </si>
  <si>
    <t>SANDY HIGGINS</t>
  </si>
  <si>
    <t>PAUL MARSH</t>
  </si>
  <si>
    <t>NORBERT DASENBROOK</t>
  </si>
  <si>
    <t>OLIVER STIEGLITZ</t>
  </si>
  <si>
    <t>JOHN WYLES</t>
  </si>
  <si>
    <t>ANDREAS SCHLUTER</t>
  </si>
  <si>
    <t>EBBE ROSEN</t>
  </si>
  <si>
    <t>OLLE WENRUP</t>
  </si>
  <si>
    <t>MARTIN WEDGE</t>
  </si>
  <si>
    <t>SCOTT ALLEN</t>
  </si>
  <si>
    <t>PARKER SHINN</t>
  </si>
  <si>
    <t>DOUGLAS McKEIGH</t>
  </si>
  <si>
    <t>BRETT BOWDEN</t>
  </si>
  <si>
    <t>DAVID JOHNSON</t>
  </si>
  <si>
    <t>TYLER MOORE</t>
  </si>
  <si>
    <t>GEOFF EWENSON</t>
  </si>
  <si>
    <t>HARRY BRIDDON</t>
  </si>
  <si>
    <t>SIMON BRIDDON</t>
  </si>
  <si>
    <t>STUART TURNBULL</t>
  </si>
  <si>
    <t>ROBERT BURDEKIN</t>
  </si>
  <si>
    <t>ROGER DEANE</t>
  </si>
  <si>
    <t>NIGEL DEANE</t>
  </si>
  <si>
    <t>TOBIAS SCHOEDEWALD</t>
  </si>
  <si>
    <t>JOHANNES TELLEN</t>
  </si>
  <si>
    <t>PATRICK McGALE</t>
  </si>
  <si>
    <t>CHRIS PEARSON</t>
  </si>
  <si>
    <t>CARTER JACKSON</t>
  </si>
  <si>
    <t>DAVID SHELTON</t>
  </si>
  <si>
    <t>KRYSIA POHL</t>
  </si>
  <si>
    <t>PAUL VON GREY</t>
  </si>
  <si>
    <t>MARK ZAGOL</t>
  </si>
  <si>
    <t>ANDREW BUTTNER</t>
  </si>
  <si>
    <t>LIN ROBSON</t>
  </si>
  <si>
    <t>MATTHIAS KENNERNECHT</t>
  </si>
  <si>
    <t>AUGIE DIAZ</t>
  </si>
  <si>
    <t>FRITZ LANZINGER</t>
  </si>
  <si>
    <t>MARTIN PIKE</t>
  </si>
  <si>
    <t xml:space="preserve"> BEN SPYKER</t>
  </si>
  <si>
    <t>MARTIN WRIGHT</t>
  </si>
  <si>
    <t>ARTHUR GEORGE</t>
  </si>
  <si>
    <t>JAN SELL</t>
  </si>
  <si>
    <t>WIEBKE GEWINN</t>
  </si>
  <si>
    <t>ETHAN BIXBY</t>
  </si>
  <si>
    <t>MIKE COE</t>
  </si>
  <si>
    <t>MIKE MARTIN</t>
  </si>
  <si>
    <t>JEFF NELSON</t>
  </si>
  <si>
    <t>RYAN COX</t>
  </si>
  <si>
    <t>STUART PARK</t>
  </si>
  <si>
    <t>SAM CRONIN</t>
  </si>
  <si>
    <t>JOHN McLEAN</t>
  </si>
  <si>
    <t>JOHN HOLT CONDON</t>
  </si>
  <si>
    <t>REEVE DUNNES</t>
  </si>
  <si>
    <t>BILL HOOTON</t>
  </si>
  <si>
    <t>DENNIS CARTWRIGHT</t>
  </si>
  <si>
    <t>RUSSELL WHEELER</t>
  </si>
  <si>
    <t>LEE MARRIOTT</t>
  </si>
  <si>
    <t>MICK GREENLAND</t>
  </si>
  <si>
    <t>JERRY DIXON</t>
  </si>
  <si>
    <t>PETER WOOLMAN</t>
  </si>
  <si>
    <t>PHIL SCAPENS</t>
  </si>
  <si>
    <t>ANNE FITZPATRICK</t>
  </si>
  <si>
    <t>CHRISTIAN PITTACK</t>
  </si>
  <si>
    <t>BAR</t>
  </si>
  <si>
    <t>RACE 1 SCORE</t>
  </si>
  <si>
    <t>DNC</t>
  </si>
  <si>
    <t>SCORE</t>
  </si>
  <si>
    <t>DID NOT START; DID NOT COME TO STARTING AREA</t>
  </si>
  <si>
    <t>DNS</t>
  </si>
  <si>
    <t>OCS</t>
  </si>
  <si>
    <t>ZFP</t>
  </si>
  <si>
    <t>20% PENALTY</t>
  </si>
  <si>
    <t>BFD</t>
  </si>
  <si>
    <t>SCP</t>
  </si>
  <si>
    <t>DNF</t>
  </si>
  <si>
    <t>RET</t>
  </si>
  <si>
    <t>DSQ</t>
  </si>
  <si>
    <t>DNE</t>
  </si>
  <si>
    <t>DGM</t>
  </si>
  <si>
    <t>RDG</t>
  </si>
  <si>
    <t>DP1</t>
  </si>
  <si>
    <t>No ENTRIES</t>
  </si>
  <si>
    <t>DISQUALIFIED RULE 90.3</t>
  </si>
  <si>
    <t>REDRESS GIVEN</t>
  </si>
  <si>
    <t>DISCRETIONARY PENALTY IMPOSED</t>
  </si>
  <si>
    <t>SCORING PENALTY 44.3(a)</t>
  </si>
  <si>
    <t>BRIAN HAINES</t>
  </si>
  <si>
    <t>JASON TINDALE</t>
  </si>
  <si>
    <t>ROBERT POVEY</t>
  </si>
  <si>
    <t>AJ CONRADS</t>
  </si>
  <si>
    <t>BLAINE PEDLOW</t>
  </si>
  <si>
    <t>RACE 2 SCORE</t>
  </si>
  <si>
    <t>RACE 3 SCORE</t>
  </si>
  <si>
    <t>RACE 4 PLACE</t>
  </si>
  <si>
    <t>RACE 4 SCORE</t>
  </si>
  <si>
    <t>RACE 5 PLACE</t>
  </si>
  <si>
    <t>RACE 5 SCORE</t>
  </si>
  <si>
    <t>RACE 6 PLACE</t>
  </si>
  <si>
    <t>RACE 6 SCORE</t>
  </si>
  <si>
    <t>RACE 7 PLACE</t>
  </si>
  <si>
    <t>RACE 7 SCORE</t>
  </si>
  <si>
    <t>RACE 8 PLACE</t>
  </si>
  <si>
    <t>RACE 8 SCORE</t>
  </si>
  <si>
    <t>RACE 9 PLACE</t>
  </si>
  <si>
    <t>RACE 9 SCORE</t>
  </si>
  <si>
    <t>DISC-D     1</t>
  </si>
  <si>
    <t xml:space="preserve">DISC-D      2 </t>
  </si>
  <si>
    <t>TOTAL SCORE</t>
  </si>
  <si>
    <t>RACE 4-7    SERIES SCORE</t>
  </si>
  <si>
    <t>MARCOS VIVIAN</t>
  </si>
  <si>
    <t>BRUCE WAUGH</t>
  </si>
  <si>
    <t>JEFF MILLER</t>
  </si>
  <si>
    <t>FROM RRS  APPENDIX A</t>
  </si>
  <si>
    <t>RESULT</t>
  </si>
  <si>
    <t>RACE 1</t>
  </si>
  <si>
    <t>RACE 2</t>
  </si>
  <si>
    <t>RACE 3</t>
  </si>
  <si>
    <t>RACE 4</t>
  </si>
  <si>
    <t>RACE 5</t>
  </si>
  <si>
    <t>RACE 6</t>
  </si>
  <si>
    <t>RACE 7</t>
  </si>
  <si>
    <t>RACE 8</t>
  </si>
  <si>
    <t>RACE 9</t>
  </si>
  <si>
    <t>RACE SCORE</t>
  </si>
  <si>
    <t>SAP 5O5 WORLD CHAMPIONSHIP, BARBADOS, 2013</t>
  </si>
  <si>
    <t>RESULTS PROGRAM</t>
  </si>
  <si>
    <t>INSTRUCTIONS FOR USE</t>
  </si>
  <si>
    <t>This program has been set up so that the working for results can be easily seen and if needed audited.  At present results which  do not get a place crossing the line need to be calculated manually by reference to the sheet APP A which details the options available in RRS Appendix A.</t>
  </si>
  <si>
    <t>To enter results please use the following proceedure:</t>
  </si>
  <si>
    <t>Open sheet for race in question.</t>
  </si>
  <si>
    <t>Select all cells and sort Data using  column E race place with smallest to largest.  Print single race result sheet.</t>
  </si>
  <si>
    <t>At the end of each day, once all individual race results are entered save the file, using a date reference.  This allows the overall file to continue for subsequent races.</t>
  </si>
  <si>
    <t>Enter results from PRO's sheet.  Once all results are entered manually add scores to Column G for DNF etc.</t>
  </si>
  <si>
    <t>Return to the days file.  On the overall results sheet hide unsailed 'Race' columns.  Then selecting all cells sort the data using Column P SERIES SCORE.  PRINT &amp; PUBLISH</t>
  </si>
  <si>
    <t>To ensure the results are correct when they leave the Committee boat the PRO will enter them on a a copy or the RACE RECORD sheet which contains the list of entries in numerical order.</t>
  </si>
  <si>
    <t>Any question ASK</t>
  </si>
  <si>
    <t>Pam Johnson</t>
  </si>
  <si>
    <t xml:space="preserve">RACE </t>
  </si>
  <si>
    <t>START TIME</t>
  </si>
  <si>
    <t>DATE</t>
  </si>
  <si>
    <t>NUMBER OF STARTERS</t>
  </si>
  <si>
    <t>look at formula here I use to split the names I'll clean this up again later</t>
  </si>
  <si>
    <t>PLACE</t>
  </si>
</sst>
</file>

<file path=xl/styles.xml><?xml version="1.0" encoding="utf-8"?>
<styleSheet xmlns="http://schemas.openxmlformats.org/spreadsheetml/2006/main">
  <numFmts count="1">
    <numFmt numFmtId="164" formatCode="_-&quot;£&quot;* #,##0.00_-;\-&quot;£&quot;* #,##0.00_-;_-&quot;£&quot;* &quot;-&quot;??_-;_-@_-"/>
  </numFmts>
  <fonts count="15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A72D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164" fontId="8" fillId="0" borderId="0" applyFont="0" applyFill="0" applyBorder="0" applyAlignment="0" applyProtection="0"/>
  </cellStyleXfs>
  <cellXfs count="79">
    <xf numFmtId="0" fontId="0" fillId="0" borderId="0" xfId="0"/>
    <xf numFmtId="0" fontId="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3" fillId="2" borderId="1" xfId="0" applyNumberFormat="1" applyFont="1" applyFill="1" applyBorder="1" applyAlignment="1">
      <alignment horizontal="center" vertical="center" wrapText="1"/>
    </xf>
    <xf numFmtId="1" fontId="5" fillId="0" borderId="2" xfId="1" applyNumberFormat="1" applyFont="1" applyFill="1" applyBorder="1" applyAlignment="1">
      <alignment horizontal="center" vertical="center"/>
    </xf>
    <xf numFmtId="1" fontId="4" fillId="0" borderId="0" xfId="1" applyNumberFormat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1" fontId="5" fillId="0" borderId="3" xfId="1" applyNumberFormat="1" applyFont="1" applyFill="1" applyBorder="1" applyAlignment="1">
      <alignment horizontal="center" vertical="center"/>
    </xf>
    <xf numFmtId="1" fontId="4" fillId="0" borderId="1" xfId="1" applyNumberFormat="1" applyBorder="1" applyAlignment="1">
      <alignment horizontal="center" vertical="center"/>
    </xf>
    <xf numFmtId="1" fontId="7" fillId="0" borderId="2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/>
    </xf>
    <xf numFmtId="0" fontId="2" fillId="7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/>
    <xf numFmtId="15" fontId="6" fillId="0" borderId="1" xfId="2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1" xfId="0" applyBorder="1"/>
    <xf numFmtId="0" fontId="9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2" fillId="7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/>
    </xf>
    <xf numFmtId="0" fontId="12" fillId="0" borderId="1" xfId="0" applyFont="1" applyFill="1" applyBorder="1"/>
    <xf numFmtId="0" fontId="12" fillId="7" borderId="1" xfId="0" applyFont="1" applyFill="1" applyBorder="1" applyAlignment="1">
      <alignment vertical="center"/>
    </xf>
    <xf numFmtId="0" fontId="11" fillId="3" borderId="1" xfId="0" applyFont="1" applyFill="1" applyBorder="1" applyAlignment="1">
      <alignment horizontal="center" vertical="top" wrapText="1"/>
    </xf>
    <xf numFmtId="0" fontId="13" fillId="3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 vertical="top"/>
    </xf>
    <xf numFmtId="0" fontId="14" fillId="0" borderId="0" xfId="0" applyFont="1" applyAlignment="1"/>
    <xf numFmtId="0" fontId="1" fillId="0" borderId="5" xfId="0" applyFont="1" applyFill="1" applyBorder="1" applyAlignment="1">
      <alignment horizontal="right" vertical="center"/>
    </xf>
    <xf numFmtId="0" fontId="1" fillId="0" borderId="6" xfId="0" applyFont="1" applyFill="1" applyBorder="1" applyAlignment="1">
      <alignment horizontal="right" vertical="center"/>
    </xf>
    <xf numFmtId="0" fontId="1" fillId="0" borderId="7" xfId="0" applyFont="1" applyFill="1" applyBorder="1" applyAlignment="1">
      <alignment horizontal="right" vertical="center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wrapText="1"/>
    </xf>
    <xf numFmtId="1" fontId="2" fillId="0" borderId="2" xfId="0" applyNumberFormat="1" applyFont="1" applyFill="1" applyBorder="1" applyAlignment="1">
      <alignment horizontal="center" vertical="center"/>
    </xf>
    <xf numFmtId="1" fontId="5" fillId="0" borderId="1" xfId="1" applyNumberFormat="1" applyFont="1" applyFill="1" applyBorder="1" applyAlignment="1">
      <alignment horizontal="center" vertical="center"/>
    </xf>
    <xf numFmtId="1" fontId="4" fillId="0" borderId="4" xfId="1" applyNumberFormat="1" applyBorder="1" applyAlignment="1">
      <alignment horizontal="center" vertical="center"/>
    </xf>
    <xf numFmtId="1" fontId="5" fillId="0" borderId="0" xfId="1" applyNumberFormat="1" applyFont="1" applyFill="1" applyBorder="1" applyAlignment="1">
      <alignment horizontal="center" vertical="center"/>
    </xf>
    <xf numFmtId="1" fontId="4" fillId="0" borderId="2" xfId="1" applyNumberFormat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1" fontId="5" fillId="9" borderId="2" xfId="1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1" fontId="2" fillId="9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1" fontId="4" fillId="9" borderId="4" xfId="1" applyNumberFormat="1" applyFill="1" applyBorder="1" applyAlignment="1">
      <alignment horizontal="center" vertical="center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>
      <alignment horizontal="center" vertical="top" wrapText="1"/>
    </xf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15" fontId="14" fillId="0" borderId="0" xfId="0" applyNumberFormat="1" applyFont="1" applyAlignment="1">
      <alignment horizontal="left"/>
    </xf>
    <xf numFmtId="0" fontId="1" fillId="0" borderId="5" xfId="0" applyFont="1" applyFill="1" applyBorder="1" applyAlignment="1">
      <alignment horizontal="right" vertical="center"/>
    </xf>
    <xf numFmtId="0" fontId="1" fillId="0" borderId="6" xfId="0" applyFont="1" applyFill="1" applyBorder="1" applyAlignment="1">
      <alignment horizontal="right" vertical="center"/>
    </xf>
    <xf numFmtId="0" fontId="1" fillId="0" borderId="7" xfId="0" applyFont="1" applyFill="1" applyBorder="1" applyAlignment="1">
      <alignment horizontal="right" vertical="center"/>
    </xf>
  </cellXfs>
  <cellStyles count="3">
    <cellStyle name="Currency" xfId="2" builtinId="4"/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AA72D4"/>
      <color rgb="FF0099FF"/>
      <color rgb="FF538ED5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20"/>
  <sheetViews>
    <sheetView zoomScaleNormal="100" workbookViewId="0">
      <selection activeCell="F21" sqref="F21"/>
    </sheetView>
  </sheetViews>
  <sheetFormatPr defaultRowHeight="15.75"/>
  <cols>
    <col min="1" max="1" width="9.140625" style="49" customWidth="1"/>
    <col min="2" max="16384" width="9.140625" style="49"/>
  </cols>
  <sheetData>
    <row r="2" spans="1:9" s="35" customFormat="1">
      <c r="A2" s="35" t="s">
        <v>227</v>
      </c>
    </row>
    <row r="3" spans="1:9" s="35" customFormat="1"/>
    <row r="4" spans="1:9" s="35" customFormat="1">
      <c r="A4" s="35" t="s">
        <v>228</v>
      </c>
    </row>
    <row r="5" spans="1:9" s="35" customFormat="1">
      <c r="A5" s="35" t="s">
        <v>229</v>
      </c>
    </row>
    <row r="7" spans="1:9" ht="66.75" customHeight="1">
      <c r="A7" s="70" t="s">
        <v>230</v>
      </c>
      <c r="B7" s="70"/>
      <c r="C7" s="70"/>
      <c r="D7" s="70"/>
      <c r="E7" s="70"/>
      <c r="F7" s="70"/>
      <c r="G7" s="70"/>
      <c r="H7" s="70"/>
      <c r="I7" s="70"/>
    </row>
    <row r="8" spans="1:9" ht="15.95" customHeight="1">
      <c r="A8" s="71"/>
      <c r="B8" s="71"/>
      <c r="C8" s="71"/>
      <c r="D8" s="71"/>
      <c r="E8" s="71"/>
      <c r="F8" s="71"/>
      <c r="G8" s="71"/>
      <c r="H8" s="71"/>
      <c r="I8" s="71"/>
    </row>
    <row r="9" spans="1:9" ht="19.5" customHeight="1">
      <c r="A9" s="70" t="s">
        <v>231</v>
      </c>
      <c r="B9" s="70"/>
      <c r="C9" s="70"/>
      <c r="D9" s="70"/>
      <c r="E9" s="70"/>
      <c r="F9" s="70"/>
      <c r="G9" s="70"/>
      <c r="H9" s="70"/>
      <c r="I9" s="70"/>
    </row>
    <row r="10" spans="1:9" s="51" customFormat="1" ht="63.75" customHeight="1">
      <c r="A10" s="50">
        <v>1</v>
      </c>
      <c r="B10" s="70" t="s">
        <v>237</v>
      </c>
      <c r="C10" s="70"/>
      <c r="D10" s="70"/>
      <c r="E10" s="70"/>
      <c r="F10" s="70"/>
      <c r="G10" s="70"/>
      <c r="H10" s="70"/>
      <c r="I10" s="70"/>
    </row>
    <row r="11" spans="1:9" s="51" customFormat="1" ht="31.5" customHeight="1">
      <c r="A11" s="50">
        <v>2</v>
      </c>
      <c r="B11" s="72" t="s">
        <v>232</v>
      </c>
      <c r="C11" s="72"/>
      <c r="D11" s="72"/>
      <c r="E11" s="72"/>
      <c r="F11" s="72"/>
      <c r="G11" s="72"/>
      <c r="H11" s="72"/>
      <c r="I11" s="72"/>
    </row>
    <row r="12" spans="1:9" s="51" customFormat="1" ht="31.5" customHeight="1">
      <c r="A12" s="50">
        <v>3</v>
      </c>
      <c r="B12" s="72" t="s">
        <v>235</v>
      </c>
      <c r="C12" s="72"/>
      <c r="D12" s="72"/>
      <c r="E12" s="72"/>
      <c r="F12" s="72"/>
      <c r="G12" s="72"/>
      <c r="H12" s="72"/>
      <c r="I12" s="72"/>
    </row>
    <row r="13" spans="1:9" s="51" customFormat="1" ht="47.25" customHeight="1">
      <c r="A13" s="50">
        <v>4</v>
      </c>
      <c r="B13" s="70" t="s">
        <v>233</v>
      </c>
      <c r="C13" s="70"/>
      <c r="D13" s="70"/>
      <c r="E13" s="70"/>
      <c r="F13" s="70"/>
      <c r="G13" s="70"/>
      <c r="H13" s="70"/>
      <c r="I13" s="70"/>
    </row>
    <row r="14" spans="1:9" s="51" customFormat="1" ht="63.75" customHeight="1">
      <c r="A14" s="50">
        <v>5</v>
      </c>
      <c r="B14" s="70" t="s">
        <v>234</v>
      </c>
      <c r="C14" s="70"/>
      <c r="D14" s="70"/>
      <c r="E14" s="70"/>
      <c r="F14" s="70"/>
      <c r="G14" s="70"/>
      <c r="H14" s="70"/>
      <c r="I14" s="70"/>
    </row>
    <row r="15" spans="1:9" s="51" customFormat="1" ht="61.5" customHeight="1">
      <c r="A15" s="50">
        <v>6</v>
      </c>
      <c r="B15" s="73" t="s">
        <v>236</v>
      </c>
      <c r="C15" s="73"/>
      <c r="D15" s="73"/>
      <c r="E15" s="73"/>
      <c r="F15" s="73"/>
      <c r="G15" s="73"/>
      <c r="H15" s="73"/>
      <c r="I15" s="73"/>
    </row>
    <row r="17" spans="1:9">
      <c r="A17" s="74" t="s">
        <v>238</v>
      </c>
      <c r="B17" s="74"/>
      <c r="C17" s="74"/>
      <c r="D17" s="74"/>
      <c r="E17" s="74"/>
      <c r="F17" s="74"/>
      <c r="G17" s="74"/>
      <c r="H17" s="74"/>
      <c r="I17" s="74"/>
    </row>
    <row r="19" spans="1:9">
      <c r="A19" s="49" t="s">
        <v>239</v>
      </c>
    </row>
    <row r="20" spans="1:9">
      <c r="A20" s="75">
        <v>41371</v>
      </c>
      <c r="B20" s="75"/>
    </row>
  </sheetData>
  <mergeCells count="11">
    <mergeCell ref="B13:I13"/>
    <mergeCell ref="B14:I14"/>
    <mergeCell ref="B15:I15"/>
    <mergeCell ref="A17:I17"/>
    <mergeCell ref="A20:B20"/>
    <mergeCell ref="A7:I7"/>
    <mergeCell ref="A8:I8"/>
    <mergeCell ref="A9:I9"/>
    <mergeCell ref="B11:I11"/>
    <mergeCell ref="B12:I12"/>
    <mergeCell ref="B10:I10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78"/>
  <sheetViews>
    <sheetView showGridLines="0" tabSelected="1" zoomScale="90" zoomScaleNormal="90" workbookViewId="0">
      <selection activeCell="G19" sqref="G19"/>
    </sheetView>
  </sheetViews>
  <sheetFormatPr defaultColWidth="10.7109375" defaultRowHeight="18" customHeight="1"/>
  <cols>
    <col min="1" max="1" width="10.7109375" style="1"/>
    <col min="2" max="2" width="10.7109375" style="2"/>
    <col min="3" max="4" width="30.7109375" style="1" customWidth="1"/>
    <col min="5" max="5" width="10.7109375" style="12"/>
    <col min="6" max="7" width="10.7109375" style="4"/>
    <col min="8" max="16384" width="10.7109375" style="1"/>
  </cols>
  <sheetData>
    <row r="1" spans="1:7" s="3" customFormat="1" ht="31.5" customHeight="1">
      <c r="A1" s="3" t="s">
        <v>3</v>
      </c>
      <c r="B1" s="3" t="s">
        <v>4</v>
      </c>
      <c r="C1" s="3" t="s">
        <v>5</v>
      </c>
      <c r="D1" s="3" t="s">
        <v>6</v>
      </c>
      <c r="E1" s="9" t="s">
        <v>8</v>
      </c>
      <c r="G1" s="3" t="s">
        <v>194</v>
      </c>
    </row>
    <row r="2" spans="1:7" ht="18" customHeight="1">
      <c r="A2" s="13" t="s">
        <v>0</v>
      </c>
      <c r="B2" s="14">
        <v>9113</v>
      </c>
      <c r="C2" s="13" t="s">
        <v>2</v>
      </c>
      <c r="D2" s="13" t="s">
        <v>1</v>
      </c>
      <c r="E2" s="10">
        <v>12</v>
      </c>
      <c r="G2" s="12">
        <f t="shared" ref="G2:G33" si="0">E2</f>
        <v>12</v>
      </c>
    </row>
    <row r="3" spans="1:7" ht="18" customHeight="1">
      <c r="A3" s="13" t="s">
        <v>0</v>
      </c>
      <c r="B3" s="14">
        <v>9112</v>
      </c>
      <c r="C3" s="13" t="s">
        <v>14</v>
      </c>
      <c r="D3" s="13" t="s">
        <v>15</v>
      </c>
      <c r="E3" s="10">
        <v>11</v>
      </c>
      <c r="G3" s="12">
        <f t="shared" si="0"/>
        <v>11</v>
      </c>
    </row>
    <row r="4" spans="1:7" ht="18" customHeight="1">
      <c r="A4" s="13" t="s">
        <v>0</v>
      </c>
      <c r="B4" s="14">
        <v>9110</v>
      </c>
      <c r="C4" s="13" t="s">
        <v>16</v>
      </c>
      <c r="D4" s="13" t="s">
        <v>17</v>
      </c>
      <c r="E4" s="10">
        <v>17</v>
      </c>
      <c r="G4" s="12">
        <f t="shared" si="0"/>
        <v>17</v>
      </c>
    </row>
    <row r="5" spans="1:7" ht="18" customHeight="1">
      <c r="A5" s="13" t="s">
        <v>21</v>
      </c>
      <c r="B5" s="14">
        <v>9106</v>
      </c>
      <c r="C5" s="13" t="s">
        <v>148</v>
      </c>
      <c r="D5" s="13" t="s">
        <v>149</v>
      </c>
      <c r="E5" s="58">
        <v>10</v>
      </c>
      <c r="G5" s="12">
        <f t="shared" si="0"/>
        <v>10</v>
      </c>
    </row>
    <row r="6" spans="1:7" ht="18" customHeight="1">
      <c r="A6" s="13" t="s">
        <v>49</v>
      </c>
      <c r="B6" s="14">
        <v>9105</v>
      </c>
      <c r="C6" s="13" t="s">
        <v>212</v>
      </c>
      <c r="D6" s="13" t="s">
        <v>213</v>
      </c>
      <c r="E6" s="10">
        <v>13</v>
      </c>
      <c r="G6" s="12">
        <f t="shared" si="0"/>
        <v>13</v>
      </c>
    </row>
    <row r="7" spans="1:7" ht="18" customHeight="1">
      <c r="A7" s="13" t="s">
        <v>18</v>
      </c>
      <c r="B7" s="14">
        <v>9104</v>
      </c>
      <c r="C7" s="13" t="s">
        <v>19</v>
      </c>
      <c r="D7" s="13" t="s">
        <v>20</v>
      </c>
      <c r="E7" s="17">
        <v>16</v>
      </c>
      <c r="G7" s="12">
        <f t="shared" si="0"/>
        <v>16</v>
      </c>
    </row>
    <row r="8" spans="1:7" ht="18" customHeight="1">
      <c r="A8" s="13" t="s">
        <v>21</v>
      </c>
      <c r="B8" s="14">
        <v>9095</v>
      </c>
      <c r="C8" s="13" t="s">
        <v>22</v>
      </c>
      <c r="D8" s="13" t="s">
        <v>23</v>
      </c>
      <c r="E8" s="10">
        <v>9</v>
      </c>
      <c r="G8" s="12">
        <f t="shared" si="0"/>
        <v>9</v>
      </c>
    </row>
    <row r="9" spans="1:7" ht="18" customHeight="1">
      <c r="A9" s="13" t="s">
        <v>18</v>
      </c>
      <c r="B9" s="14">
        <v>9094</v>
      </c>
      <c r="C9" s="13" t="s">
        <v>24</v>
      </c>
      <c r="D9" s="13" t="s">
        <v>25</v>
      </c>
      <c r="E9" s="10">
        <v>14</v>
      </c>
      <c r="G9" s="12">
        <f t="shared" si="0"/>
        <v>14</v>
      </c>
    </row>
    <row r="10" spans="1:7" ht="18" customHeight="1">
      <c r="A10" s="13" t="s">
        <v>26</v>
      </c>
      <c r="B10" s="14">
        <v>9091</v>
      </c>
      <c r="C10" s="13" t="s">
        <v>27</v>
      </c>
      <c r="D10" s="13" t="s">
        <v>189</v>
      </c>
      <c r="E10" s="10">
        <v>15</v>
      </c>
      <c r="G10" s="12">
        <f t="shared" si="0"/>
        <v>15</v>
      </c>
    </row>
    <row r="11" spans="1:7" ht="18" customHeight="1">
      <c r="A11" s="13" t="s">
        <v>18</v>
      </c>
      <c r="B11" s="14">
        <v>9088</v>
      </c>
      <c r="C11" s="13" t="s">
        <v>28</v>
      </c>
      <c r="D11" s="13" t="s">
        <v>29</v>
      </c>
      <c r="E11" s="10">
        <v>8</v>
      </c>
      <c r="G11" s="12">
        <f t="shared" si="0"/>
        <v>8</v>
      </c>
    </row>
    <row r="12" spans="1:7" ht="18" customHeight="1">
      <c r="A12" s="13" t="s">
        <v>18</v>
      </c>
      <c r="B12" s="14">
        <v>9085</v>
      </c>
      <c r="C12" s="13" t="s">
        <v>30</v>
      </c>
      <c r="D12" s="13" t="s">
        <v>31</v>
      </c>
      <c r="E12" s="10">
        <v>1</v>
      </c>
      <c r="G12" s="12">
        <f t="shared" si="0"/>
        <v>1</v>
      </c>
    </row>
    <row r="13" spans="1:7" ht="18" customHeight="1">
      <c r="A13" s="13" t="s">
        <v>21</v>
      </c>
      <c r="B13" s="14">
        <v>9082</v>
      </c>
      <c r="C13" s="13" t="s">
        <v>214</v>
      </c>
      <c r="D13" s="13" t="s">
        <v>32</v>
      </c>
      <c r="E13" s="10">
        <v>4</v>
      </c>
      <c r="G13" s="12">
        <f t="shared" si="0"/>
        <v>4</v>
      </c>
    </row>
    <row r="14" spans="1:7" ht="18" customHeight="1">
      <c r="A14" s="13" t="s">
        <v>21</v>
      </c>
      <c r="B14" s="14">
        <v>9080</v>
      </c>
      <c r="C14" s="13" t="s">
        <v>33</v>
      </c>
      <c r="D14" s="13" t="s">
        <v>34</v>
      </c>
      <c r="E14" s="10">
        <v>5</v>
      </c>
      <c r="G14" s="12">
        <f t="shared" si="0"/>
        <v>5</v>
      </c>
    </row>
    <row r="15" spans="1:7" ht="18" customHeight="1">
      <c r="A15" s="13" t="s">
        <v>18</v>
      </c>
      <c r="B15" s="14">
        <v>9079</v>
      </c>
      <c r="C15" s="13" t="s">
        <v>35</v>
      </c>
      <c r="D15" s="13" t="s">
        <v>36</v>
      </c>
      <c r="E15" s="10">
        <v>6</v>
      </c>
      <c r="G15" s="12">
        <f t="shared" si="0"/>
        <v>6</v>
      </c>
    </row>
    <row r="16" spans="1:7" ht="18" customHeight="1">
      <c r="A16" s="13" t="s">
        <v>18</v>
      </c>
      <c r="B16" s="14">
        <v>9077</v>
      </c>
      <c r="C16" s="13" t="s">
        <v>37</v>
      </c>
      <c r="D16" s="13" t="s">
        <v>38</v>
      </c>
      <c r="E16" s="10">
        <v>3</v>
      </c>
      <c r="G16" s="12">
        <f t="shared" si="0"/>
        <v>3</v>
      </c>
    </row>
    <row r="17" spans="1:7" ht="18" customHeight="1">
      <c r="A17" s="13" t="s">
        <v>26</v>
      </c>
      <c r="B17" s="14">
        <v>9072</v>
      </c>
      <c r="C17" s="13" t="s">
        <v>39</v>
      </c>
      <c r="D17" s="13" t="s">
        <v>40</v>
      </c>
      <c r="E17" s="10">
        <v>7</v>
      </c>
      <c r="G17" s="12">
        <f t="shared" si="0"/>
        <v>7</v>
      </c>
    </row>
    <row r="18" spans="1:7" ht="18" customHeight="1">
      <c r="A18" s="13" t="s">
        <v>0</v>
      </c>
      <c r="B18" s="14">
        <v>9071</v>
      </c>
      <c r="C18" s="13" t="s">
        <v>41</v>
      </c>
      <c r="D18" s="13" t="s">
        <v>42</v>
      </c>
      <c r="E18" s="61" t="s">
        <v>177</v>
      </c>
      <c r="G18" s="12">
        <v>79</v>
      </c>
    </row>
    <row r="19" spans="1:7" ht="18" customHeight="1">
      <c r="A19" s="13" t="s">
        <v>43</v>
      </c>
      <c r="B19" s="14">
        <v>9067</v>
      </c>
      <c r="C19" s="13" t="s">
        <v>44</v>
      </c>
      <c r="D19" s="13" t="s">
        <v>45</v>
      </c>
      <c r="E19" s="16">
        <v>2</v>
      </c>
      <c r="G19" s="12">
        <f t="shared" si="0"/>
        <v>2</v>
      </c>
    </row>
    <row r="20" spans="1:7" s="68" customFormat="1" ht="18" customHeight="1">
      <c r="A20" s="63" t="s">
        <v>46</v>
      </c>
      <c r="B20" s="64">
        <v>9062</v>
      </c>
      <c r="C20" s="63" t="s">
        <v>47</v>
      </c>
      <c r="D20" s="63" t="s">
        <v>48</v>
      </c>
      <c r="E20" s="69"/>
      <c r="F20" s="66"/>
      <c r="G20" s="67">
        <f t="shared" si="0"/>
        <v>0</v>
      </c>
    </row>
    <row r="21" spans="1:7" ht="18" customHeight="1">
      <c r="A21" s="13" t="s">
        <v>49</v>
      </c>
      <c r="B21" s="14">
        <v>9061</v>
      </c>
      <c r="C21" s="13" t="s">
        <v>50</v>
      </c>
      <c r="D21" s="13" t="s">
        <v>51</v>
      </c>
      <c r="E21" s="10"/>
      <c r="G21" s="12">
        <f t="shared" si="0"/>
        <v>0</v>
      </c>
    </row>
    <row r="22" spans="1:7" ht="18" customHeight="1">
      <c r="A22" s="13" t="s">
        <v>18</v>
      </c>
      <c r="B22" s="14">
        <v>9057</v>
      </c>
      <c r="C22" s="13" t="s">
        <v>52</v>
      </c>
      <c r="D22" s="13" t="s">
        <v>53</v>
      </c>
      <c r="E22" s="10"/>
      <c r="G22" s="12">
        <f t="shared" si="0"/>
        <v>0</v>
      </c>
    </row>
    <row r="23" spans="1:7" ht="18" customHeight="1">
      <c r="A23" s="13" t="s">
        <v>43</v>
      </c>
      <c r="B23" s="14">
        <v>9050</v>
      </c>
      <c r="C23" s="13" t="s">
        <v>54</v>
      </c>
      <c r="D23" s="13" t="s">
        <v>55</v>
      </c>
      <c r="E23" s="59"/>
      <c r="G23" s="12">
        <f t="shared" si="0"/>
        <v>0</v>
      </c>
    </row>
    <row r="24" spans="1:7" ht="18" customHeight="1">
      <c r="A24" s="13" t="s">
        <v>0</v>
      </c>
      <c r="B24" s="14">
        <v>9043</v>
      </c>
      <c r="C24" s="13" t="s">
        <v>56</v>
      </c>
      <c r="D24" s="13" t="s">
        <v>57</v>
      </c>
      <c r="G24" s="12">
        <f t="shared" si="0"/>
        <v>0</v>
      </c>
    </row>
    <row r="25" spans="1:7" ht="18" customHeight="1">
      <c r="A25" s="13" t="s">
        <v>26</v>
      </c>
      <c r="B25" s="14">
        <v>9042</v>
      </c>
      <c r="C25" s="13" t="s">
        <v>58</v>
      </c>
      <c r="D25" s="13" t="s">
        <v>59</v>
      </c>
      <c r="G25" s="12">
        <f t="shared" si="0"/>
        <v>0</v>
      </c>
    </row>
    <row r="26" spans="1:7" ht="18" customHeight="1">
      <c r="A26" s="13" t="s">
        <v>26</v>
      </c>
      <c r="B26" s="14">
        <v>9041</v>
      </c>
      <c r="C26" s="13" t="s">
        <v>60</v>
      </c>
      <c r="D26" s="13" t="s">
        <v>61</v>
      </c>
      <c r="G26" s="12">
        <f t="shared" si="0"/>
        <v>0</v>
      </c>
    </row>
    <row r="27" spans="1:7" ht="18" customHeight="1">
      <c r="A27" s="13" t="s">
        <v>18</v>
      </c>
      <c r="B27" s="14">
        <v>9039</v>
      </c>
      <c r="C27" s="13" t="s">
        <v>62</v>
      </c>
      <c r="D27" s="13" t="s">
        <v>63</v>
      </c>
      <c r="G27" s="12">
        <f t="shared" si="0"/>
        <v>0</v>
      </c>
    </row>
    <row r="28" spans="1:7" ht="18" customHeight="1">
      <c r="A28" s="13" t="s">
        <v>64</v>
      </c>
      <c r="B28" s="14">
        <v>9038</v>
      </c>
      <c r="C28" s="13" t="s">
        <v>65</v>
      </c>
      <c r="D28" s="13" t="s">
        <v>66</v>
      </c>
      <c r="G28" s="12">
        <f t="shared" si="0"/>
        <v>0</v>
      </c>
    </row>
    <row r="29" spans="1:7" ht="18" customHeight="1">
      <c r="A29" s="13" t="s">
        <v>49</v>
      </c>
      <c r="B29" s="14">
        <v>9036</v>
      </c>
      <c r="C29" s="13" t="s">
        <v>67</v>
      </c>
      <c r="D29" s="13" t="s">
        <v>68</v>
      </c>
      <c r="G29" s="12">
        <f t="shared" si="0"/>
        <v>0</v>
      </c>
    </row>
    <row r="30" spans="1:7" ht="18" customHeight="1">
      <c r="A30" s="13" t="s">
        <v>0</v>
      </c>
      <c r="B30" s="14">
        <v>9035</v>
      </c>
      <c r="C30" s="13" t="s">
        <v>69</v>
      </c>
      <c r="D30" s="13" t="s">
        <v>70</v>
      </c>
      <c r="G30" s="12">
        <f t="shared" si="0"/>
        <v>0</v>
      </c>
    </row>
    <row r="31" spans="1:7" ht="18" customHeight="1">
      <c r="A31" s="13" t="s">
        <v>49</v>
      </c>
      <c r="B31" s="14">
        <v>9028</v>
      </c>
      <c r="C31" s="13" t="s">
        <v>71</v>
      </c>
      <c r="D31" s="13" t="s">
        <v>72</v>
      </c>
      <c r="G31" s="12">
        <f t="shared" si="0"/>
        <v>0</v>
      </c>
    </row>
    <row r="32" spans="1:7" ht="18" customHeight="1">
      <c r="A32" s="13" t="s">
        <v>0</v>
      </c>
      <c r="B32" s="14">
        <v>9023</v>
      </c>
      <c r="C32" s="27" t="s">
        <v>73</v>
      </c>
      <c r="D32" s="13" t="s">
        <v>74</v>
      </c>
      <c r="G32" s="12">
        <f t="shared" si="0"/>
        <v>0</v>
      </c>
    </row>
    <row r="33" spans="1:7" ht="18" customHeight="1">
      <c r="A33" s="13" t="s">
        <v>49</v>
      </c>
      <c r="B33" s="14">
        <v>9022</v>
      </c>
      <c r="C33" s="13" t="s">
        <v>75</v>
      </c>
      <c r="D33" s="13" t="s">
        <v>76</v>
      </c>
      <c r="G33" s="12">
        <f t="shared" si="0"/>
        <v>0</v>
      </c>
    </row>
    <row r="34" spans="1:7" ht="18" customHeight="1">
      <c r="A34" s="13" t="s">
        <v>18</v>
      </c>
      <c r="B34" s="14">
        <v>9013</v>
      </c>
      <c r="C34" s="13" t="s">
        <v>77</v>
      </c>
      <c r="D34" s="13" t="s">
        <v>78</v>
      </c>
      <c r="G34" s="12">
        <f t="shared" ref="G34:G65" si="1">E34</f>
        <v>0</v>
      </c>
    </row>
    <row r="35" spans="1:7" ht="18" customHeight="1">
      <c r="A35" s="13" t="s">
        <v>0</v>
      </c>
      <c r="B35" s="14">
        <v>9011</v>
      </c>
      <c r="C35" s="13" t="s">
        <v>79</v>
      </c>
      <c r="D35" s="13" t="s">
        <v>80</v>
      </c>
      <c r="G35" s="12">
        <f t="shared" si="1"/>
        <v>0</v>
      </c>
    </row>
    <row r="36" spans="1:7" ht="18" customHeight="1">
      <c r="A36" s="13" t="s">
        <v>26</v>
      </c>
      <c r="B36" s="14">
        <v>9007</v>
      </c>
      <c r="C36" s="13" t="s">
        <v>81</v>
      </c>
      <c r="D36" s="13" t="s">
        <v>82</v>
      </c>
      <c r="G36" s="12">
        <f t="shared" si="1"/>
        <v>0</v>
      </c>
    </row>
    <row r="37" spans="1:7" ht="18" customHeight="1">
      <c r="A37" s="13" t="s">
        <v>18</v>
      </c>
      <c r="B37" s="14">
        <v>9006</v>
      </c>
      <c r="C37" s="13" t="s">
        <v>83</v>
      </c>
      <c r="D37" s="13" t="s">
        <v>84</v>
      </c>
      <c r="G37" s="12">
        <f t="shared" si="1"/>
        <v>0</v>
      </c>
    </row>
    <row r="38" spans="1:7" ht="18" customHeight="1">
      <c r="A38" s="13" t="s">
        <v>0</v>
      </c>
      <c r="B38" s="14">
        <v>9000</v>
      </c>
      <c r="C38" s="13" t="s">
        <v>85</v>
      </c>
      <c r="D38" s="13" t="s">
        <v>86</v>
      </c>
      <c r="G38" s="12">
        <f t="shared" si="1"/>
        <v>0</v>
      </c>
    </row>
    <row r="39" spans="1:7" ht="18" customHeight="1">
      <c r="A39" s="13" t="s">
        <v>0</v>
      </c>
      <c r="B39" s="14">
        <v>8999</v>
      </c>
      <c r="C39" s="13" t="s">
        <v>87</v>
      </c>
      <c r="D39" s="13" t="s">
        <v>88</v>
      </c>
      <c r="G39" s="12">
        <f t="shared" si="1"/>
        <v>0</v>
      </c>
    </row>
    <row r="40" spans="1:7" ht="18" customHeight="1">
      <c r="A40" s="13" t="s">
        <v>64</v>
      </c>
      <c r="B40" s="14">
        <v>8992</v>
      </c>
      <c r="C40" s="13" t="s">
        <v>89</v>
      </c>
      <c r="D40" s="13" t="s">
        <v>90</v>
      </c>
      <c r="G40" s="12">
        <f t="shared" si="1"/>
        <v>0</v>
      </c>
    </row>
    <row r="41" spans="1:7" ht="18" customHeight="1">
      <c r="A41" s="13" t="s">
        <v>0</v>
      </c>
      <c r="B41" s="14">
        <v>8990</v>
      </c>
      <c r="C41" s="13" t="s">
        <v>91</v>
      </c>
      <c r="D41" s="13" t="s">
        <v>92</v>
      </c>
      <c r="G41" s="12">
        <f t="shared" si="1"/>
        <v>0</v>
      </c>
    </row>
    <row r="42" spans="1:7" ht="18" customHeight="1">
      <c r="A42" s="13" t="s">
        <v>18</v>
      </c>
      <c r="B42" s="14">
        <v>8974</v>
      </c>
      <c r="C42" s="13" t="s">
        <v>93</v>
      </c>
      <c r="D42" s="13" t="s">
        <v>94</v>
      </c>
      <c r="G42" s="12">
        <f t="shared" si="1"/>
        <v>0</v>
      </c>
    </row>
    <row r="43" spans="1:7" ht="18" customHeight="1">
      <c r="A43" s="13" t="s">
        <v>95</v>
      </c>
      <c r="B43" s="14">
        <v>8970</v>
      </c>
      <c r="C43" s="13" t="s">
        <v>96</v>
      </c>
      <c r="D43" s="13" t="s">
        <v>97</v>
      </c>
      <c r="G43" s="12">
        <f t="shared" si="1"/>
        <v>0</v>
      </c>
    </row>
    <row r="44" spans="1:7" ht="18" customHeight="1">
      <c r="A44" s="13" t="s">
        <v>0</v>
      </c>
      <c r="B44" s="14">
        <v>8965</v>
      </c>
      <c r="C44" s="13" t="s">
        <v>98</v>
      </c>
      <c r="D44" s="13" t="s">
        <v>99</v>
      </c>
      <c r="G44" s="12">
        <f t="shared" si="1"/>
        <v>0</v>
      </c>
    </row>
    <row r="45" spans="1:7" ht="18" customHeight="1">
      <c r="A45" s="13" t="s">
        <v>46</v>
      </c>
      <c r="B45" s="14">
        <v>8964</v>
      </c>
      <c r="C45" s="13" t="s">
        <v>100</v>
      </c>
      <c r="D45" s="13" t="s">
        <v>101</v>
      </c>
      <c r="G45" s="12">
        <f t="shared" si="1"/>
        <v>0</v>
      </c>
    </row>
    <row r="46" spans="1:7" ht="18" customHeight="1">
      <c r="A46" s="13" t="s">
        <v>21</v>
      </c>
      <c r="B46" s="14">
        <v>8960</v>
      </c>
      <c r="C46" s="13" t="s">
        <v>102</v>
      </c>
      <c r="D46" s="13" t="s">
        <v>103</v>
      </c>
      <c r="G46" s="12">
        <f t="shared" si="1"/>
        <v>0</v>
      </c>
    </row>
    <row r="47" spans="1:7" ht="18" customHeight="1">
      <c r="A47" s="13" t="s">
        <v>49</v>
      </c>
      <c r="B47" s="14">
        <v>8946</v>
      </c>
      <c r="C47" s="13" t="s">
        <v>104</v>
      </c>
      <c r="D47" s="13" t="s">
        <v>105</v>
      </c>
      <c r="G47" s="12">
        <f t="shared" si="1"/>
        <v>0</v>
      </c>
    </row>
    <row r="48" spans="1:7" ht="18" customHeight="1">
      <c r="A48" s="13" t="s">
        <v>0</v>
      </c>
      <c r="B48" s="14">
        <v>8940</v>
      </c>
      <c r="C48" s="13" t="s">
        <v>106</v>
      </c>
      <c r="D48" s="13" t="s">
        <v>107</v>
      </c>
      <c r="G48" s="12">
        <f t="shared" si="1"/>
        <v>0</v>
      </c>
    </row>
    <row r="49" spans="1:7" ht="18" customHeight="1">
      <c r="A49" s="13" t="s">
        <v>21</v>
      </c>
      <c r="B49" s="14">
        <v>8939</v>
      </c>
      <c r="C49" s="13" t="s">
        <v>108</v>
      </c>
      <c r="D49" s="13" t="s">
        <v>109</v>
      </c>
      <c r="G49" s="12">
        <f t="shared" si="1"/>
        <v>0</v>
      </c>
    </row>
    <row r="50" spans="1:7" ht="18" customHeight="1">
      <c r="A50" s="13" t="s">
        <v>64</v>
      </c>
      <c r="B50" s="14">
        <v>8926</v>
      </c>
      <c r="C50" s="13" t="s">
        <v>110</v>
      </c>
      <c r="D50" s="13" t="s">
        <v>111</v>
      </c>
      <c r="G50" s="12">
        <f t="shared" si="1"/>
        <v>0</v>
      </c>
    </row>
    <row r="51" spans="1:7" ht="18" customHeight="1">
      <c r="A51" s="13" t="s">
        <v>18</v>
      </c>
      <c r="B51" s="14">
        <v>8925</v>
      </c>
      <c r="C51" s="13" t="s">
        <v>112</v>
      </c>
      <c r="D51" s="13" t="s">
        <v>113</v>
      </c>
      <c r="G51" s="12">
        <f t="shared" si="1"/>
        <v>0</v>
      </c>
    </row>
    <row r="52" spans="1:7" ht="18" customHeight="1">
      <c r="A52" s="13" t="s">
        <v>49</v>
      </c>
      <c r="B52" s="14">
        <v>8922</v>
      </c>
      <c r="C52" s="13" t="s">
        <v>116</v>
      </c>
      <c r="D52" s="13" t="s">
        <v>117</v>
      </c>
      <c r="G52" s="12">
        <f t="shared" si="1"/>
        <v>0</v>
      </c>
    </row>
    <row r="53" spans="1:7" ht="18" customHeight="1">
      <c r="A53" s="13" t="s">
        <v>26</v>
      </c>
      <c r="B53" s="14">
        <v>8919</v>
      </c>
      <c r="C53" s="13" t="s">
        <v>114</v>
      </c>
      <c r="D53" s="13" t="s">
        <v>115</v>
      </c>
      <c r="G53" s="12">
        <f t="shared" si="1"/>
        <v>0</v>
      </c>
    </row>
    <row r="54" spans="1:7" ht="18" customHeight="1">
      <c r="A54" s="13" t="s">
        <v>21</v>
      </c>
      <c r="B54" s="14">
        <v>8913</v>
      </c>
      <c r="C54" s="13" t="s">
        <v>118</v>
      </c>
      <c r="D54" s="13" t="s">
        <v>119</v>
      </c>
      <c r="G54" s="12">
        <f t="shared" si="1"/>
        <v>0</v>
      </c>
    </row>
    <row r="55" spans="1:7" ht="18" customHeight="1">
      <c r="A55" s="13" t="s">
        <v>18</v>
      </c>
      <c r="B55" s="14">
        <v>8906</v>
      </c>
      <c r="C55" s="13" t="s">
        <v>120</v>
      </c>
      <c r="D55" s="13" t="s">
        <v>121</v>
      </c>
      <c r="G55" s="12">
        <f t="shared" si="1"/>
        <v>0</v>
      </c>
    </row>
    <row r="56" spans="1:7" ht="18" customHeight="1">
      <c r="A56" s="13" t="s">
        <v>18</v>
      </c>
      <c r="B56" s="14">
        <v>8905</v>
      </c>
      <c r="C56" s="13" t="s">
        <v>122</v>
      </c>
      <c r="D56" s="13" t="s">
        <v>123</v>
      </c>
      <c r="G56" s="12">
        <f t="shared" si="1"/>
        <v>0</v>
      </c>
    </row>
    <row r="57" spans="1:7" ht="18" customHeight="1">
      <c r="A57" s="13" t="s">
        <v>166</v>
      </c>
      <c r="B57" s="14">
        <v>8889</v>
      </c>
      <c r="C57" s="13" t="s">
        <v>190</v>
      </c>
      <c r="D57" s="13" t="s">
        <v>191</v>
      </c>
      <c r="G57" s="12">
        <f t="shared" si="1"/>
        <v>0</v>
      </c>
    </row>
    <row r="58" spans="1:7" ht="18" customHeight="1">
      <c r="A58" s="13" t="s">
        <v>18</v>
      </c>
      <c r="B58" s="14">
        <v>8881</v>
      </c>
      <c r="C58" s="13" t="s">
        <v>124</v>
      </c>
      <c r="D58" s="13" t="s">
        <v>125</v>
      </c>
      <c r="G58" s="12">
        <f t="shared" si="1"/>
        <v>0</v>
      </c>
    </row>
    <row r="59" spans="1:7" ht="18" customHeight="1">
      <c r="A59" s="13" t="s">
        <v>26</v>
      </c>
      <c r="B59" s="14">
        <v>8878</v>
      </c>
      <c r="C59" s="13" t="s">
        <v>192</v>
      </c>
      <c r="D59" s="13" t="s">
        <v>193</v>
      </c>
      <c r="G59" s="12">
        <f t="shared" si="1"/>
        <v>0</v>
      </c>
    </row>
    <row r="60" spans="1:7" ht="18" customHeight="1">
      <c r="A60" s="13" t="s">
        <v>0</v>
      </c>
      <c r="B60" s="14">
        <v>8875</v>
      </c>
      <c r="C60" s="13" t="s">
        <v>126</v>
      </c>
      <c r="D60" s="13" t="s">
        <v>127</v>
      </c>
      <c r="G60" s="12">
        <f t="shared" si="1"/>
        <v>0</v>
      </c>
    </row>
    <row r="61" spans="1:7" ht="18" customHeight="1">
      <c r="A61" s="13" t="s">
        <v>18</v>
      </c>
      <c r="B61" s="14">
        <v>8867</v>
      </c>
      <c r="C61" s="13" t="s">
        <v>128</v>
      </c>
      <c r="D61" s="13" t="s">
        <v>129</v>
      </c>
      <c r="G61" s="12">
        <f t="shared" si="1"/>
        <v>0</v>
      </c>
    </row>
    <row r="62" spans="1:7" ht="18" customHeight="1">
      <c r="A62" s="13" t="s">
        <v>49</v>
      </c>
      <c r="B62" s="14">
        <v>8853</v>
      </c>
      <c r="C62" s="13" t="s">
        <v>130</v>
      </c>
      <c r="D62" s="13" t="s">
        <v>131</v>
      </c>
      <c r="G62" s="12">
        <f t="shared" si="1"/>
        <v>0</v>
      </c>
    </row>
    <row r="63" spans="1:7" ht="18" customHeight="1">
      <c r="A63" s="13" t="s">
        <v>21</v>
      </c>
      <c r="B63" s="14">
        <v>8831</v>
      </c>
      <c r="C63" s="13" t="s">
        <v>132</v>
      </c>
      <c r="D63" s="13" t="s">
        <v>133</v>
      </c>
      <c r="G63" s="12">
        <f t="shared" si="1"/>
        <v>0</v>
      </c>
    </row>
    <row r="64" spans="1:7" ht="18" customHeight="1">
      <c r="A64" s="13" t="s">
        <v>26</v>
      </c>
      <c r="B64" s="14">
        <v>8830</v>
      </c>
      <c r="C64" s="13" t="s">
        <v>134</v>
      </c>
      <c r="D64" s="13" t="s">
        <v>135</v>
      </c>
      <c r="G64" s="12">
        <f t="shared" si="1"/>
        <v>0</v>
      </c>
    </row>
    <row r="65" spans="1:7" ht="18" customHeight="1">
      <c r="A65" s="13" t="s">
        <v>21</v>
      </c>
      <c r="B65" s="14">
        <v>8814</v>
      </c>
      <c r="C65" s="13" t="s">
        <v>136</v>
      </c>
      <c r="D65" s="13" t="s">
        <v>137</v>
      </c>
      <c r="G65" s="12">
        <f t="shared" si="1"/>
        <v>0</v>
      </c>
    </row>
    <row r="66" spans="1:7" ht="18" customHeight="1">
      <c r="A66" s="13" t="s">
        <v>21</v>
      </c>
      <c r="B66" s="14">
        <v>8808</v>
      </c>
      <c r="C66" s="13" t="s">
        <v>138</v>
      </c>
      <c r="D66" s="13" t="s">
        <v>139</v>
      </c>
      <c r="G66" s="12">
        <f t="shared" ref="G66:G78" si="2">E66</f>
        <v>0</v>
      </c>
    </row>
    <row r="67" spans="1:7" ht="18" customHeight="1">
      <c r="A67" s="13" t="s">
        <v>49</v>
      </c>
      <c r="B67" s="14">
        <v>8795</v>
      </c>
      <c r="C67" s="13" t="s">
        <v>140</v>
      </c>
      <c r="D67" s="13" t="s">
        <v>141</v>
      </c>
      <c r="G67" s="12">
        <f t="shared" si="2"/>
        <v>0</v>
      </c>
    </row>
    <row r="68" spans="1:7" ht="18" customHeight="1">
      <c r="A68" s="13" t="s">
        <v>18</v>
      </c>
      <c r="B68" s="14">
        <v>8780</v>
      </c>
      <c r="C68" s="13" t="s">
        <v>142</v>
      </c>
      <c r="D68" s="13" t="s">
        <v>143</v>
      </c>
      <c r="G68" s="12">
        <f t="shared" si="2"/>
        <v>0</v>
      </c>
    </row>
    <row r="69" spans="1:7" ht="18" customHeight="1">
      <c r="A69" s="13" t="s">
        <v>0</v>
      </c>
      <c r="B69" s="14">
        <v>8775</v>
      </c>
      <c r="C69" s="13" t="s">
        <v>144</v>
      </c>
      <c r="D69" s="13" t="s">
        <v>145</v>
      </c>
      <c r="G69" s="12">
        <f t="shared" si="2"/>
        <v>0</v>
      </c>
    </row>
    <row r="70" spans="1:7" ht="18" customHeight="1">
      <c r="A70" s="13" t="s">
        <v>49</v>
      </c>
      <c r="B70" s="14">
        <v>8760</v>
      </c>
      <c r="C70" s="13" t="s">
        <v>162</v>
      </c>
      <c r="D70" s="13" t="s">
        <v>163</v>
      </c>
      <c r="G70" s="12">
        <f t="shared" si="2"/>
        <v>0</v>
      </c>
    </row>
    <row r="71" spans="1:7" ht="18" customHeight="1">
      <c r="A71" s="13" t="s">
        <v>21</v>
      </c>
      <c r="B71" s="14">
        <v>8715</v>
      </c>
      <c r="C71" s="13" t="s">
        <v>146</v>
      </c>
      <c r="D71" s="13" t="s">
        <v>147</v>
      </c>
      <c r="G71" s="12">
        <f t="shared" si="2"/>
        <v>0</v>
      </c>
    </row>
    <row r="72" spans="1:7" ht="18" customHeight="1">
      <c r="A72" s="13" t="s">
        <v>21</v>
      </c>
      <c r="B72" s="14">
        <v>8681</v>
      </c>
      <c r="C72" s="13" t="s">
        <v>150</v>
      </c>
      <c r="D72" s="13" t="s">
        <v>151</v>
      </c>
      <c r="G72" s="12">
        <f t="shared" si="2"/>
        <v>0</v>
      </c>
    </row>
    <row r="73" spans="1:7" ht="18" customHeight="1">
      <c r="A73" s="13" t="s">
        <v>49</v>
      </c>
      <c r="B73" s="14">
        <v>8637</v>
      </c>
      <c r="C73" s="13" t="s">
        <v>152</v>
      </c>
      <c r="D73" s="13" t="s">
        <v>153</v>
      </c>
      <c r="G73" s="12">
        <f t="shared" si="2"/>
        <v>0</v>
      </c>
    </row>
    <row r="74" spans="1:7" ht="18" customHeight="1">
      <c r="A74" s="13" t="s">
        <v>26</v>
      </c>
      <c r="B74" s="14">
        <v>8559</v>
      </c>
      <c r="C74" s="13" t="s">
        <v>154</v>
      </c>
      <c r="D74" s="13" t="s">
        <v>155</v>
      </c>
      <c r="G74" s="12">
        <f t="shared" si="2"/>
        <v>0</v>
      </c>
    </row>
    <row r="75" spans="1:7" ht="18" customHeight="1">
      <c r="A75" s="13" t="s">
        <v>18</v>
      </c>
      <c r="B75" s="14">
        <v>8497</v>
      </c>
      <c r="C75" s="13" t="s">
        <v>156</v>
      </c>
      <c r="D75" s="13" t="s">
        <v>157</v>
      </c>
      <c r="G75" s="12">
        <f t="shared" si="2"/>
        <v>0</v>
      </c>
    </row>
    <row r="76" spans="1:7" ht="18" customHeight="1">
      <c r="A76" s="13" t="s">
        <v>18</v>
      </c>
      <c r="B76" s="14">
        <v>8432</v>
      </c>
      <c r="C76" s="13" t="s">
        <v>158</v>
      </c>
      <c r="D76" s="13" t="s">
        <v>159</v>
      </c>
      <c r="G76" s="12">
        <f t="shared" si="2"/>
        <v>0</v>
      </c>
    </row>
    <row r="77" spans="1:7" ht="18" customHeight="1">
      <c r="A77" s="13" t="s">
        <v>18</v>
      </c>
      <c r="B77" s="14">
        <v>8423</v>
      </c>
      <c r="C77" s="13" t="s">
        <v>160</v>
      </c>
      <c r="D77" s="13" t="s">
        <v>161</v>
      </c>
      <c r="G77" s="12">
        <f t="shared" si="2"/>
        <v>0</v>
      </c>
    </row>
    <row r="78" spans="1:7" ht="18" customHeight="1">
      <c r="A78" s="13" t="s">
        <v>26</v>
      </c>
      <c r="B78" s="14">
        <v>7206</v>
      </c>
      <c r="C78" s="13" t="s">
        <v>164</v>
      </c>
      <c r="D78" s="13" t="s">
        <v>165</v>
      </c>
      <c r="G78" s="12">
        <f t="shared" si="2"/>
        <v>0</v>
      </c>
    </row>
  </sheetData>
  <sortState ref="A2:G81">
    <sortCondition descending="1" ref="B2:B81"/>
  </sortState>
  <pageMargins left="0.35433070866141736" right="0.35433070866141736" top="0.99" bottom="0.43" header="0.33333333333333331" footer="0.31496062992125984"/>
  <pageSetup paperSize="9" orientation="portrait" r:id="rId1"/>
  <headerFooter>
    <oddHeader xml:space="preserve">&amp;L&amp;"-,Bold"&amp;14PROVISIONAL RESULTS
RACE 2&amp;R&amp;"Arial,Bold"&amp;14SAP 5O5 WORLD CHAMPIONSHIP, BARBADOS, 2013
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G79"/>
  <sheetViews>
    <sheetView showGridLines="0" view="pageBreakPreview" zoomScale="80" zoomScaleNormal="90" zoomScaleSheetLayoutView="80" workbookViewId="0">
      <selection activeCell="I9" sqref="I9"/>
    </sheetView>
  </sheetViews>
  <sheetFormatPr defaultColWidth="10.7109375" defaultRowHeight="18" customHeight="1"/>
  <cols>
    <col min="1" max="1" width="10.7109375" style="1"/>
    <col min="2" max="2" width="10.7109375" style="2"/>
    <col min="3" max="4" width="30.7109375" style="1" customWidth="1"/>
    <col min="5" max="5" width="10.7109375" style="12"/>
    <col min="6" max="7" width="10.7109375" style="4"/>
    <col min="8" max="16384" width="10.7109375" style="1"/>
  </cols>
  <sheetData>
    <row r="1" spans="1:7" s="3" customFormat="1" ht="31.5" customHeight="1">
      <c r="A1" s="3" t="s">
        <v>3</v>
      </c>
      <c r="B1" s="3" t="s">
        <v>4</v>
      </c>
      <c r="C1" s="3" t="s">
        <v>5</v>
      </c>
      <c r="D1" s="3" t="s">
        <v>6</v>
      </c>
      <c r="E1" s="9" t="s">
        <v>7</v>
      </c>
      <c r="G1" s="3" t="s">
        <v>167</v>
      </c>
    </row>
    <row r="2" spans="1:7" ht="18" customHeight="1">
      <c r="A2" s="13" t="s">
        <v>0</v>
      </c>
      <c r="B2" s="14">
        <v>9113</v>
      </c>
      <c r="C2" s="13" t="s">
        <v>2</v>
      </c>
      <c r="D2" s="13" t="s">
        <v>1</v>
      </c>
      <c r="E2" s="10">
        <v>13</v>
      </c>
      <c r="G2" s="12">
        <f t="shared" ref="G2:G33" si="0">E2</f>
        <v>13</v>
      </c>
    </row>
    <row r="3" spans="1:7" ht="18" customHeight="1">
      <c r="A3" s="13" t="s">
        <v>0</v>
      </c>
      <c r="B3" s="14">
        <v>9112</v>
      </c>
      <c r="C3" s="13" t="s">
        <v>14</v>
      </c>
      <c r="D3" s="13" t="s">
        <v>15</v>
      </c>
      <c r="E3" s="10">
        <v>14</v>
      </c>
      <c r="G3" s="12">
        <f t="shared" si="0"/>
        <v>14</v>
      </c>
    </row>
    <row r="4" spans="1:7" ht="18" customHeight="1">
      <c r="A4" s="13" t="s">
        <v>0</v>
      </c>
      <c r="B4" s="14">
        <v>9110</v>
      </c>
      <c r="C4" s="13" t="s">
        <v>16</v>
      </c>
      <c r="D4" s="13" t="s">
        <v>17</v>
      </c>
      <c r="E4" s="10">
        <v>2</v>
      </c>
      <c r="G4" s="12">
        <f t="shared" si="0"/>
        <v>2</v>
      </c>
    </row>
    <row r="5" spans="1:7" ht="18" customHeight="1">
      <c r="A5" s="13" t="s">
        <v>21</v>
      </c>
      <c r="B5" s="14">
        <v>9106</v>
      </c>
      <c r="C5" s="13" t="s">
        <v>148</v>
      </c>
      <c r="D5" s="13" t="s">
        <v>149</v>
      </c>
      <c r="E5" s="58" t="s">
        <v>168</v>
      </c>
      <c r="G5" s="12">
        <v>20</v>
      </c>
    </row>
    <row r="6" spans="1:7" ht="18" customHeight="1">
      <c r="A6" s="13" t="s">
        <v>49</v>
      </c>
      <c r="B6" s="14">
        <v>9105</v>
      </c>
      <c r="C6" s="13" t="s">
        <v>212</v>
      </c>
      <c r="D6" s="13" t="s">
        <v>213</v>
      </c>
      <c r="E6" s="17">
        <v>12</v>
      </c>
      <c r="G6" s="12">
        <f t="shared" si="0"/>
        <v>12</v>
      </c>
    </row>
    <row r="7" spans="1:7" ht="18" customHeight="1">
      <c r="A7" s="13" t="s">
        <v>18</v>
      </c>
      <c r="B7" s="14">
        <v>9104</v>
      </c>
      <c r="C7" s="13" t="s">
        <v>19</v>
      </c>
      <c r="D7" s="13" t="s">
        <v>20</v>
      </c>
      <c r="E7" s="10">
        <v>1</v>
      </c>
      <c r="G7" s="12">
        <f t="shared" si="0"/>
        <v>1</v>
      </c>
    </row>
    <row r="8" spans="1:7" ht="18" customHeight="1">
      <c r="A8" s="13" t="s">
        <v>21</v>
      </c>
      <c r="B8" s="14">
        <v>9095</v>
      </c>
      <c r="C8" s="13" t="s">
        <v>22</v>
      </c>
      <c r="D8" s="13" t="s">
        <v>23</v>
      </c>
      <c r="E8" s="10">
        <v>11</v>
      </c>
      <c r="G8" s="12">
        <f t="shared" si="0"/>
        <v>11</v>
      </c>
    </row>
    <row r="9" spans="1:7" ht="18" customHeight="1">
      <c r="A9" s="13" t="s">
        <v>18</v>
      </c>
      <c r="B9" s="14">
        <v>9094</v>
      </c>
      <c r="C9" s="13" t="s">
        <v>24</v>
      </c>
      <c r="D9" s="13" t="s">
        <v>25</v>
      </c>
      <c r="E9" s="10">
        <v>10</v>
      </c>
      <c r="G9" s="12">
        <f t="shared" si="0"/>
        <v>10</v>
      </c>
    </row>
    <row r="10" spans="1:7" ht="18" customHeight="1">
      <c r="A10" s="13" t="s">
        <v>26</v>
      </c>
      <c r="B10" s="14">
        <v>9091</v>
      </c>
      <c r="C10" s="13" t="s">
        <v>27</v>
      </c>
      <c r="D10" s="13" t="s">
        <v>189</v>
      </c>
      <c r="E10" s="10">
        <v>9</v>
      </c>
      <c r="G10" s="12">
        <f t="shared" si="0"/>
        <v>9</v>
      </c>
    </row>
    <row r="11" spans="1:7" ht="18" customHeight="1">
      <c r="A11" s="13" t="s">
        <v>18</v>
      </c>
      <c r="B11" s="14">
        <v>9088</v>
      </c>
      <c r="C11" s="13" t="s">
        <v>28</v>
      </c>
      <c r="D11" s="13" t="s">
        <v>29</v>
      </c>
      <c r="E11" s="10">
        <v>3</v>
      </c>
      <c r="G11" s="12">
        <f t="shared" si="0"/>
        <v>3</v>
      </c>
    </row>
    <row r="12" spans="1:7" ht="18" customHeight="1">
      <c r="A12" s="13" t="s">
        <v>18</v>
      </c>
      <c r="B12" s="14">
        <v>9085</v>
      </c>
      <c r="C12" s="13" t="s">
        <v>30</v>
      </c>
      <c r="D12" s="13" t="s">
        <v>31</v>
      </c>
      <c r="E12" s="10">
        <v>15</v>
      </c>
      <c r="G12" s="12">
        <f t="shared" si="0"/>
        <v>15</v>
      </c>
    </row>
    <row r="13" spans="1:7" ht="18" customHeight="1">
      <c r="A13" s="13" t="s">
        <v>21</v>
      </c>
      <c r="B13" s="14">
        <v>9082</v>
      </c>
      <c r="C13" s="13" t="s">
        <v>214</v>
      </c>
      <c r="D13" s="13" t="s">
        <v>32</v>
      </c>
      <c r="E13" s="10">
        <v>8</v>
      </c>
      <c r="G13" s="12">
        <f t="shared" si="0"/>
        <v>8</v>
      </c>
    </row>
    <row r="14" spans="1:7" ht="18" customHeight="1">
      <c r="A14" s="13" t="s">
        <v>21</v>
      </c>
      <c r="B14" s="14">
        <v>9080</v>
      </c>
      <c r="C14" s="13" t="s">
        <v>33</v>
      </c>
      <c r="D14" s="13" t="s">
        <v>34</v>
      </c>
      <c r="E14" s="10">
        <v>4</v>
      </c>
      <c r="G14" s="12">
        <f t="shared" si="0"/>
        <v>4</v>
      </c>
    </row>
    <row r="15" spans="1:7" ht="18" customHeight="1">
      <c r="A15" s="13" t="s">
        <v>18</v>
      </c>
      <c r="B15" s="14">
        <v>9079</v>
      </c>
      <c r="C15" s="13" t="s">
        <v>35</v>
      </c>
      <c r="D15" s="13" t="s">
        <v>36</v>
      </c>
      <c r="E15" s="10">
        <v>16</v>
      </c>
      <c r="G15" s="12">
        <f t="shared" si="0"/>
        <v>16</v>
      </c>
    </row>
    <row r="16" spans="1:7" ht="18" customHeight="1">
      <c r="A16" s="13" t="s">
        <v>18</v>
      </c>
      <c r="B16" s="14">
        <v>9077</v>
      </c>
      <c r="C16" s="13" t="s">
        <v>37</v>
      </c>
      <c r="D16" s="13" t="s">
        <v>38</v>
      </c>
      <c r="E16" s="10">
        <v>7</v>
      </c>
      <c r="G16" s="12">
        <f t="shared" si="0"/>
        <v>7</v>
      </c>
    </row>
    <row r="17" spans="1:7" ht="18" customHeight="1">
      <c r="A17" s="13" t="s">
        <v>26</v>
      </c>
      <c r="B17" s="14">
        <v>9072</v>
      </c>
      <c r="C17" s="13" t="s">
        <v>39</v>
      </c>
      <c r="D17" s="13" t="s">
        <v>40</v>
      </c>
      <c r="E17" s="15">
        <v>5</v>
      </c>
      <c r="G17" s="12">
        <f t="shared" si="0"/>
        <v>5</v>
      </c>
    </row>
    <row r="18" spans="1:7" ht="18" customHeight="1">
      <c r="A18" s="13" t="s">
        <v>0</v>
      </c>
      <c r="B18" s="14">
        <v>9071</v>
      </c>
      <c r="C18" s="13" t="s">
        <v>41</v>
      </c>
      <c r="D18" s="13" t="s">
        <v>42</v>
      </c>
      <c r="E18" s="59">
        <v>17</v>
      </c>
      <c r="G18" s="12">
        <f t="shared" si="0"/>
        <v>17</v>
      </c>
    </row>
    <row r="19" spans="1:7" ht="18" customHeight="1">
      <c r="A19" s="13" t="s">
        <v>43</v>
      </c>
      <c r="B19" s="14">
        <v>9067</v>
      </c>
      <c r="C19" s="13" t="s">
        <v>44</v>
      </c>
      <c r="D19" s="13" t="s">
        <v>45</v>
      </c>
      <c r="E19" s="16">
        <v>18</v>
      </c>
      <c r="G19" s="12">
        <f t="shared" si="0"/>
        <v>18</v>
      </c>
    </row>
    <row r="20" spans="1:7" ht="18" customHeight="1">
      <c r="A20" s="13" t="s">
        <v>46</v>
      </c>
      <c r="B20" s="14">
        <v>9062</v>
      </c>
      <c r="C20" s="13" t="s">
        <v>47</v>
      </c>
      <c r="D20" s="13" t="s">
        <v>48</v>
      </c>
      <c r="E20" s="60">
        <v>6</v>
      </c>
      <c r="G20" s="12">
        <f t="shared" si="0"/>
        <v>6</v>
      </c>
    </row>
    <row r="21" spans="1:7" s="68" customFormat="1" ht="18" customHeight="1">
      <c r="A21" s="63" t="s">
        <v>49</v>
      </c>
      <c r="B21" s="64">
        <v>9061</v>
      </c>
      <c r="C21" s="63" t="s">
        <v>50</v>
      </c>
      <c r="D21" s="63" t="s">
        <v>51</v>
      </c>
      <c r="E21" s="65"/>
      <c r="F21" s="66"/>
      <c r="G21" s="67">
        <f t="shared" si="0"/>
        <v>0</v>
      </c>
    </row>
    <row r="22" spans="1:7" ht="18" customHeight="1">
      <c r="A22" s="13" t="s">
        <v>18</v>
      </c>
      <c r="B22" s="14">
        <v>9057</v>
      </c>
      <c r="C22" s="13" t="s">
        <v>52</v>
      </c>
      <c r="D22" s="13" t="s">
        <v>53</v>
      </c>
      <c r="E22" s="10"/>
      <c r="G22" s="12">
        <f t="shared" si="0"/>
        <v>0</v>
      </c>
    </row>
    <row r="23" spans="1:7" ht="18" customHeight="1">
      <c r="A23" s="13" t="s">
        <v>43</v>
      </c>
      <c r="B23" s="14">
        <v>9050</v>
      </c>
      <c r="C23" s="13" t="s">
        <v>54</v>
      </c>
      <c r="D23" s="13" t="s">
        <v>55</v>
      </c>
      <c r="E23" s="59"/>
      <c r="G23" s="12">
        <f t="shared" si="0"/>
        <v>0</v>
      </c>
    </row>
    <row r="24" spans="1:7" ht="18" customHeight="1">
      <c r="A24" s="13" t="s">
        <v>0</v>
      </c>
      <c r="B24" s="14">
        <v>9043</v>
      </c>
      <c r="C24" s="13" t="s">
        <v>56</v>
      </c>
      <c r="D24" s="13" t="s">
        <v>57</v>
      </c>
      <c r="G24" s="12">
        <f t="shared" si="0"/>
        <v>0</v>
      </c>
    </row>
    <row r="25" spans="1:7" ht="18" customHeight="1">
      <c r="A25" s="13" t="s">
        <v>26</v>
      </c>
      <c r="B25" s="14">
        <v>9042</v>
      </c>
      <c r="C25" s="13" t="s">
        <v>58</v>
      </c>
      <c r="D25" s="13" t="s">
        <v>59</v>
      </c>
      <c r="G25" s="12">
        <f t="shared" si="0"/>
        <v>0</v>
      </c>
    </row>
    <row r="26" spans="1:7" ht="18" customHeight="1">
      <c r="A26" s="13" t="s">
        <v>26</v>
      </c>
      <c r="B26" s="14">
        <v>9041</v>
      </c>
      <c r="C26" s="13" t="s">
        <v>60</v>
      </c>
      <c r="D26" s="13" t="s">
        <v>61</v>
      </c>
      <c r="G26" s="12">
        <f t="shared" si="0"/>
        <v>0</v>
      </c>
    </row>
    <row r="27" spans="1:7" ht="18" customHeight="1">
      <c r="A27" s="13" t="s">
        <v>18</v>
      </c>
      <c r="B27" s="14">
        <v>9039</v>
      </c>
      <c r="C27" s="13" t="s">
        <v>62</v>
      </c>
      <c r="D27" s="13" t="s">
        <v>63</v>
      </c>
      <c r="G27" s="12">
        <f t="shared" si="0"/>
        <v>0</v>
      </c>
    </row>
    <row r="28" spans="1:7" ht="18" customHeight="1">
      <c r="A28" s="13" t="s">
        <v>64</v>
      </c>
      <c r="B28" s="14">
        <v>9038</v>
      </c>
      <c r="C28" s="13" t="s">
        <v>65</v>
      </c>
      <c r="D28" s="13" t="s">
        <v>66</v>
      </c>
      <c r="G28" s="12">
        <f t="shared" si="0"/>
        <v>0</v>
      </c>
    </row>
    <row r="29" spans="1:7" ht="18" customHeight="1">
      <c r="A29" s="13" t="s">
        <v>49</v>
      </c>
      <c r="B29" s="14">
        <v>9036</v>
      </c>
      <c r="C29" s="13" t="s">
        <v>67</v>
      </c>
      <c r="D29" s="13" t="s">
        <v>68</v>
      </c>
      <c r="G29" s="12">
        <f t="shared" si="0"/>
        <v>0</v>
      </c>
    </row>
    <row r="30" spans="1:7" ht="18" customHeight="1">
      <c r="A30" s="13" t="s">
        <v>0</v>
      </c>
      <c r="B30" s="14">
        <v>9035</v>
      </c>
      <c r="C30" s="13" t="s">
        <v>69</v>
      </c>
      <c r="D30" s="13" t="s">
        <v>70</v>
      </c>
      <c r="G30" s="12">
        <f t="shared" si="0"/>
        <v>0</v>
      </c>
    </row>
    <row r="31" spans="1:7" ht="18" customHeight="1">
      <c r="A31" s="13" t="s">
        <v>49</v>
      </c>
      <c r="B31" s="14">
        <v>9028</v>
      </c>
      <c r="C31" s="13" t="s">
        <v>71</v>
      </c>
      <c r="D31" s="13" t="s">
        <v>72</v>
      </c>
      <c r="G31" s="12">
        <f t="shared" si="0"/>
        <v>0</v>
      </c>
    </row>
    <row r="32" spans="1:7" ht="18" customHeight="1">
      <c r="A32" s="13" t="s">
        <v>0</v>
      </c>
      <c r="B32" s="14">
        <v>9023</v>
      </c>
      <c r="C32" s="27" t="s">
        <v>73</v>
      </c>
      <c r="D32" s="13" t="s">
        <v>74</v>
      </c>
      <c r="G32" s="12">
        <f t="shared" si="0"/>
        <v>0</v>
      </c>
    </row>
    <row r="33" spans="1:7" ht="18" customHeight="1">
      <c r="A33" s="13" t="s">
        <v>49</v>
      </c>
      <c r="B33" s="14">
        <v>9022</v>
      </c>
      <c r="C33" s="13" t="s">
        <v>75</v>
      </c>
      <c r="D33" s="13" t="s">
        <v>76</v>
      </c>
      <c r="G33" s="12">
        <f t="shared" si="0"/>
        <v>0</v>
      </c>
    </row>
    <row r="34" spans="1:7" ht="18" customHeight="1">
      <c r="A34" s="13" t="s">
        <v>18</v>
      </c>
      <c r="B34" s="14">
        <v>9013</v>
      </c>
      <c r="C34" s="13" t="s">
        <v>77</v>
      </c>
      <c r="D34" s="13" t="s">
        <v>78</v>
      </c>
      <c r="G34" s="12">
        <f t="shared" ref="G34:G65" si="1">E34</f>
        <v>0</v>
      </c>
    </row>
    <row r="35" spans="1:7" ht="18" customHeight="1">
      <c r="A35" s="13" t="s">
        <v>0</v>
      </c>
      <c r="B35" s="14">
        <v>9011</v>
      </c>
      <c r="C35" s="13" t="s">
        <v>79</v>
      </c>
      <c r="D35" s="13" t="s">
        <v>80</v>
      </c>
      <c r="G35" s="12">
        <f t="shared" si="1"/>
        <v>0</v>
      </c>
    </row>
    <row r="36" spans="1:7" ht="18" customHeight="1">
      <c r="A36" s="13" t="s">
        <v>26</v>
      </c>
      <c r="B36" s="14">
        <v>9007</v>
      </c>
      <c r="C36" s="13" t="s">
        <v>81</v>
      </c>
      <c r="D36" s="13" t="s">
        <v>82</v>
      </c>
      <c r="G36" s="12">
        <f t="shared" si="1"/>
        <v>0</v>
      </c>
    </row>
    <row r="37" spans="1:7" ht="18" customHeight="1">
      <c r="A37" s="13" t="s">
        <v>18</v>
      </c>
      <c r="B37" s="14">
        <v>9006</v>
      </c>
      <c r="C37" s="13" t="s">
        <v>83</v>
      </c>
      <c r="D37" s="13" t="s">
        <v>84</v>
      </c>
      <c r="G37" s="12">
        <f t="shared" si="1"/>
        <v>0</v>
      </c>
    </row>
    <row r="38" spans="1:7" ht="18" customHeight="1">
      <c r="A38" s="13" t="s">
        <v>0</v>
      </c>
      <c r="B38" s="14">
        <v>9000</v>
      </c>
      <c r="C38" s="13" t="s">
        <v>85</v>
      </c>
      <c r="D38" s="13" t="s">
        <v>86</v>
      </c>
      <c r="G38" s="12">
        <f t="shared" si="1"/>
        <v>0</v>
      </c>
    </row>
    <row r="39" spans="1:7" ht="18" customHeight="1">
      <c r="A39" s="13" t="s">
        <v>0</v>
      </c>
      <c r="B39" s="14">
        <v>8999</v>
      </c>
      <c r="C39" s="13" t="s">
        <v>87</v>
      </c>
      <c r="D39" s="13" t="s">
        <v>88</v>
      </c>
      <c r="G39" s="12">
        <f t="shared" si="1"/>
        <v>0</v>
      </c>
    </row>
    <row r="40" spans="1:7" ht="18" customHeight="1">
      <c r="A40" s="13" t="s">
        <v>64</v>
      </c>
      <c r="B40" s="14">
        <v>8992</v>
      </c>
      <c r="C40" s="13" t="s">
        <v>89</v>
      </c>
      <c r="D40" s="13" t="s">
        <v>90</v>
      </c>
      <c r="G40" s="12">
        <f t="shared" si="1"/>
        <v>0</v>
      </c>
    </row>
    <row r="41" spans="1:7" ht="18" customHeight="1">
      <c r="A41" s="13" t="s">
        <v>0</v>
      </c>
      <c r="B41" s="14">
        <v>8990</v>
      </c>
      <c r="C41" s="13" t="s">
        <v>91</v>
      </c>
      <c r="D41" s="13" t="s">
        <v>92</v>
      </c>
      <c r="G41" s="12">
        <f t="shared" si="1"/>
        <v>0</v>
      </c>
    </row>
    <row r="42" spans="1:7" ht="18" customHeight="1">
      <c r="A42" s="13" t="s">
        <v>18</v>
      </c>
      <c r="B42" s="14">
        <v>8974</v>
      </c>
      <c r="C42" s="13" t="s">
        <v>93</v>
      </c>
      <c r="D42" s="13" t="s">
        <v>94</v>
      </c>
      <c r="G42" s="12">
        <f t="shared" si="1"/>
        <v>0</v>
      </c>
    </row>
    <row r="43" spans="1:7" ht="18" customHeight="1">
      <c r="A43" s="13" t="s">
        <v>95</v>
      </c>
      <c r="B43" s="14">
        <v>8970</v>
      </c>
      <c r="C43" s="13" t="s">
        <v>96</v>
      </c>
      <c r="D43" s="13" t="s">
        <v>97</v>
      </c>
      <c r="G43" s="12">
        <f t="shared" si="1"/>
        <v>0</v>
      </c>
    </row>
    <row r="44" spans="1:7" ht="18" customHeight="1">
      <c r="A44" s="13" t="s">
        <v>0</v>
      </c>
      <c r="B44" s="14">
        <v>8965</v>
      </c>
      <c r="C44" s="13" t="s">
        <v>98</v>
      </c>
      <c r="D44" s="13" t="s">
        <v>99</v>
      </c>
      <c r="G44" s="12">
        <f t="shared" si="1"/>
        <v>0</v>
      </c>
    </row>
    <row r="45" spans="1:7" ht="18" customHeight="1">
      <c r="A45" s="13" t="s">
        <v>46</v>
      </c>
      <c r="B45" s="14">
        <v>8964</v>
      </c>
      <c r="C45" s="13" t="s">
        <v>100</v>
      </c>
      <c r="D45" s="13" t="s">
        <v>101</v>
      </c>
      <c r="G45" s="12">
        <f t="shared" si="1"/>
        <v>0</v>
      </c>
    </row>
    <row r="46" spans="1:7" ht="18" customHeight="1">
      <c r="A46" s="13" t="s">
        <v>21</v>
      </c>
      <c r="B46" s="14">
        <v>8960</v>
      </c>
      <c r="C46" s="13" t="s">
        <v>102</v>
      </c>
      <c r="D46" s="13" t="s">
        <v>103</v>
      </c>
      <c r="G46" s="12">
        <f t="shared" si="1"/>
        <v>0</v>
      </c>
    </row>
    <row r="47" spans="1:7" ht="18" customHeight="1">
      <c r="A47" s="13" t="s">
        <v>49</v>
      </c>
      <c r="B47" s="14">
        <v>8946</v>
      </c>
      <c r="C47" s="13" t="s">
        <v>104</v>
      </c>
      <c r="D47" s="13" t="s">
        <v>105</v>
      </c>
      <c r="G47" s="12">
        <f t="shared" si="1"/>
        <v>0</v>
      </c>
    </row>
    <row r="48" spans="1:7" ht="18" customHeight="1">
      <c r="A48" s="13" t="s">
        <v>0</v>
      </c>
      <c r="B48" s="14">
        <v>8940</v>
      </c>
      <c r="C48" s="13" t="s">
        <v>106</v>
      </c>
      <c r="D48" s="13" t="s">
        <v>107</v>
      </c>
      <c r="G48" s="12">
        <f t="shared" si="1"/>
        <v>0</v>
      </c>
    </row>
    <row r="49" spans="1:7" ht="18" customHeight="1">
      <c r="A49" s="13" t="s">
        <v>21</v>
      </c>
      <c r="B49" s="14">
        <v>8939</v>
      </c>
      <c r="C49" s="13" t="s">
        <v>108</v>
      </c>
      <c r="D49" s="13" t="s">
        <v>109</v>
      </c>
      <c r="G49" s="12">
        <f t="shared" si="1"/>
        <v>0</v>
      </c>
    </row>
    <row r="50" spans="1:7" ht="18" customHeight="1">
      <c r="A50" s="13" t="s">
        <v>64</v>
      </c>
      <c r="B50" s="14">
        <v>8926</v>
      </c>
      <c r="C50" s="13" t="s">
        <v>110</v>
      </c>
      <c r="D50" s="13" t="s">
        <v>111</v>
      </c>
      <c r="G50" s="12">
        <f t="shared" si="1"/>
        <v>0</v>
      </c>
    </row>
    <row r="51" spans="1:7" ht="18" customHeight="1">
      <c r="A51" s="13" t="s">
        <v>18</v>
      </c>
      <c r="B51" s="14">
        <v>8925</v>
      </c>
      <c r="C51" s="13" t="s">
        <v>112</v>
      </c>
      <c r="D51" s="13" t="s">
        <v>113</v>
      </c>
      <c r="G51" s="12">
        <f t="shared" si="1"/>
        <v>0</v>
      </c>
    </row>
    <row r="52" spans="1:7" ht="18" customHeight="1">
      <c r="A52" s="13" t="s">
        <v>49</v>
      </c>
      <c r="B52" s="14">
        <v>8922</v>
      </c>
      <c r="C52" s="13" t="s">
        <v>116</v>
      </c>
      <c r="D52" s="13" t="s">
        <v>117</v>
      </c>
      <c r="G52" s="12">
        <f t="shared" si="1"/>
        <v>0</v>
      </c>
    </row>
    <row r="53" spans="1:7" ht="18" customHeight="1">
      <c r="A53" s="13" t="s">
        <v>26</v>
      </c>
      <c r="B53" s="14">
        <v>8919</v>
      </c>
      <c r="C53" s="13" t="s">
        <v>114</v>
      </c>
      <c r="D53" s="13" t="s">
        <v>115</v>
      </c>
      <c r="G53" s="12">
        <f t="shared" si="1"/>
        <v>0</v>
      </c>
    </row>
    <row r="54" spans="1:7" ht="18" customHeight="1">
      <c r="A54" s="13" t="s">
        <v>21</v>
      </c>
      <c r="B54" s="14">
        <v>8913</v>
      </c>
      <c r="C54" s="13" t="s">
        <v>118</v>
      </c>
      <c r="D54" s="13" t="s">
        <v>119</v>
      </c>
      <c r="G54" s="12">
        <f t="shared" si="1"/>
        <v>0</v>
      </c>
    </row>
    <row r="55" spans="1:7" ht="18" customHeight="1">
      <c r="A55" s="13" t="s">
        <v>18</v>
      </c>
      <c r="B55" s="14">
        <v>8906</v>
      </c>
      <c r="C55" s="13" t="s">
        <v>120</v>
      </c>
      <c r="D55" s="13" t="s">
        <v>121</v>
      </c>
      <c r="G55" s="12">
        <f t="shared" si="1"/>
        <v>0</v>
      </c>
    </row>
    <row r="56" spans="1:7" ht="18" customHeight="1">
      <c r="A56" s="13" t="s">
        <v>18</v>
      </c>
      <c r="B56" s="14">
        <v>8905</v>
      </c>
      <c r="C56" s="13" t="s">
        <v>122</v>
      </c>
      <c r="D56" s="13" t="s">
        <v>123</v>
      </c>
      <c r="G56" s="12">
        <f t="shared" si="1"/>
        <v>0</v>
      </c>
    </row>
    <row r="57" spans="1:7" ht="18" customHeight="1">
      <c r="A57" s="13" t="s">
        <v>166</v>
      </c>
      <c r="B57" s="14">
        <v>8889</v>
      </c>
      <c r="C57" s="13" t="s">
        <v>190</v>
      </c>
      <c r="D57" s="13" t="s">
        <v>191</v>
      </c>
      <c r="G57" s="12">
        <f t="shared" si="1"/>
        <v>0</v>
      </c>
    </row>
    <row r="58" spans="1:7" ht="18" customHeight="1">
      <c r="A58" s="13" t="s">
        <v>18</v>
      </c>
      <c r="B58" s="14">
        <v>8881</v>
      </c>
      <c r="C58" s="13" t="s">
        <v>124</v>
      </c>
      <c r="D58" s="13" t="s">
        <v>125</v>
      </c>
      <c r="G58" s="12">
        <f t="shared" si="1"/>
        <v>0</v>
      </c>
    </row>
    <row r="59" spans="1:7" ht="18" customHeight="1">
      <c r="A59" s="13" t="s">
        <v>26</v>
      </c>
      <c r="B59" s="14">
        <v>8878</v>
      </c>
      <c r="C59" s="13" t="s">
        <v>192</v>
      </c>
      <c r="D59" s="13" t="s">
        <v>193</v>
      </c>
      <c r="G59" s="12">
        <f t="shared" si="1"/>
        <v>0</v>
      </c>
    </row>
    <row r="60" spans="1:7" ht="18" customHeight="1">
      <c r="A60" s="13" t="s">
        <v>0</v>
      </c>
      <c r="B60" s="14">
        <v>8875</v>
      </c>
      <c r="C60" s="13" t="s">
        <v>126</v>
      </c>
      <c r="D60" s="13" t="s">
        <v>127</v>
      </c>
      <c r="G60" s="12">
        <f t="shared" si="1"/>
        <v>0</v>
      </c>
    </row>
    <row r="61" spans="1:7" ht="18" customHeight="1">
      <c r="A61" s="13" t="s">
        <v>18</v>
      </c>
      <c r="B61" s="14">
        <v>8867</v>
      </c>
      <c r="C61" s="13" t="s">
        <v>128</v>
      </c>
      <c r="D61" s="13" t="s">
        <v>129</v>
      </c>
      <c r="G61" s="12">
        <f t="shared" si="1"/>
        <v>0</v>
      </c>
    </row>
    <row r="62" spans="1:7" ht="18" customHeight="1">
      <c r="A62" s="13" t="s">
        <v>49</v>
      </c>
      <c r="B62" s="14">
        <v>8853</v>
      </c>
      <c r="C62" s="13" t="s">
        <v>130</v>
      </c>
      <c r="D62" s="13" t="s">
        <v>131</v>
      </c>
      <c r="G62" s="12">
        <f t="shared" si="1"/>
        <v>0</v>
      </c>
    </row>
    <row r="63" spans="1:7" ht="18" customHeight="1">
      <c r="A63" s="13" t="s">
        <v>21</v>
      </c>
      <c r="B63" s="14">
        <v>8831</v>
      </c>
      <c r="C63" s="13" t="s">
        <v>132</v>
      </c>
      <c r="D63" s="13" t="s">
        <v>133</v>
      </c>
      <c r="G63" s="12">
        <f t="shared" si="1"/>
        <v>0</v>
      </c>
    </row>
    <row r="64" spans="1:7" ht="18" customHeight="1">
      <c r="A64" s="13" t="s">
        <v>26</v>
      </c>
      <c r="B64" s="14">
        <v>8830</v>
      </c>
      <c r="C64" s="13" t="s">
        <v>134</v>
      </c>
      <c r="D64" s="13" t="s">
        <v>135</v>
      </c>
      <c r="G64" s="12">
        <f t="shared" si="1"/>
        <v>0</v>
      </c>
    </row>
    <row r="65" spans="1:7" ht="18" customHeight="1">
      <c r="A65" s="13" t="s">
        <v>21</v>
      </c>
      <c r="B65" s="14">
        <v>8814</v>
      </c>
      <c r="C65" s="13" t="s">
        <v>136</v>
      </c>
      <c r="D65" s="13" t="s">
        <v>137</v>
      </c>
      <c r="G65" s="12">
        <f t="shared" si="1"/>
        <v>0</v>
      </c>
    </row>
    <row r="66" spans="1:7" ht="18" customHeight="1">
      <c r="A66" s="13" t="s">
        <v>21</v>
      </c>
      <c r="B66" s="14">
        <v>8808</v>
      </c>
      <c r="C66" s="13" t="s">
        <v>138</v>
      </c>
      <c r="D66" s="13" t="s">
        <v>139</v>
      </c>
      <c r="G66" s="12">
        <f t="shared" ref="G66:G79" si="2">E66</f>
        <v>0</v>
      </c>
    </row>
    <row r="67" spans="1:7" ht="18" customHeight="1">
      <c r="A67" s="13" t="s">
        <v>49</v>
      </c>
      <c r="B67" s="14">
        <v>8795</v>
      </c>
      <c r="C67" s="13" t="s">
        <v>140</v>
      </c>
      <c r="D67" s="13" t="s">
        <v>141</v>
      </c>
      <c r="G67" s="12">
        <f t="shared" si="2"/>
        <v>0</v>
      </c>
    </row>
    <row r="68" spans="1:7" ht="18" customHeight="1">
      <c r="A68" s="13" t="s">
        <v>18</v>
      </c>
      <c r="B68" s="14">
        <v>8780</v>
      </c>
      <c r="C68" s="13" t="s">
        <v>142</v>
      </c>
      <c r="D68" s="13" t="s">
        <v>143</v>
      </c>
      <c r="G68" s="12">
        <f t="shared" si="2"/>
        <v>0</v>
      </c>
    </row>
    <row r="69" spans="1:7" ht="18" customHeight="1">
      <c r="A69" s="13" t="s">
        <v>0</v>
      </c>
      <c r="B69" s="14">
        <v>8775</v>
      </c>
      <c r="C69" s="13" t="s">
        <v>144</v>
      </c>
      <c r="D69" s="13" t="s">
        <v>145</v>
      </c>
      <c r="G69" s="12">
        <f t="shared" si="2"/>
        <v>0</v>
      </c>
    </row>
    <row r="70" spans="1:7" ht="18" customHeight="1">
      <c r="A70" s="13" t="s">
        <v>49</v>
      </c>
      <c r="B70" s="14">
        <v>8760</v>
      </c>
      <c r="C70" s="13" t="s">
        <v>162</v>
      </c>
      <c r="D70" s="13" t="s">
        <v>163</v>
      </c>
      <c r="G70" s="12">
        <f t="shared" si="2"/>
        <v>0</v>
      </c>
    </row>
    <row r="71" spans="1:7" ht="18" customHeight="1">
      <c r="A71" s="13" t="s">
        <v>21</v>
      </c>
      <c r="B71" s="14">
        <v>8715</v>
      </c>
      <c r="C71" s="13" t="s">
        <v>146</v>
      </c>
      <c r="D71" s="13" t="s">
        <v>147</v>
      </c>
      <c r="G71" s="12">
        <f t="shared" si="2"/>
        <v>0</v>
      </c>
    </row>
    <row r="72" spans="1:7" ht="18" customHeight="1">
      <c r="A72" s="13" t="s">
        <v>21</v>
      </c>
      <c r="B72" s="14">
        <v>8681</v>
      </c>
      <c r="C72" s="13" t="s">
        <v>150</v>
      </c>
      <c r="D72" s="13" t="s">
        <v>151</v>
      </c>
      <c r="G72" s="12">
        <f t="shared" si="2"/>
        <v>0</v>
      </c>
    </row>
    <row r="73" spans="1:7" ht="18" customHeight="1">
      <c r="A73" s="13" t="s">
        <v>49</v>
      </c>
      <c r="B73" s="14">
        <v>8637</v>
      </c>
      <c r="C73" s="13" t="s">
        <v>152</v>
      </c>
      <c r="D73" s="13" t="s">
        <v>153</v>
      </c>
      <c r="G73" s="12">
        <f t="shared" si="2"/>
        <v>0</v>
      </c>
    </row>
    <row r="74" spans="1:7" ht="18" customHeight="1">
      <c r="A74" s="13" t="s">
        <v>26</v>
      </c>
      <c r="B74" s="14">
        <v>8559</v>
      </c>
      <c r="C74" s="13" t="s">
        <v>154</v>
      </c>
      <c r="D74" s="13" t="s">
        <v>155</v>
      </c>
      <c r="G74" s="12">
        <f t="shared" si="2"/>
        <v>0</v>
      </c>
    </row>
    <row r="75" spans="1:7" ht="18" customHeight="1">
      <c r="A75" s="13" t="s">
        <v>18</v>
      </c>
      <c r="B75" s="14">
        <v>8497</v>
      </c>
      <c r="C75" s="13" t="s">
        <v>156</v>
      </c>
      <c r="D75" s="13" t="s">
        <v>157</v>
      </c>
      <c r="G75" s="12">
        <f t="shared" si="2"/>
        <v>0</v>
      </c>
    </row>
    <row r="76" spans="1:7" ht="18" customHeight="1">
      <c r="A76" s="13" t="s">
        <v>18</v>
      </c>
      <c r="B76" s="14">
        <v>8432</v>
      </c>
      <c r="C76" s="13" t="s">
        <v>158</v>
      </c>
      <c r="D76" s="13" t="s">
        <v>159</v>
      </c>
      <c r="G76" s="12">
        <f t="shared" si="2"/>
        <v>0</v>
      </c>
    </row>
    <row r="77" spans="1:7" ht="18" customHeight="1">
      <c r="A77" s="13" t="s">
        <v>18</v>
      </c>
      <c r="B77" s="14">
        <v>8423</v>
      </c>
      <c r="C77" s="13" t="s">
        <v>160</v>
      </c>
      <c r="D77" s="13" t="s">
        <v>161</v>
      </c>
      <c r="G77" s="12">
        <f t="shared" si="2"/>
        <v>0</v>
      </c>
    </row>
    <row r="78" spans="1:7" ht="18" customHeight="1">
      <c r="A78" s="13" t="s">
        <v>26</v>
      </c>
      <c r="B78" s="14">
        <v>7206</v>
      </c>
      <c r="C78" s="13" t="s">
        <v>164</v>
      </c>
      <c r="D78" s="13" t="s">
        <v>165</v>
      </c>
      <c r="G78" s="12">
        <f t="shared" si="2"/>
        <v>0</v>
      </c>
    </row>
    <row r="79" spans="1:7" ht="18" customHeight="1">
      <c r="G79" s="12">
        <f t="shared" si="2"/>
        <v>0</v>
      </c>
    </row>
  </sheetData>
  <sortState ref="A2:G82">
    <sortCondition descending="1" ref="B2:B82"/>
  </sortState>
  <pageMargins left="0.35433070866141736" right="0.35433070866141736" top="0.99" bottom="0.43" header="0.33333333333333331" footer="0.31496062992125984"/>
  <pageSetup paperSize="9" orientation="portrait" r:id="rId1"/>
  <headerFooter>
    <oddHeader xml:space="preserve">&amp;L&amp;"-,Bold"&amp;14PROVISIONAL RESULTS
RACE 1&amp;R&amp;"Arial,Bold"&amp;14SAP 5O5 WORLD CHAMPIONSHIP, BARBADOS, 2013
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C19"/>
  <sheetViews>
    <sheetView workbookViewId="0">
      <selection activeCell="B10" sqref="B10"/>
    </sheetView>
  </sheetViews>
  <sheetFormatPr defaultRowHeight="15"/>
  <cols>
    <col min="1" max="1" width="10.42578125" customWidth="1"/>
    <col min="2" max="2" width="9.140625" style="8"/>
    <col min="3" max="3" width="52.140625" customWidth="1"/>
  </cols>
  <sheetData>
    <row r="1" spans="1:3" s="35" customFormat="1" ht="24.75" customHeight="1">
      <c r="A1" s="35" t="s">
        <v>215</v>
      </c>
      <c r="B1" s="36"/>
    </row>
    <row r="4" spans="1:3">
      <c r="A4" t="s">
        <v>184</v>
      </c>
      <c r="C4" s="29">
        <v>19</v>
      </c>
    </row>
    <row r="5" spans="1:3">
      <c r="C5" s="29"/>
    </row>
    <row r="6" spans="1:3" s="34" customFormat="1" ht="24.75" customHeight="1">
      <c r="A6" s="32" t="s">
        <v>216</v>
      </c>
      <c r="B6" s="32" t="s">
        <v>169</v>
      </c>
      <c r="C6" s="33"/>
    </row>
    <row r="7" spans="1:3">
      <c r="A7" s="30" t="s">
        <v>168</v>
      </c>
      <c r="B7" s="30">
        <f>C4+1</f>
        <v>20</v>
      </c>
      <c r="C7" s="31" t="s">
        <v>170</v>
      </c>
    </row>
    <row r="8" spans="1:3">
      <c r="A8" s="30" t="s">
        <v>171</v>
      </c>
      <c r="B8" s="30">
        <f>C4+1</f>
        <v>20</v>
      </c>
      <c r="C8" s="31"/>
    </row>
    <row r="9" spans="1:3">
      <c r="A9" s="30" t="s">
        <v>172</v>
      </c>
      <c r="B9" s="30">
        <f>C4+1</f>
        <v>20</v>
      </c>
      <c r="C9" s="31"/>
    </row>
    <row r="10" spans="1:3">
      <c r="A10" s="30" t="s">
        <v>173</v>
      </c>
      <c r="B10" s="30"/>
      <c r="C10" s="31" t="s">
        <v>174</v>
      </c>
    </row>
    <row r="11" spans="1:3">
      <c r="A11" s="30" t="s">
        <v>175</v>
      </c>
      <c r="B11" s="30">
        <f>C4+1</f>
        <v>20</v>
      </c>
      <c r="C11" s="31"/>
    </row>
    <row r="12" spans="1:3">
      <c r="A12" s="30" t="s">
        <v>176</v>
      </c>
      <c r="B12" s="30"/>
      <c r="C12" s="31" t="s">
        <v>188</v>
      </c>
    </row>
    <row r="13" spans="1:3">
      <c r="A13" s="30" t="s">
        <v>177</v>
      </c>
      <c r="B13" s="30">
        <f>C4+1</f>
        <v>20</v>
      </c>
      <c r="C13" s="31"/>
    </row>
    <row r="14" spans="1:3">
      <c r="A14" s="30" t="s">
        <v>178</v>
      </c>
      <c r="B14" s="30">
        <f>C4+1</f>
        <v>20</v>
      </c>
      <c r="C14" s="31"/>
    </row>
    <row r="15" spans="1:3">
      <c r="A15" s="30" t="s">
        <v>179</v>
      </c>
      <c r="B15" s="30">
        <f>C4+1</f>
        <v>20</v>
      </c>
      <c r="C15" s="31"/>
    </row>
    <row r="16" spans="1:3">
      <c r="A16" s="30" t="s">
        <v>180</v>
      </c>
      <c r="B16" s="30"/>
      <c r="C16" s="31" t="s">
        <v>185</v>
      </c>
    </row>
    <row r="17" spans="1:3">
      <c r="A17" s="30" t="s">
        <v>181</v>
      </c>
      <c r="B17" s="30"/>
      <c r="C17" s="31" t="s">
        <v>185</v>
      </c>
    </row>
    <row r="18" spans="1:3">
      <c r="A18" s="30" t="s">
        <v>182</v>
      </c>
      <c r="B18" s="30"/>
      <c r="C18" s="31" t="s">
        <v>186</v>
      </c>
    </row>
    <row r="19" spans="1:3">
      <c r="A19" s="30" t="s">
        <v>183</v>
      </c>
      <c r="B19" s="30"/>
      <c r="C19" s="31" t="s">
        <v>187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F82"/>
  <sheetViews>
    <sheetView zoomScaleNormal="100" workbookViewId="0">
      <selection activeCell="A69" sqref="A69"/>
    </sheetView>
  </sheetViews>
  <sheetFormatPr defaultColWidth="27.42578125" defaultRowHeight="15"/>
  <cols>
    <col min="1" max="1" width="5" style="1" customWidth="1"/>
    <col min="2" max="2" width="6.5703125" style="1" customWidth="1"/>
    <col min="3" max="3" width="8.5703125" style="2" customWidth="1"/>
    <col min="4" max="5" width="20.7109375" style="1" hidden="1" customWidth="1"/>
    <col min="6" max="6" width="9.5703125" style="1" customWidth="1"/>
    <col min="7" max="7" width="10.85546875" style="1" customWidth="1"/>
    <col min="8" max="16384" width="27.42578125" style="1"/>
  </cols>
  <sheetData>
    <row r="1" spans="2:6">
      <c r="B1" s="76" t="s">
        <v>240</v>
      </c>
      <c r="C1" s="77"/>
      <c r="D1" s="77"/>
      <c r="E1" s="77"/>
      <c r="F1" s="78"/>
    </row>
    <row r="2" spans="2:6">
      <c r="B2" s="40"/>
      <c r="C2" s="76" t="s">
        <v>241</v>
      </c>
      <c r="D2" s="77"/>
      <c r="E2" s="77"/>
      <c r="F2" s="78"/>
    </row>
    <row r="3" spans="2:6">
      <c r="B3" s="76" t="s">
        <v>242</v>
      </c>
      <c r="C3" s="77"/>
      <c r="D3" s="77"/>
      <c r="E3" s="77"/>
      <c r="F3" s="78"/>
    </row>
    <row r="4" spans="2:6">
      <c r="B4" s="52"/>
      <c r="C4" s="53"/>
      <c r="D4" s="53"/>
      <c r="E4" s="53"/>
      <c r="F4" s="54" t="s">
        <v>243</v>
      </c>
    </row>
    <row r="5" spans="2:6" s="55" customFormat="1" ht="51">
      <c r="B5" s="55" t="s">
        <v>3</v>
      </c>
      <c r="C5" s="56"/>
      <c r="D5" s="57" t="s">
        <v>244</v>
      </c>
      <c r="E5" s="57" t="s">
        <v>244</v>
      </c>
      <c r="F5" s="55" t="s">
        <v>245</v>
      </c>
    </row>
    <row r="6" spans="2:6" ht="14.25">
      <c r="B6" s="13" t="s">
        <v>0</v>
      </c>
      <c r="C6" s="14">
        <v>9113</v>
      </c>
      <c r="D6" s="1" t="e">
        <f>RIGHT(#REF!,LEN(#REF!)-SEARCH(" ",#REF!,1))</f>
        <v>#REF!</v>
      </c>
      <c r="E6" s="1" t="e">
        <f>LEFT(#REF!, SEARCH(" ",#REF!,1))</f>
        <v>#REF!</v>
      </c>
    </row>
    <row r="7" spans="2:6" ht="14.25">
      <c r="B7" s="13" t="s">
        <v>0</v>
      </c>
      <c r="C7" s="14">
        <v>9112</v>
      </c>
      <c r="D7" s="1" t="e">
        <f>RIGHT(#REF!,LEN(#REF!)-SEARCH(" ",#REF!,1))</f>
        <v>#REF!</v>
      </c>
      <c r="E7" s="1" t="e">
        <f>LEFT(#REF!, SEARCH(" ",#REF!,1))</f>
        <v>#REF!</v>
      </c>
    </row>
    <row r="8" spans="2:6" ht="14.25">
      <c r="B8" s="13" t="s">
        <v>0</v>
      </c>
      <c r="C8" s="14">
        <v>9110</v>
      </c>
      <c r="D8" s="1" t="e">
        <f>RIGHT(#REF!,LEN(#REF!)-SEARCH(" ",#REF!,1))</f>
        <v>#REF!</v>
      </c>
      <c r="E8" s="1" t="e">
        <f>LEFT(#REF!, SEARCH(" ",#REF!,1))</f>
        <v>#REF!</v>
      </c>
    </row>
    <row r="9" spans="2:6" ht="14.25">
      <c r="B9" s="13" t="s">
        <v>21</v>
      </c>
      <c r="C9" s="14">
        <v>9106</v>
      </c>
      <c r="D9" s="1" t="e">
        <f>RIGHT(#REF!,LEN(#REF!)-SEARCH(" ",#REF!,1))</f>
        <v>#REF!</v>
      </c>
      <c r="E9" s="1" t="e">
        <f>LEFT(#REF!, SEARCH(" ",#REF!,1))</f>
        <v>#REF!</v>
      </c>
    </row>
    <row r="10" spans="2:6" ht="14.25">
      <c r="B10" s="13" t="s">
        <v>49</v>
      </c>
      <c r="C10" s="14">
        <v>9105</v>
      </c>
      <c r="D10" s="1" t="e">
        <f>RIGHT(#REF!,LEN(#REF!)-SEARCH(" ",#REF!,1))</f>
        <v>#REF!</v>
      </c>
      <c r="E10" s="1" t="e">
        <f>LEFT(#REF!, SEARCH(" ",#REF!,1))</f>
        <v>#REF!</v>
      </c>
    </row>
    <row r="11" spans="2:6" ht="14.25">
      <c r="B11" s="13" t="s">
        <v>18</v>
      </c>
      <c r="C11" s="14">
        <v>9104</v>
      </c>
      <c r="D11" s="1" t="e">
        <f>RIGHT(#REF!,LEN(#REF!)-SEARCH(" ",#REF!,1))</f>
        <v>#REF!</v>
      </c>
      <c r="E11" s="1" t="e">
        <f>LEFT(#REF!, SEARCH(" ",#REF!,1))</f>
        <v>#REF!</v>
      </c>
    </row>
    <row r="12" spans="2:6" ht="14.25">
      <c r="B12" s="13" t="s">
        <v>21</v>
      </c>
      <c r="C12" s="14">
        <v>9095</v>
      </c>
      <c r="D12" s="1" t="e">
        <f>RIGHT(#REF!,LEN(#REF!)-SEARCH(" ",#REF!,1))</f>
        <v>#REF!</v>
      </c>
      <c r="E12" s="1" t="e">
        <f>LEFT(#REF!, SEARCH(" ",#REF!,1))</f>
        <v>#REF!</v>
      </c>
    </row>
    <row r="13" spans="2:6" ht="14.25">
      <c r="B13" s="13" t="s">
        <v>18</v>
      </c>
      <c r="C13" s="14">
        <v>9094</v>
      </c>
    </row>
    <row r="14" spans="2:6" ht="14.25">
      <c r="B14" s="13" t="s">
        <v>26</v>
      </c>
      <c r="C14" s="14">
        <v>9091</v>
      </c>
      <c r="D14" s="1" t="e">
        <f>RIGHT(#REF!,LEN(#REF!)-SEARCH(" ",#REF!,1))</f>
        <v>#REF!</v>
      </c>
      <c r="E14" s="1" t="e">
        <f>LEFT(#REF!, SEARCH(" ",#REF!,1))</f>
        <v>#REF!</v>
      </c>
    </row>
    <row r="15" spans="2:6" ht="14.25">
      <c r="B15" s="13" t="s">
        <v>18</v>
      </c>
      <c r="C15" s="14">
        <v>9088</v>
      </c>
      <c r="D15" s="1" t="e">
        <f>RIGHT(#REF!,LEN(#REF!)-SEARCH(" ",#REF!,1))</f>
        <v>#REF!</v>
      </c>
      <c r="E15" s="1" t="e">
        <f>LEFT(#REF!, SEARCH(" ",#REF!,1))</f>
        <v>#REF!</v>
      </c>
    </row>
    <row r="16" spans="2:6" ht="14.25">
      <c r="B16" s="13" t="s">
        <v>18</v>
      </c>
      <c r="C16" s="14">
        <v>9085</v>
      </c>
      <c r="D16" s="1" t="e">
        <f>RIGHT(#REF!,LEN(#REF!)-SEARCH(" ",#REF!,1))</f>
        <v>#REF!</v>
      </c>
      <c r="E16" s="1" t="e">
        <f>LEFT(#REF!, SEARCH(" ",#REF!,1))</f>
        <v>#REF!</v>
      </c>
    </row>
    <row r="17" spans="2:5" ht="14.25">
      <c r="B17" s="13" t="s">
        <v>21</v>
      </c>
      <c r="C17" s="14">
        <v>9082</v>
      </c>
      <c r="D17" s="1" t="e">
        <f>RIGHT(#REF!,LEN(#REF!)-SEARCH(" ",#REF!,1))</f>
        <v>#REF!</v>
      </c>
      <c r="E17" s="1" t="e">
        <f>LEFT(#REF!, SEARCH(" ",#REF!,1))</f>
        <v>#REF!</v>
      </c>
    </row>
    <row r="18" spans="2:5" ht="14.25">
      <c r="B18" s="13" t="s">
        <v>21</v>
      </c>
      <c r="C18" s="14">
        <v>9080</v>
      </c>
      <c r="D18" s="1" t="e">
        <f>RIGHT(#REF!,LEN(#REF!)-SEARCH(" ",#REF!,1))</f>
        <v>#REF!</v>
      </c>
      <c r="E18" s="1" t="e">
        <f>LEFT(#REF!, SEARCH(" ",#REF!,1))</f>
        <v>#REF!</v>
      </c>
    </row>
    <row r="19" spans="2:5" ht="14.25">
      <c r="B19" s="13" t="s">
        <v>18</v>
      </c>
      <c r="C19" s="14">
        <v>9079</v>
      </c>
      <c r="D19" s="1" t="e">
        <f>RIGHT(#REF!,LEN(#REF!)-SEARCH(" ",#REF!,1))</f>
        <v>#REF!</v>
      </c>
      <c r="E19" s="1" t="e">
        <f>LEFT(#REF!, SEARCH(" ",#REF!,1))</f>
        <v>#REF!</v>
      </c>
    </row>
    <row r="20" spans="2:5" ht="14.25">
      <c r="B20" s="13" t="s">
        <v>18</v>
      </c>
      <c r="C20" s="14">
        <v>9077</v>
      </c>
      <c r="D20" s="1" t="e">
        <f>RIGHT(#REF!,LEN(#REF!)-SEARCH(" ",#REF!,1))</f>
        <v>#REF!</v>
      </c>
      <c r="E20" s="1" t="e">
        <f>LEFT(#REF!, SEARCH(" ",#REF!,1))</f>
        <v>#REF!</v>
      </c>
    </row>
    <row r="21" spans="2:5" ht="14.25">
      <c r="B21" s="13" t="s">
        <v>26</v>
      </c>
      <c r="C21" s="14">
        <v>9072</v>
      </c>
      <c r="D21" s="1" t="e">
        <f>RIGHT(#REF!,LEN(#REF!)-SEARCH(" ",#REF!,1))</f>
        <v>#REF!</v>
      </c>
      <c r="E21" s="1" t="e">
        <f>LEFT(#REF!, SEARCH(" ",#REF!,1))</f>
        <v>#REF!</v>
      </c>
    </row>
    <row r="22" spans="2:5" ht="14.25">
      <c r="B22" s="13" t="s">
        <v>0</v>
      </c>
      <c r="C22" s="14">
        <v>9071</v>
      </c>
      <c r="D22" s="1" t="e">
        <f>RIGHT(#REF!,LEN(#REF!)-SEARCH(" ",#REF!,1))</f>
        <v>#REF!</v>
      </c>
      <c r="E22" s="1" t="e">
        <f>LEFT(#REF!, SEARCH(" ",#REF!,1))</f>
        <v>#REF!</v>
      </c>
    </row>
    <row r="23" spans="2:5" ht="14.25">
      <c r="B23" s="13" t="s">
        <v>43</v>
      </c>
      <c r="C23" s="14">
        <v>9067</v>
      </c>
      <c r="D23" s="1" t="e">
        <f>RIGHT(#REF!,LEN(#REF!)-SEARCH(" ",#REF!,1))</f>
        <v>#REF!</v>
      </c>
      <c r="E23" s="1" t="e">
        <f>LEFT(#REF!, SEARCH(" ",#REF!,1))</f>
        <v>#REF!</v>
      </c>
    </row>
    <row r="24" spans="2:5" ht="14.25">
      <c r="B24" s="13" t="s">
        <v>46</v>
      </c>
      <c r="C24" s="14">
        <v>9062</v>
      </c>
      <c r="D24" s="1" t="e">
        <f>RIGHT(#REF!,LEN(#REF!)-SEARCH(" ",#REF!,1))</f>
        <v>#REF!</v>
      </c>
      <c r="E24" s="1" t="e">
        <f>LEFT(#REF!, SEARCH(" ",#REF!,1))</f>
        <v>#REF!</v>
      </c>
    </row>
    <row r="25" spans="2:5" ht="14.25">
      <c r="B25" s="13" t="s">
        <v>49</v>
      </c>
      <c r="C25" s="14">
        <v>9061</v>
      </c>
      <c r="D25" s="1" t="e">
        <f>RIGHT(#REF!,LEN(#REF!)-SEARCH(" ",#REF!,1))</f>
        <v>#REF!</v>
      </c>
      <c r="E25" s="1" t="e">
        <f>LEFT(#REF!, SEARCH(" ",#REF!,1))</f>
        <v>#REF!</v>
      </c>
    </row>
    <row r="26" spans="2:5" ht="14.25">
      <c r="B26" s="13" t="s">
        <v>18</v>
      </c>
      <c r="C26" s="14">
        <v>9057</v>
      </c>
    </row>
    <row r="27" spans="2:5" ht="14.25">
      <c r="B27" s="13" t="s">
        <v>43</v>
      </c>
      <c r="C27" s="14">
        <v>9050</v>
      </c>
      <c r="D27" s="1" t="e">
        <f>RIGHT(#REF!,LEN(#REF!)-SEARCH(" ",#REF!,1))</f>
        <v>#REF!</v>
      </c>
      <c r="E27" s="1" t="e">
        <f>LEFT(#REF!, SEARCH(" ",#REF!,1))</f>
        <v>#REF!</v>
      </c>
    </row>
    <row r="28" spans="2:5" ht="14.25">
      <c r="B28" s="13" t="s">
        <v>0</v>
      </c>
      <c r="C28" s="14">
        <v>9043</v>
      </c>
      <c r="D28" s="1" t="e">
        <f>RIGHT(#REF!,LEN(#REF!)-SEARCH(" ",#REF!,1))</f>
        <v>#REF!</v>
      </c>
      <c r="E28" s="1" t="e">
        <f>LEFT(#REF!, SEARCH(" ",#REF!,1))</f>
        <v>#REF!</v>
      </c>
    </row>
    <row r="29" spans="2:5" ht="14.25">
      <c r="B29" s="13" t="s">
        <v>26</v>
      </c>
      <c r="C29" s="14">
        <v>9042</v>
      </c>
      <c r="D29" s="1" t="e">
        <f>RIGHT(#REF!,LEN(#REF!)-SEARCH(" ",#REF!,1))</f>
        <v>#REF!</v>
      </c>
      <c r="E29" s="1" t="e">
        <f>LEFT(#REF!, SEARCH(" ",#REF!,1))</f>
        <v>#REF!</v>
      </c>
    </row>
    <row r="30" spans="2:5" ht="14.25">
      <c r="B30" s="13" t="s">
        <v>26</v>
      </c>
      <c r="C30" s="14">
        <v>9041</v>
      </c>
      <c r="D30" s="1" t="e">
        <f>RIGHT(#REF!,LEN(#REF!)-SEARCH(" ",#REF!,1))</f>
        <v>#REF!</v>
      </c>
      <c r="E30" s="1" t="e">
        <f>LEFT(#REF!, SEARCH(" ",#REF!,1))</f>
        <v>#REF!</v>
      </c>
    </row>
    <row r="31" spans="2:5" ht="14.25">
      <c r="B31" s="13" t="s">
        <v>18</v>
      </c>
      <c r="C31" s="14">
        <v>9039</v>
      </c>
      <c r="D31" s="1" t="e">
        <f>RIGHT(#REF!,LEN(#REF!)-SEARCH(" ",#REF!,1))</f>
        <v>#REF!</v>
      </c>
      <c r="E31" s="1" t="e">
        <f>LEFT(#REF!, SEARCH(" ",#REF!,1))</f>
        <v>#REF!</v>
      </c>
    </row>
    <row r="32" spans="2:5" ht="14.25">
      <c r="B32" s="13" t="s">
        <v>64</v>
      </c>
      <c r="C32" s="14">
        <v>9038</v>
      </c>
      <c r="D32" s="1" t="e">
        <f>RIGHT(#REF!,LEN(#REF!)-SEARCH(" ",#REF!,1))</f>
        <v>#REF!</v>
      </c>
      <c r="E32" s="1" t="e">
        <f>LEFT(#REF!, SEARCH(" ",#REF!,1))</f>
        <v>#REF!</v>
      </c>
    </row>
    <row r="33" spans="2:5" ht="14.25">
      <c r="B33" s="13" t="s">
        <v>49</v>
      </c>
      <c r="C33" s="14">
        <v>9036</v>
      </c>
      <c r="D33" s="1" t="e">
        <f>RIGHT(#REF!,LEN(#REF!)-SEARCH(" ",#REF!,1))</f>
        <v>#REF!</v>
      </c>
      <c r="E33" s="1" t="e">
        <f>LEFT(#REF!, SEARCH(" ",#REF!,1))</f>
        <v>#REF!</v>
      </c>
    </row>
    <row r="34" spans="2:5" ht="14.25">
      <c r="B34" s="13" t="s">
        <v>0</v>
      </c>
      <c r="C34" s="14">
        <v>9035</v>
      </c>
      <c r="D34" s="1" t="e">
        <f>RIGHT(#REF!,LEN(#REF!)-SEARCH(" ",#REF!,1))</f>
        <v>#REF!</v>
      </c>
      <c r="E34" s="1" t="e">
        <f>LEFT(#REF!, SEARCH(" ",#REF!,1))</f>
        <v>#REF!</v>
      </c>
    </row>
    <row r="35" spans="2:5" ht="14.25">
      <c r="B35" s="13" t="s">
        <v>49</v>
      </c>
      <c r="C35" s="14">
        <v>9028</v>
      </c>
      <c r="D35" s="1" t="e">
        <f>RIGHT(#REF!,LEN(#REF!)-SEARCH(" ",#REF!,1))</f>
        <v>#REF!</v>
      </c>
      <c r="E35" s="1" t="e">
        <f>LEFT(#REF!, SEARCH(" ",#REF!,1))</f>
        <v>#REF!</v>
      </c>
    </row>
    <row r="36" spans="2:5" ht="14.25">
      <c r="B36" s="13" t="s">
        <v>0</v>
      </c>
      <c r="C36" s="14">
        <v>9023</v>
      </c>
      <c r="D36" s="1" t="e">
        <f>RIGHT(#REF!,LEN(#REF!)-SEARCH(" ",#REF!,1))</f>
        <v>#REF!</v>
      </c>
      <c r="E36" s="1" t="e">
        <f>LEFT(#REF!, SEARCH(" ",#REF!,1))</f>
        <v>#REF!</v>
      </c>
    </row>
    <row r="37" spans="2:5" ht="14.25">
      <c r="B37" s="13" t="s">
        <v>49</v>
      </c>
      <c r="C37" s="14">
        <v>9022</v>
      </c>
      <c r="D37" s="1" t="e">
        <f>RIGHT(#REF!,LEN(#REF!)-SEARCH(" ",#REF!,1))</f>
        <v>#REF!</v>
      </c>
      <c r="E37" s="1" t="e">
        <f>LEFT(#REF!, SEARCH(" ",#REF!,1))</f>
        <v>#REF!</v>
      </c>
    </row>
    <row r="38" spans="2:5" ht="14.25">
      <c r="B38" s="13" t="s">
        <v>18</v>
      </c>
      <c r="C38" s="14">
        <v>9013</v>
      </c>
      <c r="D38" s="1" t="e">
        <f>RIGHT(#REF!,LEN(#REF!)-SEARCH(" ",#REF!,1))</f>
        <v>#REF!</v>
      </c>
      <c r="E38" s="1" t="e">
        <f>LEFT(#REF!, SEARCH(" ",#REF!,1))</f>
        <v>#REF!</v>
      </c>
    </row>
    <row r="39" spans="2:5" ht="14.25">
      <c r="B39" s="13" t="s">
        <v>0</v>
      </c>
      <c r="C39" s="14">
        <v>9011</v>
      </c>
      <c r="D39" s="1" t="e">
        <f>RIGHT(#REF!,LEN(#REF!)-SEARCH(" ",#REF!,1))</f>
        <v>#REF!</v>
      </c>
      <c r="E39" s="1" t="e">
        <f>LEFT(#REF!, SEARCH(" ",#REF!,1))</f>
        <v>#REF!</v>
      </c>
    </row>
    <row r="40" spans="2:5" ht="14.25">
      <c r="B40" s="13" t="s">
        <v>26</v>
      </c>
      <c r="C40" s="14">
        <v>9007</v>
      </c>
      <c r="D40" s="1" t="e">
        <f>RIGHT(#REF!,LEN(#REF!)-SEARCH(" ",#REF!,1))</f>
        <v>#REF!</v>
      </c>
      <c r="E40" s="1" t="e">
        <f>LEFT(#REF!, SEARCH(" ",#REF!,1))</f>
        <v>#REF!</v>
      </c>
    </row>
    <row r="41" spans="2:5" ht="14.25">
      <c r="B41" s="13" t="s">
        <v>18</v>
      </c>
      <c r="C41" s="14">
        <v>9006</v>
      </c>
      <c r="D41" s="1" t="e">
        <f>RIGHT(#REF!,LEN(#REF!)-SEARCH(" ",#REF!,1))</f>
        <v>#REF!</v>
      </c>
      <c r="E41" s="1" t="e">
        <f>LEFT(#REF!, SEARCH(" ",#REF!,1))</f>
        <v>#REF!</v>
      </c>
    </row>
    <row r="42" spans="2:5" ht="14.25">
      <c r="B42" s="13" t="s">
        <v>0</v>
      </c>
      <c r="C42" s="14">
        <v>9000</v>
      </c>
      <c r="D42" s="1" t="e">
        <f>RIGHT(#REF!,LEN(#REF!)-SEARCH(" ",#REF!,1))</f>
        <v>#REF!</v>
      </c>
      <c r="E42" s="1" t="e">
        <f>LEFT(#REF!, SEARCH(" ",#REF!,1))</f>
        <v>#REF!</v>
      </c>
    </row>
    <row r="43" spans="2:5" ht="14.25">
      <c r="B43" s="13" t="s">
        <v>0</v>
      </c>
      <c r="C43" s="14">
        <v>8999</v>
      </c>
      <c r="D43" s="1" t="e">
        <f>RIGHT(#REF!,LEN(#REF!)-SEARCH(" ",#REF!,1))</f>
        <v>#REF!</v>
      </c>
      <c r="E43" s="1" t="e">
        <f>LEFT(#REF!, SEARCH(" ",#REF!,1))</f>
        <v>#REF!</v>
      </c>
    </row>
    <row r="44" spans="2:5" ht="14.25">
      <c r="B44" s="13" t="s">
        <v>64</v>
      </c>
      <c r="C44" s="14">
        <v>8992</v>
      </c>
      <c r="D44" s="1" t="e">
        <f>RIGHT(#REF!,LEN(#REF!)-SEARCH(" ",#REF!,1))</f>
        <v>#REF!</v>
      </c>
      <c r="E44" s="1" t="e">
        <f>LEFT(#REF!, SEARCH(" ",#REF!,1))</f>
        <v>#REF!</v>
      </c>
    </row>
    <row r="45" spans="2:5" ht="14.25">
      <c r="B45" s="13" t="s">
        <v>0</v>
      </c>
      <c r="C45" s="14">
        <v>8990</v>
      </c>
      <c r="D45" s="1" t="e">
        <f>RIGHT(#REF!,LEN(#REF!)-SEARCH(" ",#REF!,1))</f>
        <v>#REF!</v>
      </c>
      <c r="E45" s="1" t="e">
        <f>LEFT(#REF!, SEARCH(" ",#REF!,1))</f>
        <v>#REF!</v>
      </c>
    </row>
    <row r="46" spans="2:5" ht="14.25">
      <c r="B46" s="13" t="s">
        <v>18</v>
      </c>
      <c r="C46" s="14">
        <v>8974</v>
      </c>
      <c r="D46" s="1" t="e">
        <f>RIGHT(#REF!,LEN(#REF!)-SEARCH(" ",#REF!,1))</f>
        <v>#REF!</v>
      </c>
      <c r="E46" s="1" t="e">
        <f>LEFT(#REF!, SEARCH(" ",#REF!,1))</f>
        <v>#REF!</v>
      </c>
    </row>
    <row r="47" spans="2:5" ht="14.25">
      <c r="B47" s="13" t="s">
        <v>95</v>
      </c>
      <c r="C47" s="14">
        <v>8970</v>
      </c>
      <c r="D47" s="1" t="e">
        <f>RIGHT(#REF!,LEN(#REF!)-SEARCH(" ",#REF!,1))</f>
        <v>#REF!</v>
      </c>
      <c r="E47" s="1" t="e">
        <f>LEFT(#REF!, SEARCH(" ",#REF!,1))</f>
        <v>#REF!</v>
      </c>
    </row>
    <row r="48" spans="2:5" ht="14.25">
      <c r="B48" s="13" t="s">
        <v>0</v>
      </c>
      <c r="C48" s="14">
        <v>8965</v>
      </c>
      <c r="D48" s="1" t="e">
        <f>RIGHT(#REF!,LEN(#REF!)-SEARCH(" ",#REF!,1))</f>
        <v>#REF!</v>
      </c>
      <c r="E48" s="1" t="e">
        <f>LEFT(#REF!, SEARCH(" ",#REF!,1))</f>
        <v>#REF!</v>
      </c>
    </row>
    <row r="49" spans="2:5" ht="14.25">
      <c r="B49" s="13" t="s">
        <v>46</v>
      </c>
      <c r="C49" s="14">
        <v>8964</v>
      </c>
      <c r="D49" s="1" t="e">
        <f>RIGHT(#REF!,LEN(#REF!)-SEARCH(" ",#REF!,1))</f>
        <v>#REF!</v>
      </c>
      <c r="E49" s="1" t="e">
        <f>LEFT(#REF!, SEARCH(" ",#REF!,1))</f>
        <v>#REF!</v>
      </c>
    </row>
    <row r="50" spans="2:5" ht="14.25">
      <c r="B50" s="13" t="s">
        <v>21</v>
      </c>
      <c r="C50" s="14">
        <v>8960</v>
      </c>
      <c r="D50" s="1" t="e">
        <f>RIGHT(#REF!,LEN(#REF!)-SEARCH(" ",#REF!,1))</f>
        <v>#REF!</v>
      </c>
      <c r="E50" s="1" t="e">
        <f>LEFT(#REF!, SEARCH(" ",#REF!,1))</f>
        <v>#REF!</v>
      </c>
    </row>
    <row r="51" spans="2:5" ht="14.25">
      <c r="B51" s="13" t="s">
        <v>49</v>
      </c>
      <c r="C51" s="14">
        <v>8946</v>
      </c>
      <c r="D51" s="1" t="e">
        <f>RIGHT(#REF!,LEN(#REF!)-SEARCH(" ",#REF!,1))</f>
        <v>#REF!</v>
      </c>
      <c r="E51" s="1" t="e">
        <f>LEFT(#REF!, SEARCH(" ",#REF!,1))</f>
        <v>#REF!</v>
      </c>
    </row>
    <row r="52" spans="2:5" ht="14.25">
      <c r="B52" s="13" t="s">
        <v>0</v>
      </c>
      <c r="C52" s="14">
        <v>8940</v>
      </c>
      <c r="D52" s="1" t="e">
        <f>RIGHT(#REF!,LEN(#REF!)-SEARCH(" ",#REF!,1))</f>
        <v>#REF!</v>
      </c>
      <c r="E52" s="1" t="e">
        <f>LEFT(#REF!, SEARCH(" ",#REF!,1))</f>
        <v>#REF!</v>
      </c>
    </row>
    <row r="53" spans="2:5" ht="14.25">
      <c r="B53" s="13" t="s">
        <v>21</v>
      </c>
      <c r="C53" s="14">
        <v>8939</v>
      </c>
      <c r="D53" s="1" t="e">
        <f>RIGHT(#REF!,LEN(#REF!)-SEARCH(" ",#REF!,1))</f>
        <v>#REF!</v>
      </c>
      <c r="E53" s="1" t="e">
        <f>LEFT(#REF!, SEARCH(" ",#REF!,1))</f>
        <v>#REF!</v>
      </c>
    </row>
    <row r="54" spans="2:5" ht="14.25">
      <c r="B54" s="13" t="s">
        <v>64</v>
      </c>
      <c r="C54" s="14">
        <v>8926</v>
      </c>
      <c r="D54" s="1" t="e">
        <f>RIGHT(#REF!,LEN(#REF!)-SEARCH(" ",#REF!,1))</f>
        <v>#REF!</v>
      </c>
      <c r="E54" s="1" t="e">
        <f>LEFT(#REF!, SEARCH(" ",#REF!,1))</f>
        <v>#REF!</v>
      </c>
    </row>
    <row r="55" spans="2:5" ht="14.25">
      <c r="B55" s="13" t="s">
        <v>18</v>
      </c>
      <c r="C55" s="14">
        <v>8925</v>
      </c>
      <c r="D55" s="1" t="e">
        <f>RIGHT(#REF!,LEN(#REF!)-SEARCH(" ",#REF!,1))</f>
        <v>#REF!</v>
      </c>
      <c r="E55" s="1" t="e">
        <f>LEFT(#REF!, SEARCH(" ",#REF!,1))</f>
        <v>#REF!</v>
      </c>
    </row>
    <row r="56" spans="2:5" ht="14.25">
      <c r="B56" s="13" t="s">
        <v>49</v>
      </c>
      <c r="C56" s="14">
        <v>8922</v>
      </c>
      <c r="D56" s="1" t="e">
        <f>RIGHT(#REF!,LEN(#REF!)-SEARCH(" ",#REF!,1))</f>
        <v>#REF!</v>
      </c>
      <c r="E56" s="1" t="e">
        <f>LEFT(#REF!, SEARCH(" ",#REF!,1))</f>
        <v>#REF!</v>
      </c>
    </row>
    <row r="57" spans="2:5" ht="14.25">
      <c r="B57" s="13" t="s">
        <v>26</v>
      </c>
      <c r="C57" s="14">
        <v>8919</v>
      </c>
      <c r="D57" s="1" t="e">
        <f>RIGHT(#REF!,LEN(#REF!)-SEARCH(" ",#REF!,1))</f>
        <v>#REF!</v>
      </c>
      <c r="E57" s="1" t="e">
        <f>LEFT(#REF!, SEARCH(" ",#REF!,1))</f>
        <v>#REF!</v>
      </c>
    </row>
    <row r="58" spans="2:5" ht="14.25">
      <c r="B58" s="13" t="s">
        <v>21</v>
      </c>
      <c r="C58" s="14">
        <v>8913</v>
      </c>
      <c r="D58" s="1" t="e">
        <f>RIGHT(#REF!,LEN(#REF!)-SEARCH(" ",#REF!,1))</f>
        <v>#REF!</v>
      </c>
      <c r="E58" s="1" t="e">
        <f>LEFT(#REF!, SEARCH(" ",#REF!,1))</f>
        <v>#REF!</v>
      </c>
    </row>
    <row r="59" spans="2:5" ht="14.25">
      <c r="B59" s="13" t="s">
        <v>18</v>
      </c>
      <c r="C59" s="14">
        <v>8906</v>
      </c>
      <c r="D59" s="1" t="e">
        <f>RIGHT(#REF!,LEN(#REF!)-SEARCH(" ",#REF!,1))</f>
        <v>#REF!</v>
      </c>
      <c r="E59" s="1" t="e">
        <f>LEFT(#REF!, SEARCH(" ",#REF!,1))</f>
        <v>#REF!</v>
      </c>
    </row>
    <row r="60" spans="2:5" ht="14.25">
      <c r="B60" s="13" t="s">
        <v>18</v>
      </c>
      <c r="C60" s="14">
        <v>8905</v>
      </c>
      <c r="D60" s="1" t="e">
        <f>RIGHT(#REF!,LEN(#REF!)-SEARCH(" ",#REF!,1))</f>
        <v>#REF!</v>
      </c>
      <c r="E60" s="1" t="e">
        <f>LEFT(#REF!, SEARCH(" ",#REF!,1))</f>
        <v>#REF!</v>
      </c>
    </row>
    <row r="61" spans="2:5" ht="14.25">
      <c r="B61" s="13" t="s">
        <v>166</v>
      </c>
      <c r="C61" s="14">
        <v>8889</v>
      </c>
      <c r="D61" s="1" t="e">
        <f>RIGHT(#REF!,LEN(#REF!)-SEARCH(" ",#REF!,1))</f>
        <v>#REF!</v>
      </c>
      <c r="E61" s="1" t="e">
        <f>LEFT(#REF!, SEARCH(" ",#REF!,1))</f>
        <v>#REF!</v>
      </c>
    </row>
    <row r="62" spans="2:5" ht="14.25">
      <c r="B62" s="13" t="s">
        <v>18</v>
      </c>
      <c r="C62" s="14">
        <v>8881</v>
      </c>
      <c r="D62" s="1" t="e">
        <f>RIGHT(#REF!,LEN(#REF!)-SEARCH(" ",#REF!,1))</f>
        <v>#REF!</v>
      </c>
      <c r="E62" s="1" t="e">
        <f>LEFT(#REF!, SEARCH(" ",#REF!,1))</f>
        <v>#REF!</v>
      </c>
    </row>
    <row r="63" spans="2:5" ht="14.25">
      <c r="B63" s="13" t="s">
        <v>26</v>
      </c>
      <c r="C63" s="14">
        <v>8878</v>
      </c>
      <c r="D63" s="1" t="e">
        <f>RIGHT(#REF!,LEN(#REF!)-SEARCH(" ",#REF!,1))</f>
        <v>#REF!</v>
      </c>
      <c r="E63" s="1" t="e">
        <f>LEFT(#REF!, SEARCH(" ",#REF!,1))</f>
        <v>#REF!</v>
      </c>
    </row>
    <row r="64" spans="2:5" ht="14.25">
      <c r="B64" s="13" t="s">
        <v>0</v>
      </c>
      <c r="C64" s="14">
        <v>8875</v>
      </c>
      <c r="D64" s="1" t="e">
        <f>RIGHT(#REF!,LEN(#REF!)-SEARCH(" ",#REF!,1))</f>
        <v>#REF!</v>
      </c>
      <c r="E64" s="1" t="e">
        <f>LEFT(#REF!, SEARCH(" ",#REF!,1))</f>
        <v>#REF!</v>
      </c>
    </row>
    <row r="65" spans="2:5" ht="14.25">
      <c r="B65" s="13" t="s">
        <v>18</v>
      </c>
      <c r="C65" s="14">
        <v>8867</v>
      </c>
      <c r="D65" s="1" t="e">
        <f>RIGHT(#REF!,LEN(#REF!)-SEARCH(" ",#REF!,1))</f>
        <v>#REF!</v>
      </c>
      <c r="E65" s="1" t="e">
        <f>LEFT(#REF!, SEARCH(" ",#REF!,1))</f>
        <v>#REF!</v>
      </c>
    </row>
    <row r="66" spans="2:5" ht="14.25">
      <c r="B66" s="13" t="s">
        <v>49</v>
      </c>
      <c r="C66" s="14">
        <v>8853</v>
      </c>
      <c r="D66" s="1" t="e">
        <f>RIGHT(#REF!,LEN(#REF!)-SEARCH(" ",#REF!,1))</f>
        <v>#REF!</v>
      </c>
      <c r="E66" s="1" t="e">
        <f>LEFT(#REF!, SEARCH(" ",#REF!,1))</f>
        <v>#REF!</v>
      </c>
    </row>
    <row r="67" spans="2:5" ht="14.25">
      <c r="B67" s="13" t="s">
        <v>21</v>
      </c>
      <c r="C67" s="14">
        <v>8831</v>
      </c>
      <c r="D67" s="1" t="e">
        <f>RIGHT(#REF!,LEN(#REF!)-SEARCH(" ",#REF!,1))</f>
        <v>#REF!</v>
      </c>
      <c r="E67" s="1" t="e">
        <f>LEFT(#REF!, SEARCH(" ",#REF!,1))</f>
        <v>#REF!</v>
      </c>
    </row>
    <row r="68" spans="2:5" ht="14.25">
      <c r="B68" s="13" t="s">
        <v>26</v>
      </c>
      <c r="C68" s="14">
        <v>8830</v>
      </c>
      <c r="D68" s="1" t="e">
        <f>RIGHT(#REF!,LEN(#REF!)-SEARCH(" ",#REF!,1))</f>
        <v>#REF!</v>
      </c>
      <c r="E68" s="1" t="e">
        <f>LEFT(#REF!, SEARCH(" ",#REF!,1))</f>
        <v>#REF!</v>
      </c>
    </row>
    <row r="69" spans="2:5" ht="14.25">
      <c r="B69" s="13" t="s">
        <v>21</v>
      </c>
      <c r="C69" s="14">
        <v>8814</v>
      </c>
      <c r="D69" s="1" t="e">
        <f>RIGHT(#REF!,LEN(#REF!)-SEARCH(" ",#REF!,1))</f>
        <v>#REF!</v>
      </c>
      <c r="E69" s="1" t="e">
        <f>LEFT(#REF!, SEARCH(" ",#REF!,1))</f>
        <v>#REF!</v>
      </c>
    </row>
    <row r="70" spans="2:5" ht="14.25">
      <c r="B70" s="13" t="s">
        <v>21</v>
      </c>
      <c r="C70" s="14">
        <v>8808</v>
      </c>
      <c r="D70" s="1" t="e">
        <f>RIGHT(#REF!,LEN(#REF!)-SEARCH(" ",#REF!,1))</f>
        <v>#REF!</v>
      </c>
      <c r="E70" s="1" t="e">
        <f>LEFT(#REF!, SEARCH(" ",#REF!,1))</f>
        <v>#REF!</v>
      </c>
    </row>
    <row r="71" spans="2:5" ht="14.25">
      <c r="B71" s="13" t="s">
        <v>49</v>
      </c>
      <c r="C71" s="14">
        <v>8795</v>
      </c>
      <c r="D71" s="1" t="e">
        <f>RIGHT(#REF!,LEN(#REF!)-SEARCH(" ",#REF!,1))</f>
        <v>#REF!</v>
      </c>
      <c r="E71" s="1" t="e">
        <f>LEFT(#REF!, SEARCH(" ",#REF!,1))</f>
        <v>#REF!</v>
      </c>
    </row>
    <row r="72" spans="2:5" ht="14.25">
      <c r="B72" s="13" t="s">
        <v>18</v>
      </c>
      <c r="C72" s="14">
        <v>8780</v>
      </c>
      <c r="D72" s="1" t="e">
        <f>RIGHT(#REF!,LEN(#REF!)-SEARCH(" ",#REF!,1))</f>
        <v>#REF!</v>
      </c>
      <c r="E72" s="1" t="e">
        <f>LEFT(#REF!, SEARCH(" ",#REF!,1))</f>
        <v>#REF!</v>
      </c>
    </row>
    <row r="73" spans="2:5" ht="14.25">
      <c r="B73" s="13" t="s">
        <v>0</v>
      </c>
      <c r="C73" s="14">
        <v>8775</v>
      </c>
      <c r="D73" s="1" t="e">
        <f>RIGHT(#REF!,LEN(#REF!)-SEARCH(" ",#REF!,1))</f>
        <v>#REF!</v>
      </c>
      <c r="E73" s="1" t="e">
        <f>LEFT(#REF!, SEARCH(" ",#REF!,1))</f>
        <v>#REF!</v>
      </c>
    </row>
    <row r="74" spans="2:5" ht="14.25">
      <c r="B74" s="13" t="s">
        <v>49</v>
      </c>
      <c r="C74" s="14">
        <v>8760</v>
      </c>
    </row>
    <row r="75" spans="2:5" ht="14.25">
      <c r="B75" s="13" t="s">
        <v>21</v>
      </c>
      <c r="C75" s="14">
        <v>8715</v>
      </c>
      <c r="D75" s="1" t="e">
        <f>RIGHT(#REF!,LEN(#REF!)-SEARCH(" ",#REF!,1))</f>
        <v>#REF!</v>
      </c>
      <c r="E75" s="1" t="e">
        <f>LEFT(#REF!, SEARCH(" ",#REF!,1))</f>
        <v>#REF!</v>
      </c>
    </row>
    <row r="76" spans="2:5" ht="14.25">
      <c r="B76" s="13" t="s">
        <v>21</v>
      </c>
      <c r="C76" s="14">
        <v>8681</v>
      </c>
      <c r="D76" s="1" t="e">
        <f>RIGHT(#REF!,LEN(#REF!)-SEARCH(" ",#REF!,1))</f>
        <v>#REF!</v>
      </c>
      <c r="E76" s="1" t="e">
        <f>LEFT(#REF!, SEARCH(" ",#REF!,1))</f>
        <v>#REF!</v>
      </c>
    </row>
    <row r="77" spans="2:5" ht="14.25">
      <c r="B77" s="13" t="s">
        <v>49</v>
      </c>
      <c r="C77" s="14">
        <v>8637</v>
      </c>
      <c r="D77" s="1" t="e">
        <f>RIGHT(#REF!,LEN(#REF!)-SEARCH(" ",#REF!,1))</f>
        <v>#REF!</v>
      </c>
      <c r="E77" s="1" t="e">
        <f>LEFT(#REF!, SEARCH(" ",#REF!,1))</f>
        <v>#REF!</v>
      </c>
    </row>
    <row r="78" spans="2:5" ht="14.25">
      <c r="B78" s="13" t="s">
        <v>26</v>
      </c>
      <c r="C78" s="14">
        <v>8559</v>
      </c>
      <c r="D78" s="1" t="e">
        <f>RIGHT(#REF!,LEN(#REF!)-SEARCH(" ",#REF!,1))</f>
        <v>#REF!</v>
      </c>
      <c r="E78" s="1" t="e">
        <f>LEFT(#REF!, SEARCH(" ",#REF!,1))</f>
        <v>#REF!</v>
      </c>
    </row>
    <row r="79" spans="2:5" ht="14.25">
      <c r="B79" s="13" t="s">
        <v>18</v>
      </c>
      <c r="C79" s="14">
        <v>8497</v>
      </c>
      <c r="D79" s="1" t="e">
        <f>RIGHT(#REF!,LEN(#REF!)-SEARCH(" ",#REF!,1))</f>
        <v>#REF!</v>
      </c>
      <c r="E79" s="1" t="e">
        <f>LEFT(#REF!, SEARCH(" ",#REF!,1))</f>
        <v>#REF!</v>
      </c>
    </row>
    <row r="80" spans="2:5" ht="14.25">
      <c r="B80" s="13" t="s">
        <v>18</v>
      </c>
      <c r="C80" s="14">
        <v>8432</v>
      </c>
      <c r="D80" s="1" t="e">
        <f>RIGHT(#REF!,LEN(#REF!)-SEARCH(" ",#REF!,1))</f>
        <v>#REF!</v>
      </c>
      <c r="E80" s="1" t="e">
        <f>LEFT(#REF!, SEARCH(" ",#REF!,1))</f>
        <v>#REF!</v>
      </c>
    </row>
    <row r="81" spans="2:3" ht="14.25">
      <c r="B81" s="13" t="s">
        <v>18</v>
      </c>
      <c r="C81" s="14">
        <v>8423</v>
      </c>
    </row>
    <row r="82" spans="2:3" ht="14.25">
      <c r="B82" s="13" t="s">
        <v>26</v>
      </c>
      <c r="C82" s="14">
        <v>7206</v>
      </c>
    </row>
  </sheetData>
  <sortState ref="A6:G82">
    <sortCondition descending="1" ref="C6:C82"/>
  </sortState>
  <mergeCells count="3">
    <mergeCell ref="B1:F1"/>
    <mergeCell ref="C2:F2"/>
    <mergeCell ref="B3:F3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104"/>
  <sheetViews>
    <sheetView topLeftCell="C58" zoomScale="90" zoomScaleNormal="90" workbookViewId="0">
      <selection activeCell="D79" sqref="D79"/>
    </sheetView>
  </sheetViews>
  <sheetFormatPr defaultColWidth="27.42578125" defaultRowHeight="12.75"/>
  <cols>
    <col min="1" max="1" width="5" style="13" hidden="1" customWidth="1"/>
    <col min="2" max="2" width="7" style="26" hidden="1" customWidth="1"/>
    <col min="3" max="3" width="6.5703125" style="13" customWidth="1"/>
    <col min="4" max="4" width="8.5703125" style="14" customWidth="1"/>
    <col min="5" max="5" width="30.42578125" style="13" customWidth="1"/>
    <col min="6" max="6" width="32.28515625" style="13" customWidth="1"/>
    <col min="7" max="16384" width="27.42578125" style="13"/>
  </cols>
  <sheetData>
    <row r="1" spans="2:6">
      <c r="B1" s="26">
        <v>1</v>
      </c>
      <c r="C1" s="13" t="s">
        <v>0</v>
      </c>
      <c r="D1" s="14">
        <v>9113</v>
      </c>
      <c r="E1" s="13" t="s">
        <v>2</v>
      </c>
      <c r="F1" s="13" t="s">
        <v>1</v>
      </c>
    </row>
    <row r="2" spans="2:6">
      <c r="B2" s="26">
        <f t="shared" ref="B2:B33" si="0">B1+1</f>
        <v>2</v>
      </c>
      <c r="C2" s="13" t="s">
        <v>0</v>
      </c>
      <c r="D2" s="14">
        <v>9112</v>
      </c>
      <c r="E2" s="13" t="s">
        <v>14</v>
      </c>
      <c r="F2" s="13" t="s">
        <v>15</v>
      </c>
    </row>
    <row r="3" spans="2:6">
      <c r="B3" s="26">
        <f t="shared" si="0"/>
        <v>3</v>
      </c>
      <c r="C3" s="13" t="s">
        <v>0</v>
      </c>
      <c r="D3" s="14">
        <v>9110</v>
      </c>
      <c r="E3" s="13" t="s">
        <v>16</v>
      </c>
      <c r="F3" s="13" t="s">
        <v>17</v>
      </c>
    </row>
    <row r="4" spans="2:6">
      <c r="B4" s="26">
        <f t="shared" si="0"/>
        <v>4</v>
      </c>
      <c r="C4" s="13" t="s">
        <v>21</v>
      </c>
      <c r="D4" s="14">
        <v>9106</v>
      </c>
      <c r="E4" s="13" t="s">
        <v>148</v>
      </c>
      <c r="F4" s="13" t="s">
        <v>149</v>
      </c>
    </row>
    <row r="5" spans="2:6">
      <c r="B5" s="26">
        <f t="shared" si="0"/>
        <v>5</v>
      </c>
      <c r="C5" s="13" t="s">
        <v>49</v>
      </c>
      <c r="D5" s="14">
        <v>9105</v>
      </c>
      <c r="E5" s="13" t="s">
        <v>212</v>
      </c>
      <c r="F5" s="13" t="s">
        <v>213</v>
      </c>
    </row>
    <row r="6" spans="2:6">
      <c r="B6" s="26">
        <f t="shared" si="0"/>
        <v>6</v>
      </c>
      <c r="C6" s="13" t="s">
        <v>18</v>
      </c>
      <c r="D6" s="14">
        <v>9104</v>
      </c>
      <c r="E6" s="13" t="s">
        <v>19</v>
      </c>
      <c r="F6" s="13" t="s">
        <v>20</v>
      </c>
    </row>
    <row r="7" spans="2:6">
      <c r="B7" s="26">
        <f t="shared" si="0"/>
        <v>7</v>
      </c>
      <c r="C7" s="13" t="s">
        <v>21</v>
      </c>
      <c r="D7" s="14">
        <v>9095</v>
      </c>
      <c r="E7" s="13" t="s">
        <v>22</v>
      </c>
      <c r="F7" s="13" t="s">
        <v>23</v>
      </c>
    </row>
    <row r="8" spans="2:6">
      <c r="B8" s="26">
        <f t="shared" si="0"/>
        <v>8</v>
      </c>
      <c r="C8" s="13" t="s">
        <v>18</v>
      </c>
      <c r="D8" s="14">
        <v>9094</v>
      </c>
      <c r="E8" s="13" t="s">
        <v>24</v>
      </c>
      <c r="F8" s="13" t="s">
        <v>25</v>
      </c>
    </row>
    <row r="9" spans="2:6">
      <c r="B9" s="26">
        <f t="shared" si="0"/>
        <v>9</v>
      </c>
      <c r="C9" s="13" t="s">
        <v>26</v>
      </c>
      <c r="D9" s="14">
        <v>9091</v>
      </c>
      <c r="E9" s="13" t="s">
        <v>27</v>
      </c>
      <c r="F9" s="13" t="s">
        <v>189</v>
      </c>
    </row>
    <row r="10" spans="2:6">
      <c r="B10" s="26">
        <f t="shared" si="0"/>
        <v>10</v>
      </c>
      <c r="C10" s="13" t="s">
        <v>18</v>
      </c>
      <c r="D10" s="14">
        <v>9088</v>
      </c>
      <c r="E10" s="13" t="s">
        <v>28</v>
      </c>
      <c r="F10" s="13" t="s">
        <v>29</v>
      </c>
    </row>
    <row r="11" spans="2:6">
      <c r="B11" s="26">
        <f t="shared" si="0"/>
        <v>11</v>
      </c>
      <c r="C11" s="13" t="s">
        <v>18</v>
      </c>
      <c r="D11" s="14">
        <v>9085</v>
      </c>
      <c r="E11" s="13" t="s">
        <v>30</v>
      </c>
      <c r="F11" s="13" t="s">
        <v>31</v>
      </c>
    </row>
    <row r="12" spans="2:6">
      <c r="B12" s="26">
        <f t="shared" si="0"/>
        <v>12</v>
      </c>
      <c r="C12" s="13" t="s">
        <v>21</v>
      </c>
      <c r="D12" s="14">
        <v>9082</v>
      </c>
      <c r="E12" s="13" t="s">
        <v>214</v>
      </c>
      <c r="F12" s="13" t="s">
        <v>32</v>
      </c>
    </row>
    <row r="13" spans="2:6">
      <c r="B13" s="26">
        <f t="shared" si="0"/>
        <v>13</v>
      </c>
      <c r="C13" s="13" t="s">
        <v>21</v>
      </c>
      <c r="D13" s="14">
        <v>9080</v>
      </c>
      <c r="E13" s="13" t="s">
        <v>33</v>
      </c>
      <c r="F13" s="13" t="s">
        <v>34</v>
      </c>
    </row>
    <row r="14" spans="2:6">
      <c r="B14" s="26">
        <f t="shared" si="0"/>
        <v>14</v>
      </c>
      <c r="C14" s="13" t="s">
        <v>18</v>
      </c>
      <c r="D14" s="14">
        <v>9079</v>
      </c>
      <c r="E14" s="13" t="s">
        <v>35</v>
      </c>
      <c r="F14" s="13" t="s">
        <v>36</v>
      </c>
    </row>
    <row r="15" spans="2:6">
      <c r="B15" s="26">
        <f t="shared" si="0"/>
        <v>15</v>
      </c>
      <c r="C15" s="13" t="s">
        <v>18</v>
      </c>
      <c r="D15" s="14">
        <v>9077</v>
      </c>
      <c r="E15" s="13" t="s">
        <v>37</v>
      </c>
      <c r="F15" s="13" t="s">
        <v>38</v>
      </c>
    </row>
    <row r="16" spans="2:6">
      <c r="B16" s="26">
        <f t="shared" si="0"/>
        <v>16</v>
      </c>
      <c r="C16" s="13" t="s">
        <v>26</v>
      </c>
      <c r="D16" s="14">
        <v>9072</v>
      </c>
      <c r="E16" s="13" t="s">
        <v>39</v>
      </c>
      <c r="F16" s="13" t="s">
        <v>40</v>
      </c>
    </row>
    <row r="17" spans="2:6">
      <c r="B17" s="26">
        <f t="shared" si="0"/>
        <v>17</v>
      </c>
      <c r="C17" s="13" t="s">
        <v>0</v>
      </c>
      <c r="D17" s="14">
        <v>9071</v>
      </c>
      <c r="E17" s="13" t="s">
        <v>41</v>
      </c>
      <c r="F17" s="13" t="s">
        <v>42</v>
      </c>
    </row>
    <row r="18" spans="2:6">
      <c r="B18" s="26">
        <f t="shared" si="0"/>
        <v>18</v>
      </c>
      <c r="C18" s="13" t="s">
        <v>43</v>
      </c>
      <c r="D18" s="14">
        <v>9067</v>
      </c>
      <c r="E18" s="13" t="s">
        <v>44</v>
      </c>
      <c r="F18" s="13" t="s">
        <v>45</v>
      </c>
    </row>
    <row r="19" spans="2:6">
      <c r="B19" s="26">
        <f t="shared" si="0"/>
        <v>19</v>
      </c>
      <c r="C19" s="13" t="s">
        <v>46</v>
      </c>
      <c r="D19" s="14">
        <v>9062</v>
      </c>
      <c r="E19" s="13" t="s">
        <v>47</v>
      </c>
      <c r="F19" s="13" t="s">
        <v>48</v>
      </c>
    </row>
    <row r="20" spans="2:6">
      <c r="B20" s="26">
        <f t="shared" si="0"/>
        <v>20</v>
      </c>
      <c r="C20" s="13" t="s">
        <v>49</v>
      </c>
      <c r="D20" s="14">
        <v>9061</v>
      </c>
      <c r="E20" s="13" t="s">
        <v>50</v>
      </c>
      <c r="F20" s="13" t="s">
        <v>51</v>
      </c>
    </row>
    <row r="21" spans="2:6">
      <c r="B21" s="26">
        <f t="shared" si="0"/>
        <v>21</v>
      </c>
      <c r="C21" s="13" t="s">
        <v>18</v>
      </c>
      <c r="D21" s="14">
        <v>9057</v>
      </c>
      <c r="E21" s="13" t="s">
        <v>52</v>
      </c>
      <c r="F21" s="13" t="s">
        <v>53</v>
      </c>
    </row>
    <row r="22" spans="2:6">
      <c r="B22" s="26">
        <f t="shared" si="0"/>
        <v>22</v>
      </c>
      <c r="C22" s="13" t="s">
        <v>43</v>
      </c>
      <c r="D22" s="14">
        <v>9050</v>
      </c>
      <c r="E22" s="13" t="s">
        <v>54</v>
      </c>
      <c r="F22" s="13" t="s">
        <v>55</v>
      </c>
    </row>
    <row r="23" spans="2:6">
      <c r="B23" s="26">
        <f t="shared" si="0"/>
        <v>23</v>
      </c>
      <c r="C23" s="13" t="s">
        <v>0</v>
      </c>
      <c r="D23" s="14">
        <v>9043</v>
      </c>
      <c r="E23" s="13" t="s">
        <v>56</v>
      </c>
      <c r="F23" s="13" t="s">
        <v>57</v>
      </c>
    </row>
    <row r="24" spans="2:6">
      <c r="B24" s="26">
        <f t="shared" si="0"/>
        <v>24</v>
      </c>
      <c r="C24" s="13" t="s">
        <v>26</v>
      </c>
      <c r="D24" s="14">
        <v>9042</v>
      </c>
      <c r="E24" s="13" t="s">
        <v>58</v>
      </c>
      <c r="F24" s="13" t="s">
        <v>59</v>
      </c>
    </row>
    <row r="25" spans="2:6">
      <c r="B25" s="26">
        <f t="shared" si="0"/>
        <v>25</v>
      </c>
      <c r="C25" s="13" t="s">
        <v>26</v>
      </c>
      <c r="D25" s="14">
        <v>9041</v>
      </c>
      <c r="E25" s="13" t="s">
        <v>60</v>
      </c>
      <c r="F25" s="13" t="s">
        <v>61</v>
      </c>
    </row>
    <row r="26" spans="2:6">
      <c r="B26" s="26">
        <f t="shared" si="0"/>
        <v>26</v>
      </c>
      <c r="C26" s="13" t="s">
        <v>18</v>
      </c>
      <c r="D26" s="14">
        <v>9039</v>
      </c>
      <c r="E26" s="13" t="s">
        <v>62</v>
      </c>
      <c r="F26" s="13" t="s">
        <v>63</v>
      </c>
    </row>
    <row r="27" spans="2:6">
      <c r="B27" s="26">
        <f t="shared" si="0"/>
        <v>27</v>
      </c>
      <c r="C27" s="13" t="s">
        <v>64</v>
      </c>
      <c r="D27" s="14">
        <v>9038</v>
      </c>
      <c r="E27" s="13" t="s">
        <v>65</v>
      </c>
      <c r="F27" s="13" t="s">
        <v>66</v>
      </c>
    </row>
    <row r="28" spans="2:6">
      <c r="B28" s="26">
        <f t="shared" si="0"/>
        <v>28</v>
      </c>
      <c r="C28" s="13" t="s">
        <v>49</v>
      </c>
      <c r="D28" s="14">
        <v>9036</v>
      </c>
      <c r="E28" s="13" t="s">
        <v>67</v>
      </c>
      <c r="F28" s="13" t="s">
        <v>68</v>
      </c>
    </row>
    <row r="29" spans="2:6">
      <c r="B29" s="26">
        <f t="shared" si="0"/>
        <v>29</v>
      </c>
      <c r="C29" s="13" t="s">
        <v>0</v>
      </c>
      <c r="D29" s="14">
        <v>9035</v>
      </c>
      <c r="E29" s="13" t="s">
        <v>69</v>
      </c>
      <c r="F29" s="13" t="s">
        <v>70</v>
      </c>
    </row>
    <row r="30" spans="2:6">
      <c r="B30" s="26">
        <f t="shared" si="0"/>
        <v>30</v>
      </c>
      <c r="C30" s="13" t="s">
        <v>49</v>
      </c>
      <c r="D30" s="14">
        <v>9028</v>
      </c>
      <c r="E30" s="13" t="s">
        <v>71</v>
      </c>
      <c r="F30" s="13" t="s">
        <v>72</v>
      </c>
    </row>
    <row r="31" spans="2:6">
      <c r="B31" s="26">
        <f t="shared" si="0"/>
        <v>31</v>
      </c>
      <c r="C31" s="13" t="s">
        <v>0</v>
      </c>
      <c r="D31" s="14">
        <v>9023</v>
      </c>
      <c r="E31" s="27" t="s">
        <v>73</v>
      </c>
      <c r="F31" s="13" t="s">
        <v>74</v>
      </c>
    </row>
    <row r="32" spans="2:6">
      <c r="B32" s="26">
        <f t="shared" si="0"/>
        <v>32</v>
      </c>
      <c r="C32" s="13" t="s">
        <v>49</v>
      </c>
      <c r="D32" s="14">
        <v>9022</v>
      </c>
      <c r="E32" s="13" t="s">
        <v>75</v>
      </c>
      <c r="F32" s="13" t="s">
        <v>76</v>
      </c>
    </row>
    <row r="33" spans="2:6">
      <c r="B33" s="26">
        <f t="shared" si="0"/>
        <v>33</v>
      </c>
      <c r="C33" s="13" t="s">
        <v>18</v>
      </c>
      <c r="D33" s="14">
        <v>9013</v>
      </c>
      <c r="E33" s="13" t="s">
        <v>77</v>
      </c>
      <c r="F33" s="13" t="s">
        <v>78</v>
      </c>
    </row>
    <row r="34" spans="2:6">
      <c r="B34" s="26">
        <f t="shared" ref="B34:B65" si="1">B33+1</f>
        <v>34</v>
      </c>
      <c r="C34" s="13" t="s">
        <v>0</v>
      </c>
      <c r="D34" s="14">
        <v>9011</v>
      </c>
      <c r="E34" s="13" t="s">
        <v>79</v>
      </c>
      <c r="F34" s="13" t="s">
        <v>80</v>
      </c>
    </row>
    <row r="35" spans="2:6">
      <c r="B35" s="26">
        <f t="shared" si="1"/>
        <v>35</v>
      </c>
      <c r="C35" s="13" t="s">
        <v>26</v>
      </c>
      <c r="D35" s="14">
        <v>9007</v>
      </c>
      <c r="E35" s="13" t="s">
        <v>81</v>
      </c>
      <c r="F35" s="13" t="s">
        <v>82</v>
      </c>
    </row>
    <row r="36" spans="2:6">
      <c r="B36" s="26">
        <f t="shared" si="1"/>
        <v>36</v>
      </c>
      <c r="C36" s="13" t="s">
        <v>18</v>
      </c>
      <c r="D36" s="14">
        <v>9006</v>
      </c>
      <c r="E36" s="13" t="s">
        <v>83</v>
      </c>
      <c r="F36" s="13" t="s">
        <v>84</v>
      </c>
    </row>
    <row r="37" spans="2:6">
      <c r="B37" s="26">
        <f t="shared" si="1"/>
        <v>37</v>
      </c>
      <c r="C37" s="13" t="s">
        <v>0</v>
      </c>
      <c r="D37" s="14">
        <v>9000</v>
      </c>
      <c r="E37" s="13" t="s">
        <v>85</v>
      </c>
      <c r="F37" s="13" t="s">
        <v>86</v>
      </c>
    </row>
    <row r="38" spans="2:6">
      <c r="B38" s="26">
        <f t="shared" si="1"/>
        <v>38</v>
      </c>
      <c r="C38" s="13" t="s">
        <v>0</v>
      </c>
      <c r="D38" s="14">
        <v>8999</v>
      </c>
      <c r="E38" s="13" t="s">
        <v>87</v>
      </c>
      <c r="F38" s="13" t="s">
        <v>88</v>
      </c>
    </row>
    <row r="39" spans="2:6">
      <c r="B39" s="26">
        <f t="shared" si="1"/>
        <v>39</v>
      </c>
      <c r="C39" s="13" t="s">
        <v>64</v>
      </c>
      <c r="D39" s="14">
        <v>8992</v>
      </c>
      <c r="E39" s="13" t="s">
        <v>89</v>
      </c>
      <c r="F39" s="13" t="s">
        <v>90</v>
      </c>
    </row>
    <row r="40" spans="2:6">
      <c r="B40" s="26">
        <f t="shared" si="1"/>
        <v>40</v>
      </c>
      <c r="C40" s="13" t="s">
        <v>0</v>
      </c>
      <c r="D40" s="14">
        <v>8990</v>
      </c>
      <c r="E40" s="13" t="s">
        <v>91</v>
      </c>
      <c r="F40" s="13" t="s">
        <v>92</v>
      </c>
    </row>
    <row r="41" spans="2:6">
      <c r="B41" s="26">
        <f t="shared" si="1"/>
        <v>41</v>
      </c>
      <c r="C41" s="13" t="s">
        <v>18</v>
      </c>
      <c r="D41" s="14">
        <v>8974</v>
      </c>
      <c r="E41" s="13" t="s">
        <v>93</v>
      </c>
      <c r="F41" s="13" t="s">
        <v>94</v>
      </c>
    </row>
    <row r="42" spans="2:6">
      <c r="B42" s="26">
        <f t="shared" si="1"/>
        <v>42</v>
      </c>
      <c r="C42" s="13" t="s">
        <v>95</v>
      </c>
      <c r="D42" s="14">
        <v>8970</v>
      </c>
      <c r="E42" s="13" t="s">
        <v>96</v>
      </c>
      <c r="F42" s="13" t="s">
        <v>97</v>
      </c>
    </row>
    <row r="43" spans="2:6">
      <c r="B43" s="26">
        <f t="shared" si="1"/>
        <v>43</v>
      </c>
      <c r="C43" s="13" t="s">
        <v>0</v>
      </c>
      <c r="D43" s="14">
        <v>8965</v>
      </c>
      <c r="E43" s="13" t="s">
        <v>98</v>
      </c>
      <c r="F43" s="13" t="s">
        <v>99</v>
      </c>
    </row>
    <row r="44" spans="2:6">
      <c r="B44" s="26">
        <f t="shared" si="1"/>
        <v>44</v>
      </c>
      <c r="C44" s="13" t="s">
        <v>46</v>
      </c>
      <c r="D44" s="14">
        <v>8964</v>
      </c>
      <c r="E44" s="13" t="s">
        <v>100</v>
      </c>
      <c r="F44" s="13" t="s">
        <v>101</v>
      </c>
    </row>
    <row r="45" spans="2:6">
      <c r="B45" s="26">
        <f t="shared" si="1"/>
        <v>45</v>
      </c>
      <c r="C45" s="13" t="s">
        <v>21</v>
      </c>
      <c r="D45" s="14">
        <v>8960</v>
      </c>
      <c r="E45" s="13" t="s">
        <v>102</v>
      </c>
      <c r="F45" s="13" t="s">
        <v>103</v>
      </c>
    </row>
    <row r="46" spans="2:6">
      <c r="B46" s="26">
        <f t="shared" si="1"/>
        <v>46</v>
      </c>
      <c r="C46" s="13" t="s">
        <v>49</v>
      </c>
      <c r="D46" s="14">
        <v>8946</v>
      </c>
      <c r="E46" s="13" t="s">
        <v>104</v>
      </c>
      <c r="F46" s="13" t="s">
        <v>105</v>
      </c>
    </row>
    <row r="47" spans="2:6">
      <c r="B47" s="26">
        <f t="shared" si="1"/>
        <v>47</v>
      </c>
      <c r="C47" s="13" t="s">
        <v>0</v>
      </c>
      <c r="D47" s="14">
        <v>8940</v>
      </c>
      <c r="E47" s="13" t="s">
        <v>106</v>
      </c>
      <c r="F47" s="13" t="s">
        <v>107</v>
      </c>
    </row>
    <row r="48" spans="2:6">
      <c r="B48" s="26">
        <f t="shared" si="1"/>
        <v>48</v>
      </c>
      <c r="C48" s="13" t="s">
        <v>21</v>
      </c>
      <c r="D48" s="14">
        <v>8939</v>
      </c>
      <c r="E48" s="13" t="s">
        <v>108</v>
      </c>
      <c r="F48" s="13" t="s">
        <v>109</v>
      </c>
    </row>
    <row r="49" spans="2:6">
      <c r="B49" s="26">
        <f t="shared" si="1"/>
        <v>49</v>
      </c>
      <c r="C49" s="13" t="s">
        <v>64</v>
      </c>
      <c r="D49" s="14">
        <v>8926</v>
      </c>
      <c r="E49" s="13" t="s">
        <v>110</v>
      </c>
      <c r="F49" s="13" t="s">
        <v>111</v>
      </c>
    </row>
    <row r="50" spans="2:6">
      <c r="B50" s="26">
        <f t="shared" si="1"/>
        <v>50</v>
      </c>
      <c r="C50" s="13" t="s">
        <v>18</v>
      </c>
      <c r="D50" s="14">
        <v>8925</v>
      </c>
      <c r="E50" s="13" t="s">
        <v>112</v>
      </c>
      <c r="F50" s="13" t="s">
        <v>113</v>
      </c>
    </row>
    <row r="51" spans="2:6">
      <c r="B51" s="26">
        <f t="shared" si="1"/>
        <v>51</v>
      </c>
      <c r="C51" s="13" t="s">
        <v>49</v>
      </c>
      <c r="D51" s="14">
        <v>8922</v>
      </c>
      <c r="E51" s="13" t="s">
        <v>116</v>
      </c>
      <c r="F51" s="13" t="s">
        <v>117</v>
      </c>
    </row>
    <row r="52" spans="2:6">
      <c r="B52" s="26">
        <f t="shared" si="1"/>
        <v>52</v>
      </c>
      <c r="C52" s="13" t="s">
        <v>26</v>
      </c>
      <c r="D52" s="14">
        <v>8919</v>
      </c>
      <c r="E52" s="13" t="s">
        <v>114</v>
      </c>
      <c r="F52" s="13" t="s">
        <v>115</v>
      </c>
    </row>
    <row r="53" spans="2:6">
      <c r="B53" s="26">
        <f t="shared" si="1"/>
        <v>53</v>
      </c>
      <c r="C53" s="13" t="s">
        <v>21</v>
      </c>
      <c r="D53" s="14">
        <v>8913</v>
      </c>
      <c r="E53" s="13" t="s">
        <v>118</v>
      </c>
      <c r="F53" s="13" t="s">
        <v>119</v>
      </c>
    </row>
    <row r="54" spans="2:6">
      <c r="B54" s="26">
        <f t="shared" si="1"/>
        <v>54</v>
      </c>
      <c r="C54" s="13" t="s">
        <v>18</v>
      </c>
      <c r="D54" s="14">
        <v>8906</v>
      </c>
      <c r="E54" s="13" t="s">
        <v>120</v>
      </c>
      <c r="F54" s="13" t="s">
        <v>121</v>
      </c>
    </row>
    <row r="55" spans="2:6">
      <c r="B55" s="26">
        <f t="shared" si="1"/>
        <v>55</v>
      </c>
      <c r="C55" s="13" t="s">
        <v>18</v>
      </c>
      <c r="D55" s="14">
        <v>8905</v>
      </c>
      <c r="E55" s="13" t="s">
        <v>122</v>
      </c>
      <c r="F55" s="13" t="s">
        <v>123</v>
      </c>
    </row>
    <row r="56" spans="2:6">
      <c r="B56" s="26">
        <f t="shared" si="1"/>
        <v>56</v>
      </c>
      <c r="C56" s="13" t="s">
        <v>166</v>
      </c>
      <c r="D56" s="14">
        <v>8889</v>
      </c>
      <c r="E56" s="13" t="s">
        <v>190</v>
      </c>
      <c r="F56" s="13" t="s">
        <v>191</v>
      </c>
    </row>
    <row r="57" spans="2:6">
      <c r="B57" s="26">
        <f t="shared" si="1"/>
        <v>57</v>
      </c>
      <c r="C57" s="13" t="s">
        <v>18</v>
      </c>
      <c r="D57" s="14">
        <v>8881</v>
      </c>
      <c r="E57" s="13" t="s">
        <v>124</v>
      </c>
      <c r="F57" s="13" t="s">
        <v>125</v>
      </c>
    </row>
    <row r="58" spans="2:6">
      <c r="B58" s="26">
        <f t="shared" si="1"/>
        <v>58</v>
      </c>
      <c r="C58" s="13" t="s">
        <v>26</v>
      </c>
      <c r="D58" s="14">
        <v>8878</v>
      </c>
      <c r="E58" s="13" t="s">
        <v>192</v>
      </c>
      <c r="F58" s="13" t="s">
        <v>193</v>
      </c>
    </row>
    <row r="59" spans="2:6">
      <c r="B59" s="26">
        <f t="shared" si="1"/>
        <v>59</v>
      </c>
      <c r="C59" s="13" t="s">
        <v>0</v>
      </c>
      <c r="D59" s="14">
        <v>8875</v>
      </c>
      <c r="E59" s="13" t="s">
        <v>126</v>
      </c>
      <c r="F59" s="13" t="s">
        <v>127</v>
      </c>
    </row>
    <row r="60" spans="2:6">
      <c r="B60" s="26">
        <f t="shared" si="1"/>
        <v>60</v>
      </c>
      <c r="C60" s="13" t="s">
        <v>18</v>
      </c>
      <c r="D60" s="14">
        <v>8867</v>
      </c>
      <c r="E60" s="13" t="s">
        <v>128</v>
      </c>
      <c r="F60" s="13" t="s">
        <v>129</v>
      </c>
    </row>
    <row r="61" spans="2:6">
      <c r="B61" s="26">
        <f t="shared" si="1"/>
        <v>61</v>
      </c>
      <c r="C61" s="13" t="s">
        <v>49</v>
      </c>
      <c r="D61" s="14">
        <v>8853</v>
      </c>
      <c r="E61" s="13" t="s">
        <v>130</v>
      </c>
      <c r="F61" s="13" t="s">
        <v>131</v>
      </c>
    </row>
    <row r="62" spans="2:6">
      <c r="B62" s="26">
        <f t="shared" si="1"/>
        <v>62</v>
      </c>
      <c r="C62" s="13" t="s">
        <v>21</v>
      </c>
      <c r="D62" s="14">
        <v>8831</v>
      </c>
      <c r="E62" s="13" t="s">
        <v>132</v>
      </c>
      <c r="F62" s="13" t="s">
        <v>133</v>
      </c>
    </row>
    <row r="63" spans="2:6">
      <c r="B63" s="26">
        <f t="shared" si="1"/>
        <v>63</v>
      </c>
      <c r="C63" s="13" t="s">
        <v>26</v>
      </c>
      <c r="D63" s="14">
        <v>8830</v>
      </c>
      <c r="E63" s="13" t="s">
        <v>134</v>
      </c>
      <c r="F63" s="13" t="s">
        <v>135</v>
      </c>
    </row>
    <row r="64" spans="2:6">
      <c r="B64" s="26">
        <f t="shared" si="1"/>
        <v>64</v>
      </c>
      <c r="C64" s="13" t="s">
        <v>21</v>
      </c>
      <c r="D64" s="14">
        <v>8814</v>
      </c>
      <c r="E64" s="13" t="s">
        <v>136</v>
      </c>
      <c r="F64" s="13" t="s">
        <v>137</v>
      </c>
    </row>
    <row r="65" spans="1:6">
      <c r="B65" s="26">
        <f t="shared" si="1"/>
        <v>65</v>
      </c>
      <c r="C65" s="13" t="s">
        <v>21</v>
      </c>
      <c r="D65" s="14">
        <v>8808</v>
      </c>
      <c r="E65" s="13" t="s">
        <v>138</v>
      </c>
      <c r="F65" s="13" t="s">
        <v>139</v>
      </c>
    </row>
    <row r="66" spans="1:6">
      <c r="B66" s="26">
        <f t="shared" ref="B66:B77" si="2">B65+1</f>
        <v>66</v>
      </c>
      <c r="C66" s="13" t="s">
        <v>49</v>
      </c>
      <c r="D66" s="14">
        <v>8795</v>
      </c>
      <c r="E66" s="13" t="s">
        <v>140</v>
      </c>
      <c r="F66" s="13" t="s">
        <v>141</v>
      </c>
    </row>
    <row r="67" spans="1:6">
      <c r="B67" s="26">
        <f t="shared" si="2"/>
        <v>67</v>
      </c>
      <c r="C67" s="13" t="s">
        <v>18</v>
      </c>
      <c r="D67" s="14">
        <v>8780</v>
      </c>
      <c r="E67" s="13" t="s">
        <v>142</v>
      </c>
      <c r="F67" s="13" t="s">
        <v>143</v>
      </c>
    </row>
    <row r="68" spans="1:6">
      <c r="B68" s="26">
        <f t="shared" si="2"/>
        <v>68</v>
      </c>
      <c r="C68" s="13" t="s">
        <v>0</v>
      </c>
      <c r="D68" s="14">
        <v>8775</v>
      </c>
      <c r="E68" s="13" t="s">
        <v>144</v>
      </c>
      <c r="F68" s="13" t="s">
        <v>145</v>
      </c>
    </row>
    <row r="69" spans="1:6">
      <c r="A69" s="28"/>
      <c r="B69" s="26">
        <f t="shared" si="2"/>
        <v>69</v>
      </c>
      <c r="C69" s="13" t="s">
        <v>49</v>
      </c>
      <c r="D69" s="14">
        <v>8760</v>
      </c>
      <c r="E69" s="13" t="s">
        <v>162</v>
      </c>
      <c r="F69" s="13" t="s">
        <v>163</v>
      </c>
    </row>
    <row r="70" spans="1:6">
      <c r="B70" s="26">
        <f t="shared" si="2"/>
        <v>70</v>
      </c>
      <c r="C70" s="13" t="s">
        <v>21</v>
      </c>
      <c r="D70" s="14">
        <v>8715</v>
      </c>
      <c r="E70" s="13" t="s">
        <v>146</v>
      </c>
      <c r="F70" s="13" t="s">
        <v>147</v>
      </c>
    </row>
    <row r="71" spans="1:6">
      <c r="B71" s="26">
        <f t="shared" si="2"/>
        <v>71</v>
      </c>
      <c r="C71" s="13" t="s">
        <v>21</v>
      </c>
      <c r="D71" s="14">
        <v>8681</v>
      </c>
      <c r="E71" s="13" t="s">
        <v>150</v>
      </c>
      <c r="F71" s="13" t="s">
        <v>151</v>
      </c>
    </row>
    <row r="72" spans="1:6">
      <c r="B72" s="26">
        <f t="shared" si="2"/>
        <v>72</v>
      </c>
      <c r="C72" s="13" t="s">
        <v>49</v>
      </c>
      <c r="D72" s="14">
        <v>8637</v>
      </c>
      <c r="E72" s="13" t="s">
        <v>152</v>
      </c>
      <c r="F72" s="13" t="s">
        <v>153</v>
      </c>
    </row>
    <row r="73" spans="1:6">
      <c r="B73" s="26">
        <f t="shared" si="2"/>
        <v>73</v>
      </c>
      <c r="C73" s="13" t="s">
        <v>26</v>
      </c>
      <c r="D73" s="14">
        <v>8559</v>
      </c>
      <c r="E73" s="13" t="s">
        <v>154</v>
      </c>
      <c r="F73" s="13" t="s">
        <v>155</v>
      </c>
    </row>
    <row r="74" spans="1:6">
      <c r="B74" s="26">
        <f t="shared" si="2"/>
        <v>74</v>
      </c>
      <c r="C74" s="13" t="s">
        <v>18</v>
      </c>
      <c r="D74" s="14">
        <v>8497</v>
      </c>
      <c r="E74" s="13" t="s">
        <v>156</v>
      </c>
      <c r="F74" s="13" t="s">
        <v>157</v>
      </c>
    </row>
    <row r="75" spans="1:6">
      <c r="B75" s="26">
        <f t="shared" si="2"/>
        <v>75</v>
      </c>
      <c r="C75" s="13" t="s">
        <v>18</v>
      </c>
      <c r="D75" s="14">
        <v>8432</v>
      </c>
      <c r="E75" s="13" t="s">
        <v>158</v>
      </c>
      <c r="F75" s="13" t="s">
        <v>159</v>
      </c>
    </row>
    <row r="76" spans="1:6" s="28" customFormat="1">
      <c r="A76" s="13"/>
      <c r="B76" s="26">
        <f t="shared" si="2"/>
        <v>76</v>
      </c>
      <c r="C76" s="13" t="s">
        <v>18</v>
      </c>
      <c r="D76" s="14">
        <v>8423</v>
      </c>
      <c r="E76" s="13" t="s">
        <v>160</v>
      </c>
      <c r="F76" s="13" t="s">
        <v>161</v>
      </c>
    </row>
    <row r="77" spans="1:6" s="28" customFormat="1">
      <c r="B77" s="26">
        <f t="shared" si="2"/>
        <v>77</v>
      </c>
      <c r="C77" s="13" t="s">
        <v>26</v>
      </c>
      <c r="D77" s="14">
        <v>7206</v>
      </c>
      <c r="E77" s="13" t="s">
        <v>164</v>
      </c>
      <c r="F77" s="13" t="s">
        <v>165</v>
      </c>
    </row>
    <row r="78" spans="1:6" s="28" customFormat="1">
      <c r="B78" s="26">
        <v>76</v>
      </c>
      <c r="C78" s="13"/>
      <c r="D78" s="14"/>
      <c r="E78" s="13"/>
      <c r="F78" s="13"/>
    </row>
    <row r="79" spans="1:6" s="28" customFormat="1">
      <c r="B79" s="26">
        <f t="shared" ref="B79:B104" si="3">B78+1</f>
        <v>77</v>
      </c>
      <c r="C79" s="13"/>
      <c r="D79" s="14"/>
      <c r="E79" s="13"/>
      <c r="F79" s="13"/>
    </row>
    <row r="80" spans="1:6" s="28" customFormat="1">
      <c r="B80" s="26">
        <f t="shared" si="3"/>
        <v>78</v>
      </c>
      <c r="C80" s="13"/>
      <c r="D80" s="14"/>
      <c r="E80" s="13"/>
      <c r="F80" s="13"/>
    </row>
    <row r="81" spans="2:6" s="28" customFormat="1">
      <c r="B81" s="26">
        <f t="shared" si="3"/>
        <v>79</v>
      </c>
      <c r="C81" s="13"/>
      <c r="D81" s="14"/>
      <c r="E81" s="13"/>
      <c r="F81" s="13"/>
    </row>
    <row r="82" spans="2:6" s="28" customFormat="1">
      <c r="B82" s="26">
        <f t="shared" si="3"/>
        <v>80</v>
      </c>
      <c r="C82" s="13"/>
      <c r="D82" s="14"/>
      <c r="E82" s="13"/>
      <c r="F82" s="13"/>
    </row>
    <row r="83" spans="2:6" s="28" customFormat="1">
      <c r="B83" s="26">
        <f t="shared" si="3"/>
        <v>81</v>
      </c>
      <c r="C83" s="13"/>
      <c r="D83" s="14"/>
      <c r="E83" s="13"/>
      <c r="F83" s="13"/>
    </row>
    <row r="84" spans="2:6" s="28" customFormat="1">
      <c r="B84" s="26">
        <f t="shared" si="3"/>
        <v>82</v>
      </c>
      <c r="C84" s="13"/>
      <c r="D84" s="14"/>
      <c r="E84" s="13"/>
      <c r="F84" s="13"/>
    </row>
    <row r="85" spans="2:6" s="28" customFormat="1">
      <c r="B85" s="26">
        <f t="shared" si="3"/>
        <v>83</v>
      </c>
      <c r="C85" s="13"/>
      <c r="D85" s="14"/>
      <c r="E85" s="13"/>
      <c r="F85" s="13"/>
    </row>
    <row r="86" spans="2:6" s="28" customFormat="1">
      <c r="B86" s="26">
        <f t="shared" si="3"/>
        <v>84</v>
      </c>
      <c r="C86" s="13"/>
      <c r="D86" s="14"/>
      <c r="E86" s="13"/>
      <c r="F86" s="13"/>
    </row>
    <row r="87" spans="2:6" s="28" customFormat="1">
      <c r="B87" s="26">
        <f t="shared" si="3"/>
        <v>85</v>
      </c>
      <c r="C87" s="13"/>
      <c r="D87" s="14"/>
      <c r="E87" s="13"/>
      <c r="F87" s="13"/>
    </row>
    <row r="88" spans="2:6" s="28" customFormat="1">
      <c r="B88" s="26">
        <f t="shared" si="3"/>
        <v>86</v>
      </c>
      <c r="C88" s="13"/>
      <c r="D88" s="14"/>
      <c r="E88" s="13"/>
      <c r="F88" s="13"/>
    </row>
    <row r="89" spans="2:6" s="28" customFormat="1">
      <c r="B89" s="26">
        <f t="shared" si="3"/>
        <v>87</v>
      </c>
      <c r="C89" s="13"/>
      <c r="D89" s="14"/>
      <c r="E89" s="13"/>
      <c r="F89" s="13"/>
    </row>
    <row r="90" spans="2:6" s="28" customFormat="1">
      <c r="B90" s="26">
        <f t="shared" si="3"/>
        <v>88</v>
      </c>
      <c r="C90" s="13"/>
      <c r="D90" s="14"/>
      <c r="E90" s="13"/>
      <c r="F90" s="13"/>
    </row>
    <row r="91" spans="2:6" s="28" customFormat="1">
      <c r="B91" s="26">
        <f t="shared" si="3"/>
        <v>89</v>
      </c>
      <c r="C91" s="13"/>
      <c r="D91" s="14"/>
      <c r="E91" s="13"/>
      <c r="F91" s="13"/>
    </row>
    <row r="92" spans="2:6">
      <c r="B92" s="26">
        <f t="shared" si="3"/>
        <v>90</v>
      </c>
    </row>
    <row r="93" spans="2:6">
      <c r="B93" s="26">
        <f t="shared" si="3"/>
        <v>91</v>
      </c>
    </row>
    <row r="94" spans="2:6">
      <c r="B94" s="26">
        <f t="shared" si="3"/>
        <v>92</v>
      </c>
    </row>
    <row r="95" spans="2:6">
      <c r="B95" s="26">
        <f t="shared" si="3"/>
        <v>93</v>
      </c>
    </row>
    <row r="96" spans="2:6">
      <c r="B96" s="26">
        <f t="shared" si="3"/>
        <v>94</v>
      </c>
    </row>
    <row r="97" spans="2:2">
      <c r="B97" s="26">
        <f t="shared" si="3"/>
        <v>95</v>
      </c>
    </row>
    <row r="98" spans="2:2">
      <c r="B98" s="26">
        <f t="shared" si="3"/>
        <v>96</v>
      </c>
    </row>
    <row r="99" spans="2:2">
      <c r="B99" s="26">
        <f t="shared" si="3"/>
        <v>97</v>
      </c>
    </row>
    <row r="100" spans="2:2">
      <c r="B100" s="26">
        <f t="shared" si="3"/>
        <v>98</v>
      </c>
    </row>
    <row r="101" spans="2:2">
      <c r="B101" s="26">
        <f t="shared" si="3"/>
        <v>99</v>
      </c>
    </row>
    <row r="102" spans="2:2">
      <c r="B102" s="26">
        <f t="shared" si="3"/>
        <v>100</v>
      </c>
    </row>
    <row r="103" spans="2:2">
      <c r="B103" s="26">
        <f t="shared" si="3"/>
        <v>101</v>
      </c>
    </row>
    <row r="104" spans="2:2">
      <c r="B104" s="26">
        <f t="shared" si="3"/>
        <v>102</v>
      </c>
    </row>
  </sheetData>
  <sortState ref="A1:F104">
    <sortCondition descending="1" ref="D1:D10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79"/>
  <sheetViews>
    <sheetView showGridLines="0" view="pageBreakPreview" zoomScale="70" zoomScaleNormal="80" zoomScaleSheetLayoutView="70" workbookViewId="0">
      <pane ySplit="1" topLeftCell="A2" activePane="bottomLeft" state="frozen"/>
      <selection pane="bottomLeft" activeCell="S3" sqref="S3"/>
    </sheetView>
  </sheetViews>
  <sheetFormatPr defaultColWidth="10.7109375" defaultRowHeight="20.100000000000001" customHeight="1"/>
  <cols>
    <col min="1" max="1" width="5.7109375" style="37" customWidth="1"/>
    <col min="2" max="2" width="5.28515625" style="40" customWidth="1"/>
    <col min="3" max="3" width="7.28515625" style="2" customWidth="1"/>
    <col min="4" max="4" width="24.85546875" style="43" bestFit="1" customWidth="1"/>
    <col min="5" max="5" width="25.7109375" style="43" customWidth="1"/>
    <col min="6" max="6" width="6.28515625" style="7" customWidth="1"/>
    <col min="7" max="14" width="6.28515625" style="4" customWidth="1"/>
    <col min="15" max="16" width="7.28515625" style="4" customWidth="1"/>
    <col min="17" max="17" width="7.28515625" style="19" customWidth="1"/>
    <col min="18" max="25" width="10.7109375" style="4" customWidth="1"/>
    <col min="26" max="26" width="9.5703125" style="4" customWidth="1"/>
    <col min="27" max="27" width="3.7109375" style="19" customWidth="1"/>
    <col min="28" max="28" width="10.7109375" style="4" customWidth="1"/>
    <col min="29" max="31" width="10.7109375" style="5" customWidth="1"/>
    <col min="32" max="32" width="3.7109375" style="19" customWidth="1"/>
    <col min="33" max="35" width="10.7109375" style="5"/>
    <col min="36" max="38" width="10.7109375" style="4"/>
    <col min="39" max="16384" width="10.7109375" style="1"/>
  </cols>
  <sheetData>
    <row r="1" spans="1:35" s="6" customFormat="1" ht="51" customHeight="1">
      <c r="A1" s="46"/>
      <c r="B1" s="42" t="s">
        <v>3</v>
      </c>
      <c r="C1" s="42" t="s">
        <v>4</v>
      </c>
      <c r="D1" s="42" t="s">
        <v>5</v>
      </c>
      <c r="E1" s="42" t="s">
        <v>6</v>
      </c>
      <c r="F1" s="47" t="s">
        <v>217</v>
      </c>
      <c r="G1" s="48" t="s">
        <v>218</v>
      </c>
      <c r="H1" s="48" t="s">
        <v>219</v>
      </c>
      <c r="I1" s="48" t="s">
        <v>220</v>
      </c>
      <c r="J1" s="48" t="s">
        <v>221</v>
      </c>
      <c r="K1" s="48" t="s">
        <v>222</v>
      </c>
      <c r="L1" s="48" t="s">
        <v>223</v>
      </c>
      <c r="M1" s="48" t="s">
        <v>224</v>
      </c>
      <c r="N1" s="48" t="s">
        <v>225</v>
      </c>
      <c r="O1" s="48" t="s">
        <v>226</v>
      </c>
      <c r="P1" s="48" t="s">
        <v>10</v>
      </c>
      <c r="Q1" s="18"/>
      <c r="R1" s="3" t="s">
        <v>167</v>
      </c>
      <c r="S1" s="3" t="s">
        <v>194</v>
      </c>
      <c r="T1" s="3" t="s">
        <v>195</v>
      </c>
      <c r="U1" s="3" t="s">
        <v>197</v>
      </c>
      <c r="V1" s="3" t="s">
        <v>199</v>
      </c>
      <c r="W1" s="3" t="s">
        <v>201</v>
      </c>
      <c r="X1" s="3" t="s">
        <v>203</v>
      </c>
      <c r="Y1" s="3" t="s">
        <v>205</v>
      </c>
      <c r="Z1" s="3" t="s">
        <v>207</v>
      </c>
      <c r="AA1" s="18"/>
      <c r="AB1" s="6" t="s">
        <v>210</v>
      </c>
      <c r="AC1" s="6" t="s">
        <v>9</v>
      </c>
      <c r="AD1" s="6" t="s">
        <v>211</v>
      </c>
      <c r="AE1" s="6" t="s">
        <v>13</v>
      </c>
      <c r="AF1" s="18"/>
      <c r="AG1" s="6" t="s">
        <v>208</v>
      </c>
      <c r="AH1" s="6" t="s">
        <v>209</v>
      </c>
      <c r="AI1" s="20" t="s">
        <v>11</v>
      </c>
    </row>
    <row r="2" spans="1:35" ht="20.100000000000001" customHeight="1">
      <c r="B2" s="39" t="s">
        <v>43</v>
      </c>
      <c r="C2" s="14">
        <v>9067</v>
      </c>
      <c r="D2" s="43" t="s">
        <v>44</v>
      </c>
      <c r="E2" s="43" t="s">
        <v>45</v>
      </c>
      <c r="F2" s="7">
        <f>VLOOKUP(C2,'RACE-1'!$B$2:$E$88,4,FALSE)</f>
        <v>18</v>
      </c>
      <c r="G2" s="4">
        <f>VLOOKUP(C2,'RACE-2'!$B$2:$E$97,4,FALSE)</f>
        <v>2</v>
      </c>
      <c r="H2" s="4">
        <f>VLOOKUP(C2,'RACE-3'!$B$2:$E$97,4,FALSE)</f>
        <v>18</v>
      </c>
      <c r="I2" s="4">
        <f>VLOOKUP(C2,'RACE-4'!$B$2:$E$97,4,FALSE)</f>
        <v>1</v>
      </c>
      <c r="J2" s="4">
        <f>VLOOKUP(C2,'RACE-5'!$B$2:$E$97,4,FALSE)</f>
        <v>10</v>
      </c>
      <c r="K2" s="4">
        <f>VLOOKUP(C2,'RACE-6'!$B$2:$E$97,4,FALSE)</f>
        <v>12</v>
      </c>
      <c r="L2" s="4">
        <f>VLOOKUP(C2,'RACE-7'!$B$2:$E$97,4,FALSE)</f>
        <v>5</v>
      </c>
      <c r="M2" s="4">
        <f>VLOOKUP(C2,'RACE-8'!$B$2:$E$97,4,FALSE)</f>
        <v>18</v>
      </c>
      <c r="N2" s="4">
        <f>VLOOKUP(C2,'RACE-9'!$B$2:$E$97,4,FALSE)</f>
        <v>0</v>
      </c>
      <c r="O2" s="4">
        <f t="shared" ref="O2:O33" si="0">SUM(F2:N2)</f>
        <v>84</v>
      </c>
      <c r="P2" s="4">
        <f t="shared" ref="P2:P33" si="1">IF(AI2&lt;4,AC2,IF(AND(3&lt;AI2, AI2&lt;8),AD2,IF(AI2&gt;7,AE2)))</f>
        <v>48</v>
      </c>
      <c r="R2" s="4">
        <f>VLOOKUP(C2,'RACE-1'!$B$2:$G$97,6,FALSE)</f>
        <v>18</v>
      </c>
      <c r="S2" s="4">
        <f>VLOOKUP(C2,'RACE-2'!$B$2:$G$97,6,FALSE)</f>
        <v>2</v>
      </c>
      <c r="T2" s="4">
        <f>VLOOKUP(C2,'RACE-3'!$B$2:$G$97,6,FALSE)</f>
        <v>18</v>
      </c>
      <c r="U2" s="4">
        <f>VLOOKUP(C2,'RACE-4'!$B$2:$G$97,6,FALSE)</f>
        <v>1</v>
      </c>
      <c r="V2" s="4">
        <f>VLOOKUP(C2,'RACE-5'!$B$2:$G$97,6,FALSE)</f>
        <v>10</v>
      </c>
      <c r="W2" s="4">
        <f>VLOOKUP(C2,'RACE-6'!$B$2:$G$97,6,FALSE)</f>
        <v>12</v>
      </c>
      <c r="X2" s="4">
        <f>VLOOKUP(C2,'RACE-7'!$B$2:$G$97,6,FALSE)</f>
        <v>5</v>
      </c>
      <c r="Y2" s="4">
        <f>VLOOKUP(C2,'RACE-8'!$B$2:$G$97,6,FALSE)</f>
        <v>18</v>
      </c>
      <c r="Z2" s="4">
        <f>VLOOKUP(C2,'RACE-9'!$B$2:$G$97,6,FALSE)</f>
        <v>0</v>
      </c>
      <c r="AB2" s="4">
        <f t="shared" ref="AB2:AB33" si="2">SUM(R2:Z2)</f>
        <v>84</v>
      </c>
      <c r="AC2" s="5">
        <f t="shared" ref="AC2:AC33" si="3">O2</f>
        <v>84</v>
      </c>
      <c r="AD2" s="5">
        <f t="shared" ref="AD2:AD33" si="4">AB2-AG2</f>
        <v>66</v>
      </c>
      <c r="AE2" s="5">
        <f t="shared" ref="AE2:AE33" si="5">AB2-(AG2+AH2)</f>
        <v>48</v>
      </c>
      <c r="AG2" s="5">
        <f t="shared" ref="AG2:AG33" si="6">LARGE(R2:Z2,1)</f>
        <v>18</v>
      </c>
      <c r="AH2" s="5">
        <f t="shared" ref="AH2:AH33" si="7">LARGE(R2:Z2,2)</f>
        <v>18</v>
      </c>
      <c r="AI2" s="21">
        <f t="shared" ref="AI2:AI33" si="8">COUNTIF(R2:Z2,"&gt;0")</f>
        <v>8</v>
      </c>
    </row>
    <row r="3" spans="1:35" ht="20.100000000000001" customHeight="1">
      <c r="B3" s="39" t="s">
        <v>0</v>
      </c>
      <c r="C3" s="14">
        <v>9071</v>
      </c>
      <c r="D3" s="43" t="s">
        <v>41</v>
      </c>
      <c r="E3" s="43" t="s">
        <v>42</v>
      </c>
      <c r="F3" s="7">
        <f>VLOOKUP(C3,'RACE-1'!$B$2:$E$88,4,FALSE)</f>
        <v>17</v>
      </c>
      <c r="G3" s="4" t="str">
        <f>VLOOKUP(C3,'RACE-2'!$B$2:$E$97,4,FALSE)</f>
        <v>DNF</v>
      </c>
      <c r="H3" s="4">
        <f>VLOOKUP(C3,'RACE-3'!$B$2:$E$97,4,FALSE)</f>
        <v>17</v>
      </c>
      <c r="I3" s="4">
        <f>VLOOKUP(C3,'RACE-4'!$B$2:$E$97,4,FALSE)</f>
        <v>2</v>
      </c>
      <c r="J3" s="4">
        <f>VLOOKUP(C3,'RACE-5'!$B$2:$E$97,4,FALSE)</f>
        <v>9</v>
      </c>
      <c r="K3" s="4">
        <f>VLOOKUP(C3,'RACE-6'!$B$2:$E$97,4,FALSE)</f>
        <v>13</v>
      </c>
      <c r="L3" s="4">
        <f>VLOOKUP(C3,'RACE-7'!$B$2:$E$97,4,FALSE)</f>
        <v>4</v>
      </c>
      <c r="M3" s="4">
        <f>VLOOKUP(C3,'RACE-8'!$B$2:$E$97,4,FALSE)</f>
        <v>17</v>
      </c>
      <c r="N3" s="4">
        <f>VLOOKUP(C3,'RACE-9'!$B$2:$E$97,4,FALSE)</f>
        <v>0</v>
      </c>
      <c r="O3" s="4">
        <f t="shared" si="0"/>
        <v>79</v>
      </c>
      <c r="P3" s="4">
        <f t="shared" si="1"/>
        <v>62</v>
      </c>
      <c r="R3" s="4">
        <f>VLOOKUP(C3,'RACE-1'!$B$2:$G$97,6,FALSE)</f>
        <v>17</v>
      </c>
      <c r="S3" s="4">
        <f>VLOOKUP(C3,'RACE-2'!$B$2:$G$97,6,FALSE)</f>
        <v>79</v>
      </c>
      <c r="T3" s="4">
        <f>VLOOKUP(C3,'RACE-3'!$B$2:$G$97,6,FALSE)</f>
        <v>17</v>
      </c>
      <c r="U3" s="4">
        <f>VLOOKUP(C3,'RACE-4'!$B$2:$G$97,6,FALSE)</f>
        <v>2</v>
      </c>
      <c r="V3" s="4">
        <f>VLOOKUP(C3,'RACE-5'!$B$2:$G$97,6,FALSE)</f>
        <v>9</v>
      </c>
      <c r="W3" s="4">
        <f>VLOOKUP(C3,'RACE-6'!$B$2:$G$97,6,FALSE)</f>
        <v>13</v>
      </c>
      <c r="X3" s="4">
        <f>VLOOKUP(C3,'RACE-7'!$B$2:$G$97,6,FALSE)</f>
        <v>4</v>
      </c>
      <c r="Y3" s="4">
        <f>VLOOKUP(C3,'RACE-8'!$B$2:$G$97,6,FALSE)</f>
        <v>17</v>
      </c>
      <c r="Z3" s="4">
        <f>VLOOKUP(C3,'RACE-9'!$B$2:$G$97,6,FALSE)</f>
        <v>0</v>
      </c>
      <c r="AB3" s="4">
        <f t="shared" si="2"/>
        <v>158</v>
      </c>
      <c r="AC3" s="5">
        <f t="shared" si="3"/>
        <v>79</v>
      </c>
      <c r="AD3" s="5">
        <f t="shared" si="4"/>
        <v>79</v>
      </c>
      <c r="AE3" s="5">
        <f t="shared" si="5"/>
        <v>62</v>
      </c>
      <c r="AG3" s="5">
        <f t="shared" si="6"/>
        <v>79</v>
      </c>
      <c r="AH3" s="5">
        <f t="shared" si="7"/>
        <v>17</v>
      </c>
      <c r="AI3" s="21">
        <f t="shared" si="8"/>
        <v>8</v>
      </c>
    </row>
    <row r="4" spans="1:35" ht="20.100000000000001" customHeight="1">
      <c r="B4" s="39" t="s">
        <v>18</v>
      </c>
      <c r="C4" s="14">
        <v>9079</v>
      </c>
      <c r="D4" s="43" t="s">
        <v>35</v>
      </c>
      <c r="E4" s="43" t="s">
        <v>36</v>
      </c>
      <c r="F4" s="7">
        <f>VLOOKUP(C4,'RACE-1'!$B$2:$E$88,4,FALSE)</f>
        <v>16</v>
      </c>
      <c r="G4" s="4">
        <f>VLOOKUP(C4,'RACE-2'!$B$2:$E$97,4,FALSE)</f>
        <v>6</v>
      </c>
      <c r="H4" s="4">
        <f>VLOOKUP(C4,'RACE-3'!$B$2:$E$97,4,FALSE)</f>
        <v>14</v>
      </c>
      <c r="I4" s="4">
        <f>VLOOKUP(C4,'RACE-4'!$B$2:$E$97,4,FALSE)</f>
        <v>5</v>
      </c>
      <c r="J4" s="4">
        <f>VLOOKUP(C4,'RACE-5'!$B$2:$E$97,4,FALSE)</f>
        <v>12</v>
      </c>
      <c r="K4" s="4">
        <f>VLOOKUP(C4,'RACE-6'!$B$2:$E$97,4,FALSE)</f>
        <v>10</v>
      </c>
      <c r="L4" s="4">
        <f>VLOOKUP(C4,'RACE-7'!$B$2:$E$97,4,FALSE)</f>
        <v>8</v>
      </c>
      <c r="M4" s="4">
        <f>VLOOKUP(C4,'RACE-8'!$B$2:$E$97,4,FALSE)</f>
        <v>14</v>
      </c>
      <c r="N4" s="4">
        <f>VLOOKUP(C4,'RACE-9'!$B$2:$E$97,4,FALSE)</f>
        <v>0</v>
      </c>
      <c r="O4" s="4">
        <f t="shared" si="0"/>
        <v>85</v>
      </c>
      <c r="P4" s="4">
        <f t="shared" si="1"/>
        <v>55</v>
      </c>
      <c r="R4" s="4">
        <f>VLOOKUP(C4,'RACE-1'!$B$2:$G$97,6,FALSE)</f>
        <v>16</v>
      </c>
      <c r="S4" s="4">
        <f>VLOOKUP(C4,'RACE-2'!$B$2:$G$97,6,FALSE)</f>
        <v>6</v>
      </c>
      <c r="T4" s="4">
        <f>VLOOKUP(C4,'RACE-3'!$B$2:$G$97,6,FALSE)</f>
        <v>14</v>
      </c>
      <c r="U4" s="4">
        <f>VLOOKUP(C4,'RACE-4'!$B$2:$G$97,6,FALSE)</f>
        <v>5</v>
      </c>
      <c r="V4" s="4">
        <f>VLOOKUP(C4,'RACE-5'!$B$2:$G$97,6,FALSE)</f>
        <v>12</v>
      </c>
      <c r="W4" s="4">
        <f>VLOOKUP(C4,'RACE-6'!$B$2:$G$97,6,FALSE)</f>
        <v>10</v>
      </c>
      <c r="X4" s="4">
        <f>VLOOKUP(C4,'RACE-7'!$B$2:$G$97,6,FALSE)</f>
        <v>8</v>
      </c>
      <c r="Y4" s="4">
        <f>VLOOKUP(C4,'RACE-8'!$B$2:$G$97,6,FALSE)</f>
        <v>14</v>
      </c>
      <c r="Z4" s="4">
        <f>VLOOKUP(C4,'RACE-9'!$B$2:$G$97,6,FALSE)</f>
        <v>0</v>
      </c>
      <c r="AB4" s="4">
        <f t="shared" si="2"/>
        <v>85</v>
      </c>
      <c r="AC4" s="5">
        <f t="shared" si="3"/>
        <v>85</v>
      </c>
      <c r="AD4" s="5">
        <f t="shared" si="4"/>
        <v>69</v>
      </c>
      <c r="AE4" s="5">
        <f t="shared" si="5"/>
        <v>55</v>
      </c>
      <c r="AG4" s="5">
        <f t="shared" si="6"/>
        <v>16</v>
      </c>
      <c r="AH4" s="5">
        <f t="shared" si="7"/>
        <v>14</v>
      </c>
      <c r="AI4" s="21">
        <f t="shared" si="8"/>
        <v>8</v>
      </c>
    </row>
    <row r="5" spans="1:35" ht="20.100000000000001" customHeight="1">
      <c r="B5" s="39" t="s">
        <v>18</v>
      </c>
      <c r="C5" s="14">
        <v>9085</v>
      </c>
      <c r="D5" s="43" t="s">
        <v>30</v>
      </c>
      <c r="E5" s="43" t="s">
        <v>31</v>
      </c>
      <c r="F5" s="7">
        <f>VLOOKUP(C5,'RACE-1'!$B$2:$E$88,4,FALSE)</f>
        <v>15</v>
      </c>
      <c r="G5" s="4">
        <f>VLOOKUP(C5,'RACE-2'!$B$2:$E$97,4,FALSE)</f>
        <v>1</v>
      </c>
      <c r="H5" s="4">
        <f>VLOOKUP(C5,'RACE-3'!$B$2:$E$97,4,FALSE)</f>
        <v>11</v>
      </c>
      <c r="I5" s="4">
        <f>VLOOKUP(C5,'RACE-4'!$B$2:$E$97,4,FALSE)</f>
        <v>8</v>
      </c>
      <c r="J5" s="4">
        <f>VLOOKUP(C5,'RACE-5'!$B$2:$E$97,4,FALSE)</f>
        <v>6</v>
      </c>
      <c r="K5" s="4">
        <f>VLOOKUP(C5,'RACE-6'!$B$2:$E$97,4,FALSE)</f>
        <v>16</v>
      </c>
      <c r="L5" s="4">
        <f>VLOOKUP(C5,'RACE-7'!$B$2:$E$97,4,FALSE)</f>
        <v>9</v>
      </c>
      <c r="M5" s="4">
        <f>VLOOKUP(C5,'RACE-8'!$B$2:$E$97,4,FALSE)</f>
        <v>11</v>
      </c>
      <c r="N5" s="4">
        <f>VLOOKUP(C5,'RACE-9'!$B$2:$E$97,4,FALSE)</f>
        <v>0</v>
      </c>
      <c r="O5" s="4">
        <f t="shared" si="0"/>
        <v>77</v>
      </c>
      <c r="P5" s="4">
        <f t="shared" si="1"/>
        <v>46</v>
      </c>
      <c r="R5" s="4">
        <f>VLOOKUP(C5,'RACE-1'!$B$2:$G$97,6,FALSE)</f>
        <v>15</v>
      </c>
      <c r="S5" s="4">
        <f>VLOOKUP(C5,'RACE-2'!$B$2:$G$97,6,FALSE)</f>
        <v>1</v>
      </c>
      <c r="T5" s="4">
        <f>VLOOKUP(C5,'RACE-3'!$B$2:$G$97,6,FALSE)</f>
        <v>11</v>
      </c>
      <c r="U5" s="4">
        <f>VLOOKUP(C5,'RACE-4'!$B$2:$G$97,6,FALSE)</f>
        <v>8</v>
      </c>
      <c r="V5" s="4">
        <f>VLOOKUP(C5,'RACE-5'!$B$2:$G$97,6,FALSE)</f>
        <v>6</v>
      </c>
      <c r="W5" s="4">
        <f>VLOOKUP(C5,'RACE-6'!$B$2:$G$97,6,FALSE)</f>
        <v>16</v>
      </c>
      <c r="X5" s="4">
        <f>VLOOKUP(C5,'RACE-7'!$B$2:$G$97,6,FALSE)</f>
        <v>9</v>
      </c>
      <c r="Y5" s="4">
        <f>VLOOKUP(C5,'RACE-8'!$B$2:$G$97,6,FALSE)</f>
        <v>11</v>
      </c>
      <c r="Z5" s="4">
        <f>VLOOKUP(C5,'RACE-9'!$B$2:$G$97,6,FALSE)</f>
        <v>0</v>
      </c>
      <c r="AB5" s="4">
        <f t="shared" si="2"/>
        <v>77</v>
      </c>
      <c r="AC5" s="5">
        <f t="shared" si="3"/>
        <v>77</v>
      </c>
      <c r="AD5" s="5">
        <f t="shared" si="4"/>
        <v>61</v>
      </c>
      <c r="AE5" s="5">
        <f t="shared" si="5"/>
        <v>46</v>
      </c>
      <c r="AG5" s="5">
        <f t="shared" si="6"/>
        <v>16</v>
      </c>
      <c r="AH5" s="5">
        <f t="shared" si="7"/>
        <v>15</v>
      </c>
      <c r="AI5" s="21">
        <f t="shared" si="8"/>
        <v>8</v>
      </c>
    </row>
    <row r="6" spans="1:35" ht="20.100000000000001" customHeight="1">
      <c r="B6" s="39" t="s">
        <v>0</v>
      </c>
      <c r="C6" s="14">
        <v>9112</v>
      </c>
      <c r="D6" s="43" t="s">
        <v>14</v>
      </c>
      <c r="E6" s="43" t="s">
        <v>15</v>
      </c>
      <c r="F6" s="7">
        <f>VLOOKUP(C6,'RACE-1'!$B$2:$E$88,4,FALSE)</f>
        <v>14</v>
      </c>
      <c r="G6" s="4">
        <f>VLOOKUP(C6,'RACE-2'!$B$2:$E$97,4,FALSE)</f>
        <v>11</v>
      </c>
      <c r="H6" s="4">
        <f>VLOOKUP(C6,'RACE-3'!$B$2:$E$97,4,FALSE)</f>
        <v>2</v>
      </c>
      <c r="I6" s="4">
        <f>VLOOKUP(C6,'RACE-4'!$B$2:$E$97,4,FALSE)</f>
        <v>17</v>
      </c>
      <c r="J6" s="4">
        <f>VLOOKUP(C6,'RACE-5'!$B$2:$E$97,4,FALSE)</f>
        <v>18</v>
      </c>
      <c r="K6" s="4">
        <f>VLOOKUP(C6,'RACE-6'!$B$2:$E$97,4,FALSE)</f>
        <v>5</v>
      </c>
      <c r="L6" s="4">
        <f>VLOOKUP(C6,'RACE-7'!$B$2:$E$97,4,FALSE)</f>
        <v>17</v>
      </c>
      <c r="M6" s="4">
        <f>VLOOKUP(C6,'RACE-8'!$B$2:$E$97,4,FALSE)</f>
        <v>2</v>
      </c>
      <c r="N6" s="4">
        <f>VLOOKUP(C6,'RACE-9'!$B$2:$E$97,4,FALSE)</f>
        <v>0</v>
      </c>
      <c r="O6" s="4">
        <f t="shared" si="0"/>
        <v>86</v>
      </c>
      <c r="P6" s="4">
        <f t="shared" si="1"/>
        <v>51</v>
      </c>
      <c r="R6" s="4">
        <f>VLOOKUP(C6,'RACE-1'!$B$2:$G$97,6,FALSE)</f>
        <v>14</v>
      </c>
      <c r="S6" s="4">
        <f>VLOOKUP(C6,'RACE-2'!$B$2:$G$97,6,FALSE)</f>
        <v>11</v>
      </c>
      <c r="T6" s="4">
        <f>VLOOKUP(C6,'RACE-3'!$B$2:$G$97,6,FALSE)</f>
        <v>2</v>
      </c>
      <c r="U6" s="4">
        <f>VLOOKUP(C6,'RACE-4'!$B$2:$G$97,6,FALSE)</f>
        <v>17</v>
      </c>
      <c r="V6" s="4">
        <f>VLOOKUP(C6,'RACE-5'!$B$2:$G$97,6,FALSE)</f>
        <v>18</v>
      </c>
      <c r="W6" s="4">
        <f>VLOOKUP(C6,'RACE-6'!$B$2:$G$97,6,FALSE)</f>
        <v>5</v>
      </c>
      <c r="X6" s="4">
        <f>VLOOKUP(C6,'RACE-7'!$B$2:$G$97,6,FALSE)</f>
        <v>17</v>
      </c>
      <c r="Y6" s="4">
        <f>VLOOKUP(C6,'RACE-8'!$B$2:$G$97,6,FALSE)</f>
        <v>2</v>
      </c>
      <c r="Z6" s="4">
        <f>VLOOKUP(C6,'RACE-9'!$B$2:$G$97,6,FALSE)</f>
        <v>0</v>
      </c>
      <c r="AB6" s="4">
        <f t="shared" si="2"/>
        <v>86</v>
      </c>
      <c r="AC6" s="5">
        <f t="shared" si="3"/>
        <v>86</v>
      </c>
      <c r="AD6" s="5">
        <f t="shared" si="4"/>
        <v>68</v>
      </c>
      <c r="AE6" s="5">
        <f t="shared" si="5"/>
        <v>51</v>
      </c>
      <c r="AG6" s="5">
        <f t="shared" si="6"/>
        <v>18</v>
      </c>
      <c r="AH6" s="5">
        <f t="shared" si="7"/>
        <v>17</v>
      </c>
      <c r="AI6" s="21">
        <f t="shared" si="8"/>
        <v>8</v>
      </c>
    </row>
    <row r="7" spans="1:35" ht="20.100000000000001" customHeight="1">
      <c r="A7" s="37">
        <v>1</v>
      </c>
      <c r="B7" s="39" t="s">
        <v>0</v>
      </c>
      <c r="C7" s="14">
        <v>9113</v>
      </c>
      <c r="D7" s="43" t="s">
        <v>2</v>
      </c>
      <c r="E7" s="43" t="s">
        <v>1</v>
      </c>
      <c r="F7" s="7">
        <f>VLOOKUP(C7,'RACE-1'!$B$2:$E$88,4,FALSE)</f>
        <v>13</v>
      </c>
      <c r="G7" s="4">
        <f>VLOOKUP(C7,'RACE-2'!$B$2:$E$97,4,FALSE)</f>
        <v>12</v>
      </c>
      <c r="H7" s="4">
        <f>VLOOKUP(C7,'RACE-3'!$B$2:$E$97,4,FALSE)</f>
        <v>1</v>
      </c>
      <c r="I7" s="4">
        <f>VLOOKUP(C7,'RACE-4'!$B$2:$E$97,4,FALSE)</f>
        <v>18</v>
      </c>
      <c r="J7" s="4">
        <f>VLOOKUP(C7,'RACE-5'!$B$2:$E$97,4,FALSE)</f>
        <v>1</v>
      </c>
      <c r="K7" s="4">
        <f>VLOOKUP(C7,'RACE-6'!$B$2:$E$97,4,FALSE)</f>
        <v>2</v>
      </c>
      <c r="L7" s="4">
        <f>VLOOKUP(C7,'RACE-7'!$B$2:$E$97,4,FALSE)</f>
        <v>18</v>
      </c>
      <c r="M7" s="4">
        <f>VLOOKUP(C7,'RACE-8'!$B$2:$E$97,4,FALSE)</f>
        <v>1</v>
      </c>
      <c r="N7" s="4">
        <f>VLOOKUP(C7,'RACE-9'!$B$2:$E$97,4,FALSE)</f>
        <v>0</v>
      </c>
      <c r="O7" s="4">
        <f t="shared" si="0"/>
        <v>66</v>
      </c>
      <c r="P7" s="4">
        <f t="shared" si="1"/>
        <v>30</v>
      </c>
      <c r="R7" s="4">
        <f>VLOOKUP(C7,'RACE-1'!$B$2:$G$97,6,FALSE)</f>
        <v>13</v>
      </c>
      <c r="S7" s="4">
        <f>VLOOKUP(C7,'RACE-2'!$B$2:$G$97,6,FALSE)</f>
        <v>12</v>
      </c>
      <c r="T7" s="4">
        <f>VLOOKUP(C7,'RACE-3'!$B$2:$G$97,6,FALSE)</f>
        <v>1</v>
      </c>
      <c r="U7" s="4">
        <f>VLOOKUP(C7,'RACE-4'!$B$2:$G$97,6,FALSE)</f>
        <v>18</v>
      </c>
      <c r="V7" s="4">
        <f>VLOOKUP(C7,'RACE-5'!$B$2:$G$97,6,FALSE)</f>
        <v>1</v>
      </c>
      <c r="W7" s="4">
        <f>VLOOKUP(C7,'RACE-6'!$B$2:$G$97,6,FALSE)</f>
        <v>2</v>
      </c>
      <c r="X7" s="4">
        <f>VLOOKUP(C7,'RACE-7'!$B$2:$G$97,6,FALSE)</f>
        <v>18</v>
      </c>
      <c r="Y7" s="4">
        <f>VLOOKUP(C7,'RACE-8'!$B$2:$G$97,6,FALSE)</f>
        <v>1</v>
      </c>
      <c r="Z7" s="4">
        <f>VLOOKUP(C7,'RACE-9'!$B$2:$G$97,6,FALSE)</f>
        <v>0</v>
      </c>
      <c r="AB7" s="4">
        <f t="shared" si="2"/>
        <v>66</v>
      </c>
      <c r="AC7" s="5">
        <f t="shared" si="3"/>
        <v>66</v>
      </c>
      <c r="AD7" s="5">
        <f t="shared" si="4"/>
        <v>48</v>
      </c>
      <c r="AE7" s="5">
        <f t="shared" si="5"/>
        <v>30</v>
      </c>
      <c r="AG7" s="5">
        <f t="shared" si="6"/>
        <v>18</v>
      </c>
      <c r="AH7" s="5">
        <f t="shared" si="7"/>
        <v>18</v>
      </c>
      <c r="AI7" s="21">
        <f t="shared" si="8"/>
        <v>8</v>
      </c>
    </row>
    <row r="8" spans="1:35" ht="20.100000000000001" customHeight="1">
      <c r="B8" s="39" t="s">
        <v>49</v>
      </c>
      <c r="C8" s="14">
        <v>9105</v>
      </c>
      <c r="D8" s="43" t="s">
        <v>212</v>
      </c>
      <c r="E8" s="43" t="s">
        <v>213</v>
      </c>
      <c r="F8" s="7">
        <f>VLOOKUP(C8,'RACE-1'!$B$2:$E$88,4,FALSE)</f>
        <v>12</v>
      </c>
      <c r="G8" s="4">
        <f>VLOOKUP(C8,'RACE-2'!$B$2:$E$97,4,FALSE)</f>
        <v>13</v>
      </c>
      <c r="H8" s="4">
        <f>VLOOKUP(C8,'RACE-3'!$B$2:$E$97,4,FALSE)</f>
        <v>5</v>
      </c>
      <c r="I8" s="4">
        <f>VLOOKUP(C8,'RACE-4'!$B$2:$E$97,4,FALSE)</f>
        <v>14</v>
      </c>
      <c r="J8" s="4">
        <f>VLOOKUP(C8,'RACE-5'!$B$2:$E$97,4,FALSE)</f>
        <v>3</v>
      </c>
      <c r="K8" s="4">
        <f>VLOOKUP(C8,'RACE-6'!$B$2:$E$97,4,FALSE)</f>
        <v>3</v>
      </c>
      <c r="L8" s="4">
        <f>VLOOKUP(C8,'RACE-7'!$B$2:$E$97,4,FALSE)</f>
        <v>13</v>
      </c>
      <c r="M8" s="4">
        <f>VLOOKUP(C8,'RACE-8'!$B$2:$E$97,4,FALSE)</f>
        <v>5</v>
      </c>
      <c r="N8" s="4">
        <f>VLOOKUP(C8,'RACE-9'!$B$2:$E$97,4,FALSE)</f>
        <v>0</v>
      </c>
      <c r="O8" s="4">
        <f t="shared" si="0"/>
        <v>68</v>
      </c>
      <c r="P8" s="4">
        <f t="shared" si="1"/>
        <v>41</v>
      </c>
      <c r="R8" s="4">
        <f>VLOOKUP(C8,'RACE-1'!$B$2:$G$97,6,FALSE)</f>
        <v>12</v>
      </c>
      <c r="S8" s="4">
        <f>VLOOKUP(C8,'RACE-2'!$B$2:$G$97,6,FALSE)</f>
        <v>13</v>
      </c>
      <c r="T8" s="4">
        <f>VLOOKUP(C8,'RACE-3'!$B$2:$G$97,6,FALSE)</f>
        <v>5</v>
      </c>
      <c r="U8" s="4">
        <f>VLOOKUP(C8,'RACE-4'!$B$2:$G$97,6,FALSE)</f>
        <v>14</v>
      </c>
      <c r="V8" s="4">
        <f>VLOOKUP(C8,'RACE-5'!$B$2:$G$97,6,FALSE)</f>
        <v>3</v>
      </c>
      <c r="W8" s="4">
        <f>VLOOKUP(C8,'RACE-6'!$B$2:$G$97,6,FALSE)</f>
        <v>3</v>
      </c>
      <c r="X8" s="4">
        <f>VLOOKUP(C8,'RACE-7'!$B$2:$G$97,6,FALSE)</f>
        <v>13</v>
      </c>
      <c r="Y8" s="4">
        <f>VLOOKUP(C8,'RACE-8'!$B$2:$G$97,6,FALSE)</f>
        <v>5</v>
      </c>
      <c r="Z8" s="4">
        <f>VLOOKUP(C8,'RACE-9'!$B$2:$G$97,6,FALSE)</f>
        <v>0</v>
      </c>
      <c r="AB8" s="4">
        <f t="shared" si="2"/>
        <v>68</v>
      </c>
      <c r="AC8" s="5">
        <f t="shared" si="3"/>
        <v>68</v>
      </c>
      <c r="AD8" s="5">
        <f t="shared" si="4"/>
        <v>54</v>
      </c>
      <c r="AE8" s="5">
        <f t="shared" si="5"/>
        <v>41</v>
      </c>
      <c r="AG8" s="5">
        <f t="shared" si="6"/>
        <v>14</v>
      </c>
      <c r="AH8" s="5">
        <f t="shared" si="7"/>
        <v>13</v>
      </c>
      <c r="AI8" s="21">
        <f t="shared" si="8"/>
        <v>8</v>
      </c>
    </row>
    <row r="9" spans="1:35" ht="20.100000000000001" customHeight="1">
      <c r="B9" s="39" t="s">
        <v>21</v>
      </c>
      <c r="C9" s="14">
        <v>9095</v>
      </c>
      <c r="D9" s="43" t="s">
        <v>22</v>
      </c>
      <c r="E9" s="43" t="s">
        <v>23</v>
      </c>
      <c r="F9" s="7">
        <f>VLOOKUP(C9,'RACE-1'!$B$2:$E$88,4,FALSE)</f>
        <v>11</v>
      </c>
      <c r="G9" s="4">
        <f>VLOOKUP(C9,'RACE-2'!$B$2:$E$97,4,FALSE)</f>
        <v>9</v>
      </c>
      <c r="H9" s="4">
        <f>VLOOKUP(C9,'RACE-3'!$B$2:$E$97,4,FALSE)</f>
        <v>7</v>
      </c>
      <c r="I9" s="4">
        <f>VLOOKUP(C9,'RACE-4'!$B$2:$E$97,4,FALSE)</f>
        <v>12</v>
      </c>
      <c r="J9" s="4">
        <f>VLOOKUP(C9,'RACE-5'!$B$2:$E$97,4,FALSE)</f>
        <v>4</v>
      </c>
      <c r="K9" s="4">
        <f>VLOOKUP(C9,'RACE-6'!$B$2:$E$97,4,FALSE)</f>
        <v>7</v>
      </c>
      <c r="L9" s="4">
        <f>VLOOKUP(C9,'RACE-7'!$B$2:$E$97,4,FALSE)</f>
        <v>16</v>
      </c>
      <c r="M9" s="4">
        <f>VLOOKUP(C9,'RACE-8'!$B$2:$E$97,4,FALSE)</f>
        <v>7</v>
      </c>
      <c r="N9" s="4">
        <f>VLOOKUP(C9,'RACE-9'!$B$2:$E$97,4,FALSE)</f>
        <v>0</v>
      </c>
      <c r="O9" s="4">
        <f t="shared" si="0"/>
        <v>73</v>
      </c>
      <c r="P9" s="4">
        <f t="shared" si="1"/>
        <v>45</v>
      </c>
      <c r="R9" s="4">
        <f>VLOOKUP(C9,'RACE-1'!$B$2:$G$97,6,FALSE)</f>
        <v>11</v>
      </c>
      <c r="S9" s="4">
        <f>VLOOKUP(C9,'RACE-2'!$B$2:$G$97,6,FALSE)</f>
        <v>9</v>
      </c>
      <c r="T9" s="4">
        <f>VLOOKUP(C9,'RACE-3'!$B$2:$G$97,6,FALSE)</f>
        <v>7</v>
      </c>
      <c r="U9" s="4">
        <f>VLOOKUP(C9,'RACE-4'!$B$2:$G$97,6,FALSE)</f>
        <v>12</v>
      </c>
      <c r="V9" s="4">
        <f>VLOOKUP(C9,'RACE-5'!$B$2:$G$97,6,FALSE)</f>
        <v>4</v>
      </c>
      <c r="W9" s="4">
        <f>VLOOKUP(C9,'RACE-6'!$B$2:$G$97,6,FALSE)</f>
        <v>7</v>
      </c>
      <c r="X9" s="4">
        <f>VLOOKUP(C9,'RACE-7'!$B$2:$G$97,6,FALSE)</f>
        <v>16</v>
      </c>
      <c r="Y9" s="4">
        <f>VLOOKUP(C9,'RACE-8'!$B$2:$G$97,6,FALSE)</f>
        <v>7</v>
      </c>
      <c r="Z9" s="4">
        <f>VLOOKUP(C9,'RACE-9'!$B$2:$G$97,6,FALSE)</f>
        <v>0</v>
      </c>
      <c r="AB9" s="4">
        <f t="shared" si="2"/>
        <v>73</v>
      </c>
      <c r="AC9" s="5">
        <f t="shared" si="3"/>
        <v>73</v>
      </c>
      <c r="AD9" s="5">
        <f t="shared" si="4"/>
        <v>57</v>
      </c>
      <c r="AE9" s="5">
        <f t="shared" si="5"/>
        <v>45</v>
      </c>
      <c r="AG9" s="5">
        <f t="shared" si="6"/>
        <v>16</v>
      </c>
      <c r="AH9" s="5">
        <f t="shared" si="7"/>
        <v>12</v>
      </c>
      <c r="AI9" s="21">
        <f t="shared" si="8"/>
        <v>8</v>
      </c>
    </row>
    <row r="10" spans="1:35" ht="20.100000000000001" customHeight="1">
      <c r="B10" s="39" t="s">
        <v>18</v>
      </c>
      <c r="C10" s="14">
        <v>9094</v>
      </c>
      <c r="D10" s="43" t="s">
        <v>24</v>
      </c>
      <c r="E10" s="43" t="s">
        <v>25</v>
      </c>
      <c r="F10" s="7">
        <f>VLOOKUP(C10,'RACE-1'!$B$2:$E$88,4,FALSE)</f>
        <v>10</v>
      </c>
      <c r="G10" s="4">
        <f>VLOOKUP(C10,'RACE-2'!$B$2:$E$97,4,FALSE)</f>
        <v>14</v>
      </c>
      <c r="H10" s="4">
        <f>VLOOKUP(C10,'RACE-3'!$B$2:$E$97,4,FALSE)</f>
        <v>8</v>
      </c>
      <c r="I10" s="4">
        <f>VLOOKUP(C10,'RACE-4'!$B$2:$E$97,4,FALSE)</f>
        <v>11</v>
      </c>
      <c r="J10" s="4">
        <f>VLOOKUP(C10,'RACE-5'!$B$2:$E$97,4,FALSE)</f>
        <v>15</v>
      </c>
      <c r="K10" s="4">
        <f>VLOOKUP(C10,'RACE-6'!$B$2:$E$97,4,FALSE)</f>
        <v>4</v>
      </c>
      <c r="L10" s="4">
        <f>VLOOKUP(C10,'RACE-7'!$B$2:$E$97,4,FALSE)</f>
        <v>14</v>
      </c>
      <c r="M10" s="4">
        <f>VLOOKUP(C10,'RACE-8'!$B$2:$E$97,4,FALSE)</f>
        <v>8</v>
      </c>
      <c r="N10" s="4">
        <f>VLOOKUP(C10,'RACE-9'!$B$2:$E$97,4,FALSE)</f>
        <v>0</v>
      </c>
      <c r="O10" s="4">
        <f t="shared" si="0"/>
        <v>84</v>
      </c>
      <c r="P10" s="4">
        <f t="shared" si="1"/>
        <v>55</v>
      </c>
      <c r="R10" s="4">
        <f>VLOOKUP(C10,'RACE-1'!$B$2:$G$97,6,FALSE)</f>
        <v>10</v>
      </c>
      <c r="S10" s="4">
        <f>VLOOKUP(C10,'RACE-2'!$B$2:$G$97,6,FALSE)</f>
        <v>14</v>
      </c>
      <c r="T10" s="4">
        <f>VLOOKUP(C10,'RACE-3'!$B$2:$G$97,6,FALSE)</f>
        <v>8</v>
      </c>
      <c r="U10" s="4">
        <f>VLOOKUP(C10,'RACE-4'!$B$2:$G$97,6,FALSE)</f>
        <v>11</v>
      </c>
      <c r="V10" s="4">
        <f>VLOOKUP(C10,'RACE-5'!$B$2:$G$97,6,FALSE)</f>
        <v>15</v>
      </c>
      <c r="W10" s="4">
        <f>VLOOKUP(C10,'RACE-6'!$B$2:$G$97,6,FALSE)</f>
        <v>4</v>
      </c>
      <c r="X10" s="4">
        <f>VLOOKUP(C10,'RACE-7'!$B$2:$G$97,6,FALSE)</f>
        <v>14</v>
      </c>
      <c r="Y10" s="4">
        <f>VLOOKUP(C10,'RACE-8'!$B$2:$G$97,6,FALSE)</f>
        <v>8</v>
      </c>
      <c r="Z10" s="4">
        <f>VLOOKUP(C10,'RACE-9'!$B$2:$G$97,6,FALSE)</f>
        <v>0</v>
      </c>
      <c r="AB10" s="4">
        <f t="shared" si="2"/>
        <v>84</v>
      </c>
      <c r="AC10" s="5">
        <f t="shared" si="3"/>
        <v>84</v>
      </c>
      <c r="AD10" s="5">
        <f t="shared" si="4"/>
        <v>69</v>
      </c>
      <c r="AE10" s="5">
        <f t="shared" si="5"/>
        <v>55</v>
      </c>
      <c r="AG10" s="5">
        <f t="shared" si="6"/>
        <v>15</v>
      </c>
      <c r="AH10" s="5">
        <f t="shared" si="7"/>
        <v>14</v>
      </c>
      <c r="AI10" s="21">
        <f t="shared" si="8"/>
        <v>8</v>
      </c>
    </row>
    <row r="11" spans="1:35" ht="20.100000000000001" customHeight="1">
      <c r="B11" s="39" t="s">
        <v>26</v>
      </c>
      <c r="C11" s="14">
        <v>9091</v>
      </c>
      <c r="D11" s="43" t="s">
        <v>27</v>
      </c>
      <c r="E11" s="43" t="s">
        <v>189</v>
      </c>
      <c r="F11" s="7">
        <f>VLOOKUP(C11,'RACE-1'!$B$2:$E$88,4,FALSE)</f>
        <v>9</v>
      </c>
      <c r="G11" s="4">
        <f>VLOOKUP(C11,'RACE-2'!$B$2:$E$97,4,FALSE)</f>
        <v>15</v>
      </c>
      <c r="H11" s="4">
        <f>VLOOKUP(C11,'RACE-3'!$B$2:$E$97,4,FALSE)</f>
        <v>9</v>
      </c>
      <c r="I11" s="4">
        <f>VLOOKUP(C11,'RACE-4'!$B$2:$E$97,4,FALSE)</f>
        <v>10</v>
      </c>
      <c r="J11" s="4">
        <f>VLOOKUP(C11,'RACE-5'!$B$2:$E$97,4,FALSE)</f>
        <v>5</v>
      </c>
      <c r="K11" s="4">
        <f>VLOOKUP(C11,'RACE-6'!$B$2:$E$97,4,FALSE)</f>
        <v>17</v>
      </c>
      <c r="L11" s="4">
        <f>VLOOKUP(C11,'RACE-7'!$B$2:$E$97,4,FALSE)</f>
        <v>12</v>
      </c>
      <c r="M11" s="4">
        <f>VLOOKUP(C11,'RACE-8'!$B$2:$E$97,4,FALSE)</f>
        <v>9</v>
      </c>
      <c r="N11" s="4">
        <f>VLOOKUP(C11,'RACE-9'!$B$2:$E$97,4,FALSE)</f>
        <v>0</v>
      </c>
      <c r="O11" s="4">
        <f t="shared" si="0"/>
        <v>86</v>
      </c>
      <c r="P11" s="4">
        <f t="shared" si="1"/>
        <v>54</v>
      </c>
      <c r="R11" s="4">
        <f>VLOOKUP(C11,'RACE-1'!$B$2:$G$97,6,FALSE)</f>
        <v>9</v>
      </c>
      <c r="S11" s="4">
        <f>VLOOKUP(C11,'RACE-2'!$B$2:$G$97,6,FALSE)</f>
        <v>15</v>
      </c>
      <c r="T11" s="4">
        <f>VLOOKUP(C11,'RACE-3'!$B$2:$G$97,6,FALSE)</f>
        <v>9</v>
      </c>
      <c r="U11" s="4">
        <f>VLOOKUP(C11,'RACE-4'!$B$2:$G$97,6,FALSE)</f>
        <v>10</v>
      </c>
      <c r="V11" s="4">
        <f>VLOOKUP(C11,'RACE-5'!$B$2:$G$97,6,FALSE)</f>
        <v>5</v>
      </c>
      <c r="W11" s="4">
        <f>VLOOKUP(C11,'RACE-6'!$B$2:$G$97,6,FALSE)</f>
        <v>17</v>
      </c>
      <c r="X11" s="4">
        <f>VLOOKUP(C11,'RACE-7'!$B$2:$G$97,6,FALSE)</f>
        <v>12</v>
      </c>
      <c r="Y11" s="4">
        <f>VLOOKUP(C11,'RACE-8'!$B$2:$G$97,6,FALSE)</f>
        <v>9</v>
      </c>
      <c r="Z11" s="4">
        <f>VLOOKUP(C11,'RACE-9'!$B$2:$G$97,6,FALSE)</f>
        <v>0</v>
      </c>
      <c r="AB11" s="4">
        <f t="shared" si="2"/>
        <v>86</v>
      </c>
      <c r="AC11" s="5">
        <f t="shared" si="3"/>
        <v>86</v>
      </c>
      <c r="AD11" s="5">
        <f t="shared" si="4"/>
        <v>69</v>
      </c>
      <c r="AE11" s="5">
        <f t="shared" si="5"/>
        <v>54</v>
      </c>
      <c r="AG11" s="5">
        <f t="shared" si="6"/>
        <v>17</v>
      </c>
      <c r="AH11" s="5">
        <f t="shared" si="7"/>
        <v>15</v>
      </c>
      <c r="AI11" s="21">
        <f t="shared" si="8"/>
        <v>8</v>
      </c>
    </row>
    <row r="12" spans="1:35" ht="20.100000000000001" customHeight="1">
      <c r="B12" s="39" t="s">
        <v>21</v>
      </c>
      <c r="C12" s="14">
        <v>9082</v>
      </c>
      <c r="D12" s="43" t="s">
        <v>214</v>
      </c>
      <c r="E12" s="43" t="s">
        <v>32</v>
      </c>
      <c r="F12" s="7">
        <f>VLOOKUP(C12,'RACE-1'!$B$2:$E$88,4,FALSE)</f>
        <v>8</v>
      </c>
      <c r="G12" s="4">
        <f>VLOOKUP(C12,'RACE-2'!$B$2:$E$97,4,FALSE)</f>
        <v>4</v>
      </c>
      <c r="H12" s="4">
        <f>VLOOKUP(C12,'RACE-3'!$B$2:$E$97,4,FALSE)</f>
        <v>12</v>
      </c>
      <c r="I12" s="4">
        <f>VLOOKUP(C12,'RACE-4'!$B$2:$E$97,4,FALSE)</f>
        <v>7</v>
      </c>
      <c r="J12" s="4">
        <f>VLOOKUP(C12,'RACE-5'!$B$2:$E$97,4,FALSE)</f>
        <v>13</v>
      </c>
      <c r="K12" s="4">
        <f>VLOOKUP(C12,'RACE-6'!$B$2:$E$97,4,FALSE)</f>
        <v>9</v>
      </c>
      <c r="L12" s="4">
        <f>VLOOKUP(C12,'RACE-7'!$B$2:$E$97,4,FALSE)</f>
        <v>2</v>
      </c>
      <c r="M12" s="4">
        <f>VLOOKUP(C12,'RACE-8'!$B$2:$E$97,4,FALSE)</f>
        <v>12</v>
      </c>
      <c r="N12" s="4">
        <f>VLOOKUP(C12,'RACE-9'!$B$2:$E$97,4,FALSE)</f>
        <v>0</v>
      </c>
      <c r="O12" s="4">
        <f t="shared" si="0"/>
        <v>67</v>
      </c>
      <c r="P12" s="4">
        <f t="shared" si="1"/>
        <v>42</v>
      </c>
      <c r="R12" s="4">
        <f>VLOOKUP(C12,'RACE-1'!$B$2:$G$97,6,FALSE)</f>
        <v>8</v>
      </c>
      <c r="S12" s="4">
        <f>VLOOKUP(C12,'RACE-2'!$B$2:$G$97,6,FALSE)</f>
        <v>4</v>
      </c>
      <c r="T12" s="4">
        <f>VLOOKUP(C12,'RACE-3'!$B$2:$G$97,6,FALSE)</f>
        <v>12</v>
      </c>
      <c r="U12" s="4">
        <f>VLOOKUP(C12,'RACE-4'!$B$2:$G$97,6,FALSE)</f>
        <v>7</v>
      </c>
      <c r="V12" s="4">
        <f>VLOOKUP(C12,'RACE-5'!$B$2:$G$97,6,FALSE)</f>
        <v>13</v>
      </c>
      <c r="W12" s="4">
        <f>VLOOKUP(C12,'RACE-6'!$B$2:$G$97,6,FALSE)</f>
        <v>9</v>
      </c>
      <c r="X12" s="4">
        <f>VLOOKUP(C12,'RACE-7'!$B$2:$G$97,6,FALSE)</f>
        <v>2</v>
      </c>
      <c r="Y12" s="4">
        <f>VLOOKUP(C12,'RACE-8'!$B$2:$G$97,6,FALSE)</f>
        <v>12</v>
      </c>
      <c r="Z12" s="4">
        <f>VLOOKUP(C12,'RACE-9'!$B$2:$G$97,6,FALSE)</f>
        <v>0</v>
      </c>
      <c r="AB12" s="4">
        <f t="shared" si="2"/>
        <v>67</v>
      </c>
      <c r="AC12" s="5">
        <f t="shared" si="3"/>
        <v>67</v>
      </c>
      <c r="AD12" s="5">
        <f t="shared" si="4"/>
        <v>54</v>
      </c>
      <c r="AE12" s="5">
        <f t="shared" si="5"/>
        <v>42</v>
      </c>
      <c r="AG12" s="5">
        <f t="shared" si="6"/>
        <v>13</v>
      </c>
      <c r="AH12" s="5">
        <f t="shared" si="7"/>
        <v>12</v>
      </c>
      <c r="AI12" s="21">
        <f t="shared" si="8"/>
        <v>8</v>
      </c>
    </row>
    <row r="13" spans="1:35" ht="20.100000000000001" customHeight="1">
      <c r="B13" s="39" t="s">
        <v>18</v>
      </c>
      <c r="C13" s="14">
        <v>9077</v>
      </c>
      <c r="D13" s="43" t="s">
        <v>37</v>
      </c>
      <c r="E13" s="43" t="s">
        <v>38</v>
      </c>
      <c r="F13" s="7">
        <f>VLOOKUP(C13,'RACE-1'!$B$2:$E$88,4,FALSE)</f>
        <v>7</v>
      </c>
      <c r="G13" s="4">
        <f>VLOOKUP(C13,'RACE-2'!$B$2:$E$97,4,FALSE)</f>
        <v>3</v>
      </c>
      <c r="H13" s="4">
        <f>VLOOKUP(C13,'RACE-3'!$B$2:$E$97,4,FALSE)</f>
        <v>15</v>
      </c>
      <c r="I13" s="4">
        <f>VLOOKUP(C13,'RACE-4'!$B$2:$E$97,4,FALSE)</f>
        <v>4</v>
      </c>
      <c r="J13" s="4">
        <f>VLOOKUP(C13,'RACE-5'!$B$2:$E$97,4,FALSE)</f>
        <v>8</v>
      </c>
      <c r="K13" s="4">
        <f>VLOOKUP(C13,'RACE-6'!$B$2:$E$97,4,FALSE)</f>
        <v>15</v>
      </c>
      <c r="L13" s="4">
        <f>VLOOKUP(C13,'RACE-7'!$B$2:$E$97,4,FALSE)</f>
        <v>3</v>
      </c>
      <c r="M13" s="4">
        <f>VLOOKUP(C13,'RACE-8'!$B$2:$E$97,4,FALSE)</f>
        <v>15</v>
      </c>
      <c r="N13" s="4">
        <f>VLOOKUP(C13,'RACE-9'!$B$2:$E$97,4,FALSE)</f>
        <v>0</v>
      </c>
      <c r="O13" s="4">
        <f t="shared" si="0"/>
        <v>70</v>
      </c>
      <c r="P13" s="4">
        <f t="shared" si="1"/>
        <v>40</v>
      </c>
      <c r="R13" s="4">
        <f>VLOOKUP(C13,'RACE-1'!$B$2:$G$97,6,FALSE)</f>
        <v>7</v>
      </c>
      <c r="S13" s="4">
        <f>VLOOKUP(C13,'RACE-2'!$B$2:$G$97,6,FALSE)</f>
        <v>3</v>
      </c>
      <c r="T13" s="4">
        <f>VLOOKUP(C13,'RACE-3'!$B$2:$G$97,6,FALSE)</f>
        <v>15</v>
      </c>
      <c r="U13" s="4">
        <f>VLOOKUP(C13,'RACE-4'!$B$2:$G$97,6,FALSE)</f>
        <v>4</v>
      </c>
      <c r="V13" s="4">
        <f>VLOOKUP(C13,'RACE-5'!$B$2:$G$97,6,FALSE)</f>
        <v>8</v>
      </c>
      <c r="W13" s="4">
        <f>VLOOKUP(C13,'RACE-6'!$B$2:$G$97,6,FALSE)</f>
        <v>15</v>
      </c>
      <c r="X13" s="4">
        <f>VLOOKUP(C13,'RACE-7'!$B$2:$G$97,6,FALSE)</f>
        <v>3</v>
      </c>
      <c r="Y13" s="4">
        <f>VLOOKUP(C13,'RACE-8'!$B$2:$G$97,6,FALSE)</f>
        <v>15</v>
      </c>
      <c r="Z13" s="4">
        <f>VLOOKUP(C13,'RACE-9'!$B$2:$G$97,6,FALSE)</f>
        <v>0</v>
      </c>
      <c r="AB13" s="4">
        <f t="shared" si="2"/>
        <v>70</v>
      </c>
      <c r="AC13" s="5">
        <f t="shared" si="3"/>
        <v>70</v>
      </c>
      <c r="AD13" s="5">
        <f t="shared" si="4"/>
        <v>55</v>
      </c>
      <c r="AE13" s="5">
        <f t="shared" si="5"/>
        <v>40</v>
      </c>
      <c r="AG13" s="5">
        <f t="shared" si="6"/>
        <v>15</v>
      </c>
      <c r="AH13" s="5">
        <f t="shared" si="7"/>
        <v>15</v>
      </c>
      <c r="AI13" s="21">
        <f t="shared" si="8"/>
        <v>8</v>
      </c>
    </row>
    <row r="14" spans="1:35" ht="20.100000000000001" customHeight="1">
      <c r="B14" s="39" t="s">
        <v>46</v>
      </c>
      <c r="C14" s="14">
        <v>9062</v>
      </c>
      <c r="D14" s="43" t="s">
        <v>47</v>
      </c>
      <c r="E14" s="43" t="s">
        <v>48</v>
      </c>
      <c r="F14" s="7">
        <f>VLOOKUP(C14,'RACE-1'!$B$2:$E$88,4,FALSE)</f>
        <v>6</v>
      </c>
      <c r="G14" s="4">
        <f>VLOOKUP(C14,'RACE-2'!$B$2:$E$97,4,FALSE)</f>
        <v>0</v>
      </c>
      <c r="H14" s="4">
        <f>VLOOKUP(C14,'RACE-3'!$B$2:$E$97,4,FALSE)</f>
        <v>19</v>
      </c>
      <c r="I14" s="4">
        <f>VLOOKUP(C14,'RACE-4'!$B$2:$E$97,4,FALSE)</f>
        <v>0</v>
      </c>
      <c r="J14" s="4">
        <f>VLOOKUP(C14,'RACE-5'!$B$2:$E$97,4,FALSE)</f>
        <v>0</v>
      </c>
      <c r="K14" s="4">
        <f>VLOOKUP(C14,'RACE-6'!$B$2:$E$97,4,FALSE)</f>
        <v>0</v>
      </c>
      <c r="L14" s="4">
        <f>VLOOKUP(C14,'RACE-7'!$B$2:$E$97,4,FALSE)</f>
        <v>0</v>
      </c>
      <c r="M14" s="4">
        <f>VLOOKUP(C14,'RACE-8'!$B$2:$E$97,4,FALSE)</f>
        <v>0</v>
      </c>
      <c r="N14" s="4">
        <f>VLOOKUP(C14,'RACE-9'!$B$2:$E$97,4,FALSE)</f>
        <v>0</v>
      </c>
      <c r="O14" s="4">
        <f t="shared" si="0"/>
        <v>25</v>
      </c>
      <c r="P14" s="4">
        <f t="shared" si="1"/>
        <v>25</v>
      </c>
      <c r="R14" s="4">
        <f>VLOOKUP(C14,'RACE-1'!$B$2:$G$97,6,FALSE)</f>
        <v>6</v>
      </c>
      <c r="S14" s="4">
        <f>VLOOKUP(C14,'RACE-2'!$B$2:$G$97,6,FALSE)</f>
        <v>0</v>
      </c>
      <c r="T14" s="4">
        <f>VLOOKUP(C14,'RACE-3'!$B$2:$G$97,6,FALSE)</f>
        <v>19</v>
      </c>
      <c r="U14" s="4">
        <f>VLOOKUP(C14,'RACE-4'!$B$2:$G$97,6,FALSE)</f>
        <v>0</v>
      </c>
      <c r="V14" s="4">
        <f>VLOOKUP(C14,'RACE-5'!$B$2:$G$97,6,FALSE)</f>
        <v>0</v>
      </c>
      <c r="W14" s="4">
        <f>VLOOKUP(C14,'RACE-6'!$B$2:$G$97,6,FALSE)</f>
        <v>0</v>
      </c>
      <c r="X14" s="4">
        <f>VLOOKUP(C14,'RACE-7'!$B$2:$G$97,6,FALSE)</f>
        <v>0</v>
      </c>
      <c r="Y14" s="4">
        <f>VLOOKUP(C14,'RACE-8'!$B$2:$G$97,6,FALSE)</f>
        <v>0</v>
      </c>
      <c r="Z14" s="4">
        <f>VLOOKUP(C14,'RACE-9'!$B$2:$G$97,6,FALSE)</f>
        <v>0</v>
      </c>
      <c r="AB14" s="4">
        <f t="shared" si="2"/>
        <v>25</v>
      </c>
      <c r="AC14" s="5">
        <f t="shared" si="3"/>
        <v>25</v>
      </c>
      <c r="AD14" s="5">
        <f t="shared" si="4"/>
        <v>6</v>
      </c>
      <c r="AE14" s="5">
        <f t="shared" si="5"/>
        <v>0</v>
      </c>
      <c r="AG14" s="5">
        <f t="shared" si="6"/>
        <v>19</v>
      </c>
      <c r="AH14" s="5">
        <f t="shared" si="7"/>
        <v>6</v>
      </c>
      <c r="AI14" s="21">
        <f t="shared" si="8"/>
        <v>2</v>
      </c>
    </row>
    <row r="15" spans="1:35" ht="20.100000000000001" customHeight="1">
      <c r="B15" s="39" t="s">
        <v>26</v>
      </c>
      <c r="C15" s="14">
        <v>9072</v>
      </c>
      <c r="D15" s="43" t="s">
        <v>39</v>
      </c>
      <c r="E15" s="43" t="s">
        <v>40</v>
      </c>
      <c r="F15" s="7">
        <f>VLOOKUP(C15,'RACE-1'!$B$2:$E$88,4,FALSE)</f>
        <v>5</v>
      </c>
      <c r="G15" s="4">
        <f>VLOOKUP(C15,'RACE-2'!$B$2:$E$97,4,FALSE)</f>
        <v>7</v>
      </c>
      <c r="H15" s="4">
        <f>VLOOKUP(C15,'RACE-3'!$B$2:$E$97,4,FALSE)</f>
        <v>16</v>
      </c>
      <c r="I15" s="4">
        <f>VLOOKUP(C15,'RACE-4'!$B$2:$E$97,4,FALSE)</f>
        <v>3</v>
      </c>
      <c r="J15" s="4">
        <f>VLOOKUP(C15,'RACE-5'!$B$2:$E$97,4,FALSE)</f>
        <v>11</v>
      </c>
      <c r="K15" s="4">
        <f>VLOOKUP(C15,'RACE-6'!$B$2:$E$97,4,FALSE)</f>
        <v>11</v>
      </c>
      <c r="L15" s="4">
        <f>VLOOKUP(C15,'RACE-7'!$B$2:$E$97,4,FALSE)</f>
        <v>7</v>
      </c>
      <c r="M15" s="4">
        <f>VLOOKUP(C15,'RACE-8'!$B$2:$E$97,4,FALSE)</f>
        <v>16</v>
      </c>
      <c r="N15" s="4">
        <f>VLOOKUP(C15,'RACE-9'!$B$2:$E$97,4,FALSE)</f>
        <v>0</v>
      </c>
      <c r="O15" s="4">
        <f t="shared" si="0"/>
        <v>76</v>
      </c>
      <c r="P15" s="4">
        <f t="shared" si="1"/>
        <v>44</v>
      </c>
      <c r="R15" s="4">
        <f>VLOOKUP(C15,'RACE-1'!$B$2:$G$97,6,FALSE)</f>
        <v>5</v>
      </c>
      <c r="S15" s="4">
        <f>VLOOKUP(C15,'RACE-2'!$B$2:$G$97,6,FALSE)</f>
        <v>7</v>
      </c>
      <c r="T15" s="4">
        <f>VLOOKUP(C15,'RACE-3'!$B$2:$G$97,6,FALSE)</f>
        <v>16</v>
      </c>
      <c r="U15" s="4">
        <f>VLOOKUP(C15,'RACE-4'!$B$2:$G$97,6,FALSE)</f>
        <v>3</v>
      </c>
      <c r="V15" s="4">
        <f>VLOOKUP(C15,'RACE-5'!$B$2:$G$97,6,FALSE)</f>
        <v>11</v>
      </c>
      <c r="W15" s="4">
        <f>VLOOKUP(C15,'RACE-6'!$B$2:$G$97,6,FALSE)</f>
        <v>11</v>
      </c>
      <c r="X15" s="4">
        <f>VLOOKUP(C15,'RACE-7'!$B$2:$G$97,6,FALSE)</f>
        <v>7</v>
      </c>
      <c r="Y15" s="4">
        <f>VLOOKUP(C15,'RACE-8'!$B$2:$G$97,6,FALSE)</f>
        <v>16</v>
      </c>
      <c r="Z15" s="4">
        <f>VLOOKUP(C15,'RACE-9'!$B$2:$G$97,6,FALSE)</f>
        <v>0</v>
      </c>
      <c r="AB15" s="4">
        <f t="shared" si="2"/>
        <v>76</v>
      </c>
      <c r="AC15" s="5">
        <f t="shared" si="3"/>
        <v>76</v>
      </c>
      <c r="AD15" s="5">
        <f t="shared" si="4"/>
        <v>60</v>
      </c>
      <c r="AE15" s="5">
        <f t="shared" si="5"/>
        <v>44</v>
      </c>
      <c r="AG15" s="5">
        <f t="shared" si="6"/>
        <v>16</v>
      </c>
      <c r="AH15" s="5">
        <f t="shared" si="7"/>
        <v>16</v>
      </c>
      <c r="AI15" s="21">
        <f t="shared" si="8"/>
        <v>8</v>
      </c>
    </row>
    <row r="16" spans="1:35" ht="20.100000000000001" customHeight="1">
      <c r="B16" s="39" t="s">
        <v>21</v>
      </c>
      <c r="C16" s="14">
        <v>9080</v>
      </c>
      <c r="D16" s="43" t="s">
        <v>33</v>
      </c>
      <c r="E16" s="43" t="s">
        <v>34</v>
      </c>
      <c r="F16" s="7">
        <f>VLOOKUP(C16,'RACE-1'!$B$2:$E$88,4,FALSE)</f>
        <v>4</v>
      </c>
      <c r="G16" s="4">
        <f>VLOOKUP(C16,'RACE-2'!$B$2:$E$97,4,FALSE)</f>
        <v>5</v>
      </c>
      <c r="H16" s="4">
        <f>VLOOKUP(C16,'RACE-3'!$B$2:$E$97,4,FALSE)</f>
        <v>13</v>
      </c>
      <c r="I16" s="4">
        <f>VLOOKUP(C16,'RACE-4'!$B$2:$E$97,4,FALSE)</f>
        <v>6</v>
      </c>
      <c r="J16" s="4">
        <f>VLOOKUP(C16,'RACE-5'!$B$2:$E$97,4,FALSE)</f>
        <v>7</v>
      </c>
      <c r="K16" s="4">
        <f>VLOOKUP(C16,'RACE-6'!$B$2:$E$97,4,FALSE)</f>
        <v>14</v>
      </c>
      <c r="L16" s="4">
        <f>VLOOKUP(C16,'RACE-7'!$B$2:$E$97,4,FALSE)</f>
        <v>6</v>
      </c>
      <c r="M16" s="4">
        <f>VLOOKUP(C16,'RACE-8'!$B$2:$E$97,4,FALSE)</f>
        <v>13</v>
      </c>
      <c r="N16" s="4">
        <f>VLOOKUP(C16,'RACE-9'!$B$2:$E$97,4,FALSE)</f>
        <v>0</v>
      </c>
      <c r="O16" s="4">
        <f t="shared" si="0"/>
        <v>68</v>
      </c>
      <c r="P16" s="4">
        <f t="shared" si="1"/>
        <v>41</v>
      </c>
      <c r="R16" s="4">
        <f>VLOOKUP(C16,'RACE-1'!$B$2:$G$97,6,FALSE)</f>
        <v>4</v>
      </c>
      <c r="S16" s="4">
        <f>VLOOKUP(C16,'RACE-2'!$B$2:$G$97,6,FALSE)</f>
        <v>5</v>
      </c>
      <c r="T16" s="4">
        <f>VLOOKUP(C16,'RACE-3'!$B$2:$G$97,6,FALSE)</f>
        <v>13</v>
      </c>
      <c r="U16" s="4">
        <f>VLOOKUP(C16,'RACE-4'!$B$2:$G$97,6,FALSE)</f>
        <v>6</v>
      </c>
      <c r="V16" s="4">
        <f>VLOOKUP(C16,'RACE-5'!$B$2:$G$97,6,FALSE)</f>
        <v>7</v>
      </c>
      <c r="W16" s="4">
        <f>VLOOKUP(C16,'RACE-6'!$B$2:$G$97,6,FALSE)</f>
        <v>14</v>
      </c>
      <c r="X16" s="4">
        <f>VLOOKUP(C16,'RACE-7'!$B$2:$G$97,6,FALSE)</f>
        <v>6</v>
      </c>
      <c r="Y16" s="4">
        <f>VLOOKUP(C16,'RACE-8'!$B$2:$G$97,6,FALSE)</f>
        <v>13</v>
      </c>
      <c r="Z16" s="4">
        <f>VLOOKUP(C16,'RACE-9'!$B$2:$G$97,6,FALSE)</f>
        <v>0</v>
      </c>
      <c r="AB16" s="4">
        <f t="shared" si="2"/>
        <v>68</v>
      </c>
      <c r="AC16" s="5">
        <f t="shared" si="3"/>
        <v>68</v>
      </c>
      <c r="AD16" s="5">
        <f t="shared" si="4"/>
        <v>54</v>
      </c>
      <c r="AE16" s="5">
        <f t="shared" si="5"/>
        <v>41</v>
      </c>
      <c r="AG16" s="5">
        <f t="shared" si="6"/>
        <v>14</v>
      </c>
      <c r="AH16" s="5">
        <f t="shared" si="7"/>
        <v>13</v>
      </c>
      <c r="AI16" s="21">
        <f t="shared" si="8"/>
        <v>8</v>
      </c>
    </row>
    <row r="17" spans="2:35" ht="20.100000000000001" customHeight="1">
      <c r="B17" s="39" t="s">
        <v>18</v>
      </c>
      <c r="C17" s="14">
        <v>9088</v>
      </c>
      <c r="D17" s="43" t="s">
        <v>28</v>
      </c>
      <c r="E17" s="43" t="s">
        <v>29</v>
      </c>
      <c r="F17" s="7">
        <f>VLOOKUP(C17,'RACE-1'!$B$2:$E$88,4,FALSE)</f>
        <v>3</v>
      </c>
      <c r="G17" s="4">
        <f>VLOOKUP(C17,'RACE-2'!$B$2:$E$97,4,FALSE)</f>
        <v>8</v>
      </c>
      <c r="H17" s="4">
        <f>VLOOKUP(C17,'RACE-3'!$B$2:$E$97,4,FALSE)</f>
        <v>10</v>
      </c>
      <c r="I17" s="4">
        <f>VLOOKUP(C17,'RACE-4'!$B$2:$E$97,4,FALSE)</f>
        <v>9</v>
      </c>
      <c r="J17" s="4">
        <f>VLOOKUP(C17,'RACE-5'!$B$2:$E$97,4,FALSE)</f>
        <v>14</v>
      </c>
      <c r="K17" s="4">
        <f>VLOOKUP(C17,'RACE-6'!$B$2:$E$97,4,FALSE)</f>
        <v>8</v>
      </c>
      <c r="L17" s="4">
        <f>VLOOKUP(C17,'RACE-7'!$B$2:$E$97,4,FALSE)</f>
        <v>1</v>
      </c>
      <c r="M17" s="4">
        <f>VLOOKUP(C17,'RACE-8'!$B$2:$E$97,4,FALSE)</f>
        <v>10</v>
      </c>
      <c r="N17" s="4">
        <f>VLOOKUP(C17,'RACE-9'!$B$2:$E$97,4,FALSE)</f>
        <v>0</v>
      </c>
      <c r="O17" s="4">
        <f t="shared" si="0"/>
        <v>63</v>
      </c>
      <c r="P17" s="4">
        <f t="shared" si="1"/>
        <v>39</v>
      </c>
      <c r="R17" s="4">
        <f>VLOOKUP(C17,'RACE-1'!$B$2:$G$97,6,FALSE)</f>
        <v>3</v>
      </c>
      <c r="S17" s="4">
        <f>VLOOKUP(C17,'RACE-2'!$B$2:$G$97,6,FALSE)</f>
        <v>8</v>
      </c>
      <c r="T17" s="4">
        <f>VLOOKUP(C17,'RACE-3'!$B$2:$G$97,6,FALSE)</f>
        <v>10</v>
      </c>
      <c r="U17" s="4">
        <f>VLOOKUP(C17,'RACE-4'!$B$2:$G$97,6,FALSE)</f>
        <v>9</v>
      </c>
      <c r="V17" s="4">
        <f>VLOOKUP(C17,'RACE-5'!$B$2:$G$97,6,FALSE)</f>
        <v>14</v>
      </c>
      <c r="W17" s="4">
        <f>VLOOKUP(C17,'RACE-6'!$B$2:$G$97,6,FALSE)</f>
        <v>8</v>
      </c>
      <c r="X17" s="4">
        <f>VLOOKUP(C17,'RACE-7'!$B$2:$G$97,6,FALSE)</f>
        <v>1</v>
      </c>
      <c r="Y17" s="4">
        <f>VLOOKUP(C17,'RACE-8'!$B$2:$G$97,6,FALSE)</f>
        <v>10</v>
      </c>
      <c r="Z17" s="4">
        <f>VLOOKUP(C17,'RACE-9'!$B$2:$G$97,6,FALSE)</f>
        <v>0</v>
      </c>
      <c r="AB17" s="4">
        <f t="shared" si="2"/>
        <v>63</v>
      </c>
      <c r="AC17" s="5">
        <f t="shared" si="3"/>
        <v>63</v>
      </c>
      <c r="AD17" s="5">
        <f t="shared" si="4"/>
        <v>49</v>
      </c>
      <c r="AE17" s="5">
        <f t="shared" si="5"/>
        <v>39</v>
      </c>
      <c r="AG17" s="5">
        <f t="shared" si="6"/>
        <v>14</v>
      </c>
      <c r="AH17" s="5">
        <f t="shared" si="7"/>
        <v>10</v>
      </c>
      <c r="AI17" s="21">
        <f t="shared" si="8"/>
        <v>8</v>
      </c>
    </row>
    <row r="18" spans="2:35" ht="20.100000000000001" customHeight="1">
      <c r="B18" s="39" t="s">
        <v>0</v>
      </c>
      <c r="C18" s="14">
        <v>9110</v>
      </c>
      <c r="D18" s="43" t="s">
        <v>16</v>
      </c>
      <c r="E18" s="43" t="s">
        <v>17</v>
      </c>
      <c r="F18" s="7">
        <f>VLOOKUP(C18,'RACE-1'!$B$2:$E$88,4,FALSE)</f>
        <v>2</v>
      </c>
      <c r="G18" s="4">
        <f>VLOOKUP(C18,'RACE-2'!$B$2:$E$97,4,FALSE)</f>
        <v>17</v>
      </c>
      <c r="H18" s="4">
        <f>VLOOKUP(C18,'RACE-3'!$B$2:$E$97,4,FALSE)</f>
        <v>3</v>
      </c>
      <c r="I18" s="4">
        <f>VLOOKUP(C18,'RACE-4'!$B$2:$E$97,4,FALSE)</f>
        <v>16</v>
      </c>
      <c r="J18" s="4">
        <f>VLOOKUP(C18,'RACE-5'!$B$2:$E$97,4,FALSE)</f>
        <v>2</v>
      </c>
      <c r="K18" s="4">
        <f>VLOOKUP(C18,'RACE-6'!$B$2:$E$97,4,FALSE)</f>
        <v>1</v>
      </c>
      <c r="L18" s="4">
        <f>VLOOKUP(C18,'RACE-7'!$B$2:$E$97,4,FALSE)</f>
        <v>11</v>
      </c>
      <c r="M18" s="4">
        <f>VLOOKUP(C18,'RACE-8'!$B$2:$E$97,4,FALSE)</f>
        <v>3</v>
      </c>
      <c r="N18" s="4">
        <f>VLOOKUP(C18,'RACE-9'!$B$2:$E$97,4,FALSE)</f>
        <v>0</v>
      </c>
      <c r="O18" s="4">
        <f t="shared" si="0"/>
        <v>55</v>
      </c>
      <c r="P18" s="4">
        <f t="shared" si="1"/>
        <v>22</v>
      </c>
      <c r="R18" s="4">
        <f>VLOOKUP(C18,'RACE-1'!$B$2:$G$97,6,FALSE)</f>
        <v>2</v>
      </c>
      <c r="S18" s="4">
        <f>VLOOKUP(C18,'RACE-2'!$B$2:$G$97,6,FALSE)</f>
        <v>17</v>
      </c>
      <c r="T18" s="4">
        <f>VLOOKUP(C18,'RACE-3'!$B$2:$G$97,6,FALSE)</f>
        <v>3</v>
      </c>
      <c r="U18" s="4">
        <f>VLOOKUP(C18,'RACE-4'!$B$2:$G$97,6,FALSE)</f>
        <v>16</v>
      </c>
      <c r="V18" s="4">
        <f>VLOOKUP(C18,'RACE-5'!$B$2:$G$97,6,FALSE)</f>
        <v>2</v>
      </c>
      <c r="W18" s="4">
        <f>VLOOKUP(C18,'RACE-6'!$B$2:$G$97,6,FALSE)</f>
        <v>1</v>
      </c>
      <c r="X18" s="4">
        <f>VLOOKUP(C18,'RACE-7'!$B$2:$G$97,6,FALSE)</f>
        <v>11</v>
      </c>
      <c r="Y18" s="4">
        <f>VLOOKUP(C18,'RACE-8'!$B$2:$G$97,6,FALSE)</f>
        <v>3</v>
      </c>
      <c r="Z18" s="4">
        <f>VLOOKUP(C18,'RACE-9'!$B$2:$G$97,6,FALSE)</f>
        <v>0</v>
      </c>
      <c r="AB18" s="4">
        <f t="shared" si="2"/>
        <v>55</v>
      </c>
      <c r="AC18" s="5">
        <f t="shared" si="3"/>
        <v>55</v>
      </c>
      <c r="AD18" s="5">
        <f t="shared" si="4"/>
        <v>38</v>
      </c>
      <c r="AE18" s="5">
        <f t="shared" si="5"/>
        <v>22</v>
      </c>
      <c r="AG18" s="5">
        <f t="shared" si="6"/>
        <v>17</v>
      </c>
      <c r="AH18" s="5">
        <f t="shared" si="7"/>
        <v>16</v>
      </c>
      <c r="AI18" s="21">
        <f t="shared" si="8"/>
        <v>8</v>
      </c>
    </row>
    <row r="19" spans="2:35" ht="20.100000000000001" customHeight="1">
      <c r="B19" s="39" t="s">
        <v>18</v>
      </c>
      <c r="C19" s="14">
        <v>9104</v>
      </c>
      <c r="D19" s="43" t="s">
        <v>19</v>
      </c>
      <c r="E19" s="43" t="s">
        <v>20</v>
      </c>
      <c r="F19" s="7">
        <f>VLOOKUP(C19,'RACE-1'!$B$2:$E$88,4,FALSE)</f>
        <v>1</v>
      </c>
      <c r="G19" s="4">
        <f>VLOOKUP(C19,'RACE-2'!$B$2:$E$97,4,FALSE)</f>
        <v>16</v>
      </c>
      <c r="H19" s="4">
        <f>VLOOKUP(C19,'RACE-3'!$B$2:$E$97,4,FALSE)</f>
        <v>6</v>
      </c>
      <c r="I19" s="4">
        <f>VLOOKUP(C19,'RACE-4'!$B$2:$E$97,4,FALSE)</f>
        <v>13</v>
      </c>
      <c r="J19" s="4">
        <f>VLOOKUP(C19,'RACE-5'!$B$2:$E$97,4,FALSE)</f>
        <v>16</v>
      </c>
      <c r="K19" s="4">
        <f>VLOOKUP(C19,'RACE-6'!$B$2:$E$97,4,FALSE)</f>
        <v>18</v>
      </c>
      <c r="L19" s="4">
        <f>VLOOKUP(C19,'RACE-7'!$B$2:$E$97,4,FALSE)</f>
        <v>10</v>
      </c>
      <c r="M19" s="4">
        <f>VLOOKUP(C19,'RACE-8'!$B$2:$E$97,4,FALSE)</f>
        <v>6</v>
      </c>
      <c r="N19" s="4">
        <f>VLOOKUP(C19,'RACE-9'!$B$2:$E$97,4,FALSE)</f>
        <v>0</v>
      </c>
      <c r="O19" s="4">
        <f t="shared" si="0"/>
        <v>86</v>
      </c>
      <c r="P19" s="4">
        <f t="shared" si="1"/>
        <v>52</v>
      </c>
      <c r="R19" s="4">
        <f>VLOOKUP(C19,'RACE-1'!$B$2:$G$97,6,FALSE)</f>
        <v>1</v>
      </c>
      <c r="S19" s="4">
        <f>VLOOKUP(C19,'RACE-2'!$B$2:$G$97,6,FALSE)</f>
        <v>16</v>
      </c>
      <c r="T19" s="4">
        <f>VLOOKUP(C19,'RACE-3'!$B$2:$G$97,6,FALSE)</f>
        <v>6</v>
      </c>
      <c r="U19" s="4">
        <f>VLOOKUP(C19,'RACE-4'!$B$2:$G$97,6,FALSE)</f>
        <v>13</v>
      </c>
      <c r="V19" s="4">
        <f>VLOOKUP(C19,'RACE-5'!$B$2:$G$97,6,FALSE)</f>
        <v>16</v>
      </c>
      <c r="W19" s="4">
        <f>VLOOKUP(C19,'RACE-6'!$B$2:$G$97,6,FALSE)</f>
        <v>18</v>
      </c>
      <c r="X19" s="4">
        <f>VLOOKUP(C19,'RACE-7'!$B$2:$G$97,6,FALSE)</f>
        <v>10</v>
      </c>
      <c r="Y19" s="4">
        <f>VLOOKUP(C19,'RACE-8'!$B$2:$G$97,6,FALSE)</f>
        <v>6</v>
      </c>
      <c r="Z19" s="4">
        <f>VLOOKUP(C19,'RACE-9'!$B$2:$G$97,6,FALSE)</f>
        <v>0</v>
      </c>
      <c r="AB19" s="4">
        <f t="shared" si="2"/>
        <v>86</v>
      </c>
      <c r="AC19" s="5">
        <f t="shared" si="3"/>
        <v>86</v>
      </c>
      <c r="AD19" s="5">
        <f t="shared" si="4"/>
        <v>68</v>
      </c>
      <c r="AE19" s="5">
        <f t="shared" si="5"/>
        <v>52</v>
      </c>
      <c r="AG19" s="5">
        <f t="shared" si="6"/>
        <v>18</v>
      </c>
      <c r="AH19" s="5">
        <f t="shared" si="7"/>
        <v>16</v>
      </c>
      <c r="AI19" s="21">
        <f t="shared" si="8"/>
        <v>8</v>
      </c>
    </row>
    <row r="20" spans="2:35" ht="20.100000000000001" customHeight="1">
      <c r="B20" s="39" t="s">
        <v>21</v>
      </c>
      <c r="C20" s="14">
        <v>9106</v>
      </c>
      <c r="D20" s="43" t="s">
        <v>148</v>
      </c>
      <c r="E20" s="43" t="s">
        <v>149</v>
      </c>
      <c r="F20" s="7" t="str">
        <f>VLOOKUP(C20,'RACE-1'!$B$2:$E$88,4,FALSE)</f>
        <v>DNC</v>
      </c>
      <c r="G20" s="4">
        <f>VLOOKUP(C20,'RACE-2'!$B$2:$E$97,4,FALSE)</f>
        <v>10</v>
      </c>
      <c r="H20" s="4">
        <f>VLOOKUP(C20,'RACE-3'!$B$2:$E$97,4,FALSE)</f>
        <v>4</v>
      </c>
      <c r="I20" s="4">
        <f>VLOOKUP(C20,'RACE-4'!$B$2:$E$97,4,FALSE)</f>
        <v>15</v>
      </c>
      <c r="J20" s="4">
        <f>VLOOKUP(C20,'RACE-5'!$B$2:$E$97,4,FALSE)</f>
        <v>17</v>
      </c>
      <c r="K20" s="4">
        <f>VLOOKUP(C20,'RACE-6'!$B$2:$E$97,4,FALSE)</f>
        <v>6</v>
      </c>
      <c r="L20" s="4">
        <f>VLOOKUP(C20,'RACE-7'!$B$2:$E$97,4,FALSE)</f>
        <v>15</v>
      </c>
      <c r="M20" s="4">
        <f>VLOOKUP(C20,'RACE-8'!$B$2:$E$97,4,FALSE)</f>
        <v>4</v>
      </c>
      <c r="N20" s="4">
        <f>VLOOKUP(C20,'RACE-9'!$B$2:$E$97,4,FALSE)</f>
        <v>0</v>
      </c>
      <c r="O20" s="4">
        <f t="shared" si="0"/>
        <v>71</v>
      </c>
      <c r="P20" s="4">
        <f t="shared" si="1"/>
        <v>54</v>
      </c>
      <c r="R20" s="4">
        <f>VLOOKUP(C20,'RACE-1'!$B$2:$G$97,6,FALSE)</f>
        <v>20</v>
      </c>
      <c r="S20" s="4">
        <f>VLOOKUP(C20,'RACE-2'!$B$2:$G$97,6,FALSE)</f>
        <v>10</v>
      </c>
      <c r="T20" s="4">
        <f>VLOOKUP(C20,'RACE-3'!$B$2:$G$97,6,FALSE)</f>
        <v>4</v>
      </c>
      <c r="U20" s="4">
        <f>VLOOKUP(C20,'RACE-4'!$B$2:$G$97,6,FALSE)</f>
        <v>15</v>
      </c>
      <c r="V20" s="4">
        <f>VLOOKUP(C20,'RACE-5'!$B$2:$G$97,6,FALSE)</f>
        <v>17</v>
      </c>
      <c r="W20" s="4">
        <f>VLOOKUP(C20,'RACE-6'!$B$2:$G$97,6,FALSE)</f>
        <v>6</v>
      </c>
      <c r="X20" s="4">
        <f>VLOOKUP(C20,'RACE-7'!$B$2:$G$97,6,FALSE)</f>
        <v>15</v>
      </c>
      <c r="Y20" s="4">
        <f>VLOOKUP(C20,'RACE-8'!$B$2:$G$97,6,FALSE)</f>
        <v>4</v>
      </c>
      <c r="Z20" s="4">
        <f>VLOOKUP(C20,'RACE-9'!$B$2:$G$97,6,FALSE)</f>
        <v>0</v>
      </c>
      <c r="AB20" s="4">
        <f t="shared" si="2"/>
        <v>91</v>
      </c>
      <c r="AC20" s="5">
        <f t="shared" si="3"/>
        <v>71</v>
      </c>
      <c r="AD20" s="5">
        <f t="shared" si="4"/>
        <v>71</v>
      </c>
      <c r="AE20" s="5">
        <f t="shared" si="5"/>
        <v>54</v>
      </c>
      <c r="AG20" s="5">
        <f t="shared" si="6"/>
        <v>20</v>
      </c>
      <c r="AH20" s="5">
        <f t="shared" si="7"/>
        <v>17</v>
      </c>
      <c r="AI20" s="21">
        <f t="shared" si="8"/>
        <v>8</v>
      </c>
    </row>
    <row r="21" spans="2:35" ht="20.100000000000001" customHeight="1">
      <c r="B21" s="39" t="s">
        <v>49</v>
      </c>
      <c r="C21" s="14">
        <v>9061</v>
      </c>
      <c r="D21" s="43" t="s">
        <v>50</v>
      </c>
      <c r="E21" s="43" t="s">
        <v>51</v>
      </c>
      <c r="F21" s="7">
        <f>VLOOKUP(C21,'RACE-1'!$B$2:$E$88,4,FALSE)</f>
        <v>0</v>
      </c>
      <c r="G21" s="4">
        <f>VLOOKUP(C21,'RACE-2'!$B$2:$E$97,4,FALSE)</f>
        <v>0</v>
      </c>
      <c r="H21" s="4">
        <f>VLOOKUP(C21,'RACE-3'!$B$2:$E$97,4,FALSE)</f>
        <v>0</v>
      </c>
      <c r="I21" s="4">
        <f>VLOOKUP(C21,'RACE-4'!$B$2:$E$97,4,FALSE)</f>
        <v>0</v>
      </c>
      <c r="J21" s="4">
        <f>VLOOKUP(C21,'RACE-5'!$B$2:$E$97,4,FALSE)</f>
        <v>0</v>
      </c>
      <c r="K21" s="4">
        <f>VLOOKUP(C21,'RACE-6'!$B$2:$E$97,4,FALSE)</f>
        <v>0</v>
      </c>
      <c r="L21" s="4">
        <f>VLOOKUP(C21,'RACE-7'!$B$2:$E$97,4,FALSE)</f>
        <v>0</v>
      </c>
      <c r="M21" s="4">
        <f>VLOOKUP(C21,'RACE-8'!$B$2:$E$97,4,FALSE)</f>
        <v>0</v>
      </c>
      <c r="N21" s="4">
        <f>VLOOKUP(C21,'RACE-9'!$B$2:$E$97,4,FALSE)</f>
        <v>0</v>
      </c>
      <c r="O21" s="4">
        <f t="shared" si="0"/>
        <v>0</v>
      </c>
      <c r="P21" s="4">
        <f t="shared" si="1"/>
        <v>0</v>
      </c>
      <c r="R21" s="4">
        <f>VLOOKUP(C21,'RACE-1'!$B$2:$G$97,6,FALSE)</f>
        <v>0</v>
      </c>
      <c r="S21" s="4">
        <f>VLOOKUP(C21,'RACE-2'!$B$2:$G$97,6,FALSE)</f>
        <v>0</v>
      </c>
      <c r="T21" s="4">
        <f>VLOOKUP(C21,'RACE-3'!$B$2:$G$97,6,FALSE)</f>
        <v>0</v>
      </c>
      <c r="U21" s="4">
        <f>VLOOKUP(C21,'RACE-4'!$B$2:$G$97,6,FALSE)</f>
        <v>0</v>
      </c>
      <c r="V21" s="4">
        <f>VLOOKUP(C21,'RACE-5'!$B$2:$G$97,6,FALSE)</f>
        <v>0</v>
      </c>
      <c r="W21" s="4">
        <f>VLOOKUP(C21,'RACE-6'!$B$2:$G$97,6,FALSE)</f>
        <v>0</v>
      </c>
      <c r="X21" s="4">
        <f>VLOOKUP(C21,'RACE-7'!$B$2:$G$97,6,FALSE)</f>
        <v>0</v>
      </c>
      <c r="Y21" s="4">
        <f>VLOOKUP(C21,'RACE-8'!$B$2:$G$97,6,FALSE)</f>
        <v>0</v>
      </c>
      <c r="Z21" s="4">
        <f>VLOOKUP(C21,'RACE-9'!$B$2:$G$97,6,FALSE)</f>
        <v>0</v>
      </c>
      <c r="AB21" s="4">
        <f t="shared" si="2"/>
        <v>0</v>
      </c>
      <c r="AC21" s="5">
        <f t="shared" si="3"/>
        <v>0</v>
      </c>
      <c r="AD21" s="5">
        <f t="shared" si="4"/>
        <v>0</v>
      </c>
      <c r="AE21" s="5">
        <f t="shared" si="5"/>
        <v>0</v>
      </c>
      <c r="AG21" s="5">
        <f t="shared" si="6"/>
        <v>0</v>
      </c>
      <c r="AH21" s="5">
        <f t="shared" si="7"/>
        <v>0</v>
      </c>
      <c r="AI21" s="21">
        <f t="shared" si="8"/>
        <v>0</v>
      </c>
    </row>
    <row r="22" spans="2:35" ht="20.100000000000001" customHeight="1">
      <c r="B22" s="39" t="s">
        <v>18</v>
      </c>
      <c r="C22" s="14">
        <v>9057</v>
      </c>
      <c r="D22" s="43" t="s">
        <v>52</v>
      </c>
      <c r="E22" s="43" t="s">
        <v>53</v>
      </c>
      <c r="F22" s="7">
        <f>VLOOKUP(C22,'RACE-1'!$B$2:$E$88,4,FALSE)</f>
        <v>0</v>
      </c>
      <c r="G22" s="4">
        <f>VLOOKUP(C22,'RACE-2'!$B$2:$E$97,4,FALSE)</f>
        <v>0</v>
      </c>
      <c r="H22" s="4">
        <f>VLOOKUP(C22,'RACE-3'!$B$2:$E$97,4,FALSE)</f>
        <v>0</v>
      </c>
      <c r="I22" s="4">
        <f>VLOOKUP(C22,'RACE-4'!$B$2:$E$97,4,FALSE)</f>
        <v>0</v>
      </c>
      <c r="J22" s="4">
        <f>VLOOKUP(C22,'RACE-5'!$B$2:$E$97,4,FALSE)</f>
        <v>0</v>
      </c>
      <c r="K22" s="4">
        <f>VLOOKUP(C22,'RACE-6'!$B$2:$E$97,4,FALSE)</f>
        <v>0</v>
      </c>
      <c r="L22" s="4">
        <f>VLOOKUP(C22,'RACE-7'!$B$2:$E$97,4,FALSE)</f>
        <v>0</v>
      </c>
      <c r="M22" s="4">
        <f>VLOOKUP(C22,'RACE-8'!$B$2:$E$97,4,FALSE)</f>
        <v>0</v>
      </c>
      <c r="N22" s="4">
        <f>VLOOKUP(C22,'RACE-9'!$B$2:$E$97,4,FALSE)</f>
        <v>0</v>
      </c>
      <c r="O22" s="4">
        <f t="shared" si="0"/>
        <v>0</v>
      </c>
      <c r="P22" s="4">
        <f t="shared" si="1"/>
        <v>0</v>
      </c>
      <c r="R22" s="4">
        <f>VLOOKUP(C22,'RACE-1'!$B$2:$G$97,6,FALSE)</f>
        <v>0</v>
      </c>
      <c r="S22" s="4">
        <f>VLOOKUP(C22,'RACE-2'!$B$2:$G$97,6,FALSE)</f>
        <v>0</v>
      </c>
      <c r="T22" s="4">
        <f>VLOOKUP(C22,'RACE-3'!$B$2:$G$97,6,FALSE)</f>
        <v>0</v>
      </c>
      <c r="U22" s="4">
        <f>VLOOKUP(C22,'RACE-4'!$B$2:$G$97,6,FALSE)</f>
        <v>0</v>
      </c>
      <c r="V22" s="4">
        <f>VLOOKUP(C22,'RACE-5'!$B$2:$G$97,6,FALSE)</f>
        <v>0</v>
      </c>
      <c r="W22" s="4">
        <f>VLOOKUP(C22,'RACE-6'!$B$2:$G$97,6,FALSE)</f>
        <v>0</v>
      </c>
      <c r="X22" s="4">
        <f>VLOOKUP(C22,'RACE-7'!$B$2:$G$97,6,FALSE)</f>
        <v>0</v>
      </c>
      <c r="Y22" s="4">
        <f>VLOOKUP(C22,'RACE-8'!$B$2:$G$97,6,FALSE)</f>
        <v>0</v>
      </c>
      <c r="Z22" s="4">
        <f>VLOOKUP(C22,'RACE-9'!$B$2:$G$97,6,FALSE)</f>
        <v>0</v>
      </c>
      <c r="AB22" s="4">
        <f t="shared" si="2"/>
        <v>0</v>
      </c>
      <c r="AC22" s="5">
        <f t="shared" si="3"/>
        <v>0</v>
      </c>
      <c r="AD22" s="5">
        <f t="shared" si="4"/>
        <v>0</v>
      </c>
      <c r="AE22" s="5">
        <f t="shared" si="5"/>
        <v>0</v>
      </c>
      <c r="AG22" s="5">
        <f t="shared" si="6"/>
        <v>0</v>
      </c>
      <c r="AH22" s="5">
        <f t="shared" si="7"/>
        <v>0</v>
      </c>
      <c r="AI22" s="21">
        <f t="shared" si="8"/>
        <v>0</v>
      </c>
    </row>
    <row r="23" spans="2:35" ht="20.100000000000001" customHeight="1">
      <c r="B23" s="39" t="s">
        <v>43</v>
      </c>
      <c r="C23" s="14">
        <v>9050</v>
      </c>
      <c r="D23" s="43" t="s">
        <v>54</v>
      </c>
      <c r="E23" s="43" t="s">
        <v>55</v>
      </c>
      <c r="F23" s="7">
        <f>VLOOKUP(C23,'RACE-1'!$B$2:$E$88,4,FALSE)</f>
        <v>0</v>
      </c>
      <c r="G23" s="4">
        <f>VLOOKUP(C23,'RACE-2'!$B$2:$E$97,4,FALSE)</f>
        <v>0</v>
      </c>
      <c r="H23" s="4">
        <f>VLOOKUP(C23,'RACE-3'!$B$2:$E$97,4,FALSE)</f>
        <v>0</v>
      </c>
      <c r="I23" s="4">
        <f>VLOOKUP(C23,'RACE-4'!$B$2:$E$97,4,FALSE)</f>
        <v>0</v>
      </c>
      <c r="J23" s="4">
        <f>VLOOKUP(C23,'RACE-5'!$B$2:$E$97,4,FALSE)</f>
        <v>0</v>
      </c>
      <c r="K23" s="4">
        <f>VLOOKUP(C23,'RACE-6'!$B$2:$E$97,4,FALSE)</f>
        <v>0</v>
      </c>
      <c r="L23" s="4">
        <f>VLOOKUP(C23,'RACE-7'!$B$2:$E$97,4,FALSE)</f>
        <v>0</v>
      </c>
      <c r="M23" s="4">
        <f>VLOOKUP(C23,'RACE-8'!$B$2:$E$97,4,FALSE)</f>
        <v>0</v>
      </c>
      <c r="N23" s="4">
        <f>VLOOKUP(C23,'RACE-9'!$B$2:$E$97,4,FALSE)</f>
        <v>0</v>
      </c>
      <c r="O23" s="4">
        <f t="shared" si="0"/>
        <v>0</v>
      </c>
      <c r="P23" s="4">
        <f t="shared" si="1"/>
        <v>0</v>
      </c>
      <c r="R23" s="4">
        <f>VLOOKUP(C23,'RACE-1'!$B$2:$G$97,6,FALSE)</f>
        <v>0</v>
      </c>
      <c r="S23" s="4">
        <f>VLOOKUP(C23,'RACE-2'!$B$2:$G$97,6,FALSE)</f>
        <v>0</v>
      </c>
      <c r="T23" s="4">
        <f>VLOOKUP(C23,'RACE-3'!$B$2:$G$97,6,FALSE)</f>
        <v>0</v>
      </c>
      <c r="U23" s="4">
        <f>VLOOKUP(C23,'RACE-4'!$B$2:$G$97,6,FALSE)</f>
        <v>0</v>
      </c>
      <c r="V23" s="4">
        <f>VLOOKUP(C23,'RACE-5'!$B$2:$G$97,6,FALSE)</f>
        <v>0</v>
      </c>
      <c r="W23" s="4">
        <f>VLOOKUP(C23,'RACE-6'!$B$2:$G$97,6,FALSE)</f>
        <v>0</v>
      </c>
      <c r="X23" s="4">
        <f>VLOOKUP(C23,'RACE-7'!$B$2:$G$97,6,FALSE)</f>
        <v>0</v>
      </c>
      <c r="Y23" s="4">
        <f>VLOOKUP(C23,'RACE-8'!$B$2:$G$97,6,FALSE)</f>
        <v>0</v>
      </c>
      <c r="Z23" s="4">
        <f>VLOOKUP(C23,'RACE-9'!$B$2:$G$97,6,FALSE)</f>
        <v>0</v>
      </c>
      <c r="AB23" s="4">
        <f t="shared" si="2"/>
        <v>0</v>
      </c>
      <c r="AC23" s="5">
        <f t="shared" si="3"/>
        <v>0</v>
      </c>
      <c r="AD23" s="5">
        <f t="shared" si="4"/>
        <v>0</v>
      </c>
      <c r="AE23" s="5">
        <f t="shared" si="5"/>
        <v>0</v>
      </c>
      <c r="AG23" s="5">
        <f t="shared" si="6"/>
        <v>0</v>
      </c>
      <c r="AH23" s="5">
        <f t="shared" si="7"/>
        <v>0</v>
      </c>
      <c r="AI23" s="21">
        <f t="shared" si="8"/>
        <v>0</v>
      </c>
    </row>
    <row r="24" spans="2:35" ht="20.100000000000001" customHeight="1">
      <c r="B24" s="39" t="s">
        <v>0</v>
      </c>
      <c r="C24" s="14">
        <v>9043</v>
      </c>
      <c r="D24" s="43" t="s">
        <v>56</v>
      </c>
      <c r="E24" s="43" t="s">
        <v>57</v>
      </c>
      <c r="F24" s="7">
        <f>VLOOKUP(C24,'RACE-1'!$B$2:$E$88,4,FALSE)</f>
        <v>0</v>
      </c>
      <c r="G24" s="4">
        <f>VLOOKUP(C24,'RACE-2'!$B$2:$E$97,4,FALSE)</f>
        <v>0</v>
      </c>
      <c r="H24" s="4">
        <f>VLOOKUP(C24,'RACE-3'!$B$2:$E$97,4,FALSE)</f>
        <v>0</v>
      </c>
      <c r="I24" s="4">
        <f>VLOOKUP(C24,'RACE-4'!$B$2:$E$97,4,FALSE)</f>
        <v>0</v>
      </c>
      <c r="J24" s="4">
        <f>VLOOKUP(C24,'RACE-5'!$B$2:$E$97,4,FALSE)</f>
        <v>0</v>
      </c>
      <c r="K24" s="4">
        <f>VLOOKUP(C24,'RACE-6'!$B$2:$E$97,4,FALSE)</f>
        <v>0</v>
      </c>
      <c r="L24" s="4">
        <f>VLOOKUP(C24,'RACE-7'!$B$2:$E$97,4,FALSE)</f>
        <v>0</v>
      </c>
      <c r="M24" s="4">
        <f>VLOOKUP(C24,'RACE-8'!$B$2:$E$97,4,FALSE)</f>
        <v>0</v>
      </c>
      <c r="N24" s="4">
        <f>VLOOKUP(C24,'RACE-9'!$B$2:$E$97,4,FALSE)</f>
        <v>0</v>
      </c>
      <c r="O24" s="4">
        <f t="shared" si="0"/>
        <v>0</v>
      </c>
      <c r="P24" s="4">
        <f t="shared" si="1"/>
        <v>0</v>
      </c>
      <c r="R24" s="4">
        <f>VLOOKUP(C24,'RACE-1'!$B$2:$G$97,6,FALSE)</f>
        <v>0</v>
      </c>
      <c r="S24" s="4">
        <f>VLOOKUP(C24,'RACE-2'!$B$2:$G$97,6,FALSE)</f>
        <v>0</v>
      </c>
      <c r="T24" s="4">
        <f>VLOOKUP(C24,'RACE-3'!$B$2:$G$97,6,FALSE)</f>
        <v>0</v>
      </c>
      <c r="U24" s="4">
        <f>VLOOKUP(C24,'RACE-4'!$B$2:$G$97,6,FALSE)</f>
        <v>0</v>
      </c>
      <c r="V24" s="4">
        <f>VLOOKUP(C24,'RACE-5'!$B$2:$G$97,6,FALSE)</f>
        <v>0</v>
      </c>
      <c r="W24" s="4">
        <f>VLOOKUP(C24,'RACE-6'!$B$2:$G$97,6,FALSE)</f>
        <v>0</v>
      </c>
      <c r="X24" s="4">
        <f>VLOOKUP(C24,'RACE-7'!$B$2:$G$97,6,FALSE)</f>
        <v>0</v>
      </c>
      <c r="Y24" s="4">
        <f>VLOOKUP(C24,'RACE-8'!$B$2:$G$97,6,FALSE)</f>
        <v>0</v>
      </c>
      <c r="Z24" s="4">
        <f>VLOOKUP(C24,'RACE-9'!$B$2:$G$97,6,FALSE)</f>
        <v>0</v>
      </c>
      <c r="AB24" s="4">
        <f t="shared" si="2"/>
        <v>0</v>
      </c>
      <c r="AC24" s="5">
        <f t="shared" si="3"/>
        <v>0</v>
      </c>
      <c r="AD24" s="5">
        <f t="shared" si="4"/>
        <v>0</v>
      </c>
      <c r="AE24" s="5">
        <f t="shared" si="5"/>
        <v>0</v>
      </c>
      <c r="AG24" s="5">
        <f t="shared" si="6"/>
        <v>0</v>
      </c>
      <c r="AH24" s="5">
        <f t="shared" si="7"/>
        <v>0</v>
      </c>
      <c r="AI24" s="21">
        <f t="shared" si="8"/>
        <v>0</v>
      </c>
    </row>
    <row r="25" spans="2:35" ht="20.100000000000001" customHeight="1">
      <c r="B25" s="39" t="s">
        <v>26</v>
      </c>
      <c r="C25" s="14">
        <v>9042</v>
      </c>
      <c r="D25" s="43" t="s">
        <v>58</v>
      </c>
      <c r="E25" s="43" t="s">
        <v>59</v>
      </c>
      <c r="F25" s="7">
        <f>VLOOKUP(C25,'RACE-1'!$B$2:$E$88,4,FALSE)</f>
        <v>0</v>
      </c>
      <c r="G25" s="4">
        <f>VLOOKUP(C25,'RACE-2'!$B$2:$E$97,4,FALSE)</f>
        <v>0</v>
      </c>
      <c r="H25" s="4">
        <f>VLOOKUP(C25,'RACE-3'!$B$2:$E$97,4,FALSE)</f>
        <v>0</v>
      </c>
      <c r="I25" s="4">
        <f>VLOOKUP(C25,'RACE-4'!$B$2:$E$97,4,FALSE)</f>
        <v>0</v>
      </c>
      <c r="J25" s="4">
        <f>VLOOKUP(C25,'RACE-5'!$B$2:$E$97,4,FALSE)</f>
        <v>0</v>
      </c>
      <c r="K25" s="4">
        <f>VLOOKUP(C25,'RACE-6'!$B$2:$E$97,4,FALSE)</f>
        <v>0</v>
      </c>
      <c r="L25" s="4">
        <f>VLOOKUP(C25,'RACE-7'!$B$2:$E$97,4,FALSE)</f>
        <v>0</v>
      </c>
      <c r="M25" s="4">
        <f>VLOOKUP(C25,'RACE-8'!$B$2:$E$97,4,FALSE)</f>
        <v>0</v>
      </c>
      <c r="N25" s="4">
        <f>VLOOKUP(C25,'RACE-9'!$B$2:$E$97,4,FALSE)</f>
        <v>0</v>
      </c>
      <c r="O25" s="4">
        <f t="shared" si="0"/>
        <v>0</v>
      </c>
      <c r="P25" s="4">
        <f t="shared" si="1"/>
        <v>0</v>
      </c>
      <c r="R25" s="4">
        <f>VLOOKUP(C25,'RACE-1'!$B$2:$G$97,6,FALSE)</f>
        <v>0</v>
      </c>
      <c r="S25" s="4">
        <f>VLOOKUP(C25,'RACE-2'!$B$2:$G$97,6,FALSE)</f>
        <v>0</v>
      </c>
      <c r="T25" s="4">
        <f>VLOOKUP(C25,'RACE-3'!$B$2:$G$97,6,FALSE)</f>
        <v>0</v>
      </c>
      <c r="U25" s="4">
        <f>VLOOKUP(C25,'RACE-4'!$B$2:$G$97,6,FALSE)</f>
        <v>0</v>
      </c>
      <c r="V25" s="4">
        <f>VLOOKUP(C25,'RACE-5'!$B$2:$G$97,6,FALSE)</f>
        <v>0</v>
      </c>
      <c r="W25" s="4">
        <f>VLOOKUP(C25,'RACE-6'!$B$2:$G$97,6,FALSE)</f>
        <v>0</v>
      </c>
      <c r="X25" s="4">
        <f>VLOOKUP(C25,'RACE-7'!$B$2:$G$97,6,FALSE)</f>
        <v>0</v>
      </c>
      <c r="Y25" s="4">
        <f>VLOOKUP(C25,'RACE-8'!$B$2:$G$97,6,FALSE)</f>
        <v>0</v>
      </c>
      <c r="Z25" s="4">
        <f>VLOOKUP(C25,'RACE-9'!$B$2:$G$97,6,FALSE)</f>
        <v>0</v>
      </c>
      <c r="AB25" s="4">
        <f t="shared" si="2"/>
        <v>0</v>
      </c>
      <c r="AC25" s="5">
        <f t="shared" si="3"/>
        <v>0</v>
      </c>
      <c r="AD25" s="5">
        <f t="shared" si="4"/>
        <v>0</v>
      </c>
      <c r="AE25" s="5">
        <f t="shared" si="5"/>
        <v>0</v>
      </c>
      <c r="AG25" s="5">
        <f t="shared" si="6"/>
        <v>0</v>
      </c>
      <c r="AH25" s="5">
        <f t="shared" si="7"/>
        <v>0</v>
      </c>
      <c r="AI25" s="21">
        <f t="shared" si="8"/>
        <v>0</v>
      </c>
    </row>
    <row r="26" spans="2:35" ht="20.100000000000001" customHeight="1">
      <c r="B26" s="39" t="s">
        <v>26</v>
      </c>
      <c r="C26" s="14">
        <v>9041</v>
      </c>
      <c r="D26" s="43" t="s">
        <v>60</v>
      </c>
      <c r="E26" s="43" t="s">
        <v>61</v>
      </c>
      <c r="F26" s="7">
        <f>VLOOKUP(C26,'RACE-1'!$B$2:$E$88,4,FALSE)</f>
        <v>0</v>
      </c>
      <c r="G26" s="4">
        <f>VLOOKUP(C26,'RACE-2'!$B$2:$E$97,4,FALSE)</f>
        <v>0</v>
      </c>
      <c r="H26" s="4">
        <f>VLOOKUP(C26,'RACE-3'!$B$2:$E$97,4,FALSE)</f>
        <v>0</v>
      </c>
      <c r="I26" s="4">
        <f>VLOOKUP(C26,'RACE-4'!$B$2:$E$97,4,FALSE)</f>
        <v>0</v>
      </c>
      <c r="J26" s="4">
        <f>VLOOKUP(C26,'RACE-5'!$B$2:$E$97,4,FALSE)</f>
        <v>0</v>
      </c>
      <c r="K26" s="4">
        <f>VLOOKUP(C26,'RACE-6'!$B$2:$E$97,4,FALSE)</f>
        <v>0</v>
      </c>
      <c r="L26" s="4">
        <f>VLOOKUP(C26,'RACE-7'!$B$2:$E$97,4,FALSE)</f>
        <v>0</v>
      </c>
      <c r="M26" s="4">
        <f>VLOOKUP(C26,'RACE-8'!$B$2:$E$97,4,FALSE)</f>
        <v>0</v>
      </c>
      <c r="N26" s="4">
        <f>VLOOKUP(C26,'RACE-9'!$B$2:$E$97,4,FALSE)</f>
        <v>0</v>
      </c>
      <c r="O26" s="4">
        <f t="shared" si="0"/>
        <v>0</v>
      </c>
      <c r="P26" s="4">
        <f t="shared" si="1"/>
        <v>0</v>
      </c>
      <c r="R26" s="4">
        <f>VLOOKUP(C26,'RACE-1'!$B$2:$G$97,6,FALSE)</f>
        <v>0</v>
      </c>
      <c r="S26" s="4">
        <f>VLOOKUP(C26,'RACE-2'!$B$2:$G$97,6,FALSE)</f>
        <v>0</v>
      </c>
      <c r="T26" s="4">
        <f>VLOOKUP(C26,'RACE-3'!$B$2:$G$97,6,FALSE)</f>
        <v>0</v>
      </c>
      <c r="U26" s="4">
        <f>VLOOKUP(C26,'RACE-4'!$B$2:$G$97,6,FALSE)</f>
        <v>0</v>
      </c>
      <c r="V26" s="4">
        <f>VLOOKUP(C26,'RACE-5'!$B$2:$G$97,6,FALSE)</f>
        <v>0</v>
      </c>
      <c r="W26" s="4">
        <f>VLOOKUP(C26,'RACE-6'!$B$2:$G$97,6,FALSE)</f>
        <v>0</v>
      </c>
      <c r="X26" s="4">
        <f>VLOOKUP(C26,'RACE-7'!$B$2:$G$97,6,FALSE)</f>
        <v>0</v>
      </c>
      <c r="Y26" s="4">
        <f>VLOOKUP(C26,'RACE-8'!$B$2:$G$97,6,FALSE)</f>
        <v>0</v>
      </c>
      <c r="Z26" s="4">
        <f>VLOOKUP(C26,'RACE-9'!$B$2:$G$97,6,FALSE)</f>
        <v>0</v>
      </c>
      <c r="AB26" s="4">
        <f t="shared" si="2"/>
        <v>0</v>
      </c>
      <c r="AC26" s="5">
        <f t="shared" si="3"/>
        <v>0</v>
      </c>
      <c r="AD26" s="5">
        <f t="shared" si="4"/>
        <v>0</v>
      </c>
      <c r="AE26" s="5">
        <f t="shared" si="5"/>
        <v>0</v>
      </c>
      <c r="AG26" s="5">
        <f t="shared" si="6"/>
        <v>0</v>
      </c>
      <c r="AH26" s="5">
        <f t="shared" si="7"/>
        <v>0</v>
      </c>
      <c r="AI26" s="21">
        <f t="shared" si="8"/>
        <v>0</v>
      </c>
    </row>
    <row r="27" spans="2:35" ht="20.100000000000001" customHeight="1">
      <c r="B27" s="39" t="s">
        <v>18</v>
      </c>
      <c r="C27" s="14">
        <v>9039</v>
      </c>
      <c r="D27" s="43" t="s">
        <v>62</v>
      </c>
      <c r="E27" s="43" t="s">
        <v>63</v>
      </c>
      <c r="F27" s="7">
        <f>VLOOKUP(C27,'RACE-1'!$B$2:$E$88,4,FALSE)</f>
        <v>0</v>
      </c>
      <c r="G27" s="4">
        <f>VLOOKUP(C27,'RACE-2'!$B$2:$E$97,4,FALSE)</f>
        <v>0</v>
      </c>
      <c r="H27" s="4">
        <f>VLOOKUP(C27,'RACE-3'!$B$2:$E$97,4,FALSE)</f>
        <v>0</v>
      </c>
      <c r="I27" s="4">
        <f>VLOOKUP(C27,'RACE-4'!$B$2:$E$97,4,FALSE)</f>
        <v>0</v>
      </c>
      <c r="J27" s="4">
        <f>VLOOKUP(C27,'RACE-5'!$B$2:$E$97,4,FALSE)</f>
        <v>0</v>
      </c>
      <c r="K27" s="4">
        <f>VLOOKUP(C27,'RACE-6'!$B$2:$E$97,4,FALSE)</f>
        <v>0</v>
      </c>
      <c r="L27" s="4">
        <f>VLOOKUP(C27,'RACE-7'!$B$2:$E$97,4,FALSE)</f>
        <v>0</v>
      </c>
      <c r="M27" s="4">
        <f>VLOOKUP(C27,'RACE-8'!$B$2:$E$97,4,FALSE)</f>
        <v>0</v>
      </c>
      <c r="N27" s="4">
        <f>VLOOKUP(C27,'RACE-9'!$B$2:$E$97,4,FALSE)</f>
        <v>0</v>
      </c>
      <c r="O27" s="4">
        <f t="shared" si="0"/>
        <v>0</v>
      </c>
      <c r="P27" s="4">
        <f t="shared" si="1"/>
        <v>0</v>
      </c>
      <c r="R27" s="4">
        <f>VLOOKUP(C27,'RACE-1'!$B$2:$G$97,6,FALSE)</f>
        <v>0</v>
      </c>
      <c r="S27" s="4">
        <f>VLOOKUP(C27,'RACE-2'!$B$2:$G$97,6,FALSE)</f>
        <v>0</v>
      </c>
      <c r="T27" s="4">
        <f>VLOOKUP(C27,'RACE-3'!$B$2:$G$97,6,FALSE)</f>
        <v>0</v>
      </c>
      <c r="U27" s="4">
        <f>VLOOKUP(C27,'RACE-4'!$B$2:$G$97,6,FALSE)</f>
        <v>0</v>
      </c>
      <c r="V27" s="4">
        <f>VLOOKUP(C27,'RACE-5'!$B$2:$G$97,6,FALSE)</f>
        <v>0</v>
      </c>
      <c r="W27" s="4">
        <f>VLOOKUP(C27,'RACE-6'!$B$2:$G$97,6,FALSE)</f>
        <v>0</v>
      </c>
      <c r="X27" s="4">
        <f>VLOOKUP(C27,'RACE-7'!$B$2:$G$97,6,FALSE)</f>
        <v>0</v>
      </c>
      <c r="Y27" s="4">
        <f>VLOOKUP(C27,'RACE-8'!$B$2:$G$97,6,FALSE)</f>
        <v>0</v>
      </c>
      <c r="Z27" s="4">
        <f>VLOOKUP(C27,'RACE-9'!$B$2:$G$97,6,FALSE)</f>
        <v>0</v>
      </c>
      <c r="AB27" s="4">
        <f t="shared" si="2"/>
        <v>0</v>
      </c>
      <c r="AC27" s="5">
        <f t="shared" si="3"/>
        <v>0</v>
      </c>
      <c r="AD27" s="5">
        <f t="shared" si="4"/>
        <v>0</v>
      </c>
      <c r="AE27" s="5">
        <f t="shared" si="5"/>
        <v>0</v>
      </c>
      <c r="AG27" s="5">
        <f t="shared" si="6"/>
        <v>0</v>
      </c>
      <c r="AH27" s="5">
        <f t="shared" si="7"/>
        <v>0</v>
      </c>
      <c r="AI27" s="21">
        <f t="shared" si="8"/>
        <v>0</v>
      </c>
    </row>
    <row r="28" spans="2:35" ht="20.100000000000001" customHeight="1">
      <c r="B28" s="39" t="s">
        <v>64</v>
      </c>
      <c r="C28" s="14">
        <v>9038</v>
      </c>
      <c r="D28" s="43" t="s">
        <v>65</v>
      </c>
      <c r="E28" s="43" t="s">
        <v>66</v>
      </c>
      <c r="F28" s="7">
        <f>VLOOKUP(C28,'RACE-1'!$B$2:$E$88,4,FALSE)</f>
        <v>0</v>
      </c>
      <c r="G28" s="4">
        <f>VLOOKUP(C28,'RACE-2'!$B$2:$E$97,4,FALSE)</f>
        <v>0</v>
      </c>
      <c r="H28" s="4">
        <f>VLOOKUP(C28,'RACE-3'!$B$2:$E$97,4,FALSE)</f>
        <v>0</v>
      </c>
      <c r="I28" s="4">
        <f>VLOOKUP(C28,'RACE-4'!$B$2:$E$97,4,FALSE)</f>
        <v>0</v>
      </c>
      <c r="J28" s="4">
        <f>VLOOKUP(C28,'RACE-5'!$B$2:$E$97,4,FALSE)</f>
        <v>0</v>
      </c>
      <c r="K28" s="4">
        <f>VLOOKUP(C28,'RACE-6'!$B$2:$E$97,4,FALSE)</f>
        <v>0</v>
      </c>
      <c r="L28" s="4">
        <f>VLOOKUP(C28,'RACE-7'!$B$2:$E$97,4,FALSE)</f>
        <v>0</v>
      </c>
      <c r="M28" s="4">
        <f>VLOOKUP(C28,'RACE-8'!$B$2:$E$97,4,FALSE)</f>
        <v>0</v>
      </c>
      <c r="N28" s="4">
        <f>VLOOKUP(C28,'RACE-9'!$B$2:$E$97,4,FALSE)</f>
        <v>0</v>
      </c>
      <c r="O28" s="4">
        <f t="shared" si="0"/>
        <v>0</v>
      </c>
      <c r="P28" s="4">
        <f t="shared" si="1"/>
        <v>0</v>
      </c>
      <c r="R28" s="4">
        <f>VLOOKUP(C28,'RACE-1'!$B$2:$G$97,6,FALSE)</f>
        <v>0</v>
      </c>
      <c r="S28" s="4">
        <f>VLOOKUP(C28,'RACE-2'!$B$2:$G$97,6,FALSE)</f>
        <v>0</v>
      </c>
      <c r="T28" s="4">
        <f>VLOOKUP(C28,'RACE-3'!$B$2:$G$97,6,FALSE)</f>
        <v>0</v>
      </c>
      <c r="U28" s="4">
        <f>VLOOKUP(C28,'RACE-4'!$B$2:$G$97,6,FALSE)</f>
        <v>0</v>
      </c>
      <c r="V28" s="4">
        <f>VLOOKUP(C28,'RACE-5'!$B$2:$G$97,6,FALSE)</f>
        <v>0</v>
      </c>
      <c r="W28" s="4">
        <f>VLOOKUP(C28,'RACE-6'!$B$2:$G$97,6,FALSE)</f>
        <v>0</v>
      </c>
      <c r="X28" s="4">
        <f>VLOOKUP(C28,'RACE-7'!$B$2:$G$97,6,FALSE)</f>
        <v>0</v>
      </c>
      <c r="Y28" s="4">
        <f>VLOOKUP(C28,'RACE-8'!$B$2:$G$97,6,FALSE)</f>
        <v>0</v>
      </c>
      <c r="Z28" s="4">
        <f>VLOOKUP(C28,'RACE-9'!$B$2:$G$97,6,FALSE)</f>
        <v>0</v>
      </c>
      <c r="AB28" s="4">
        <f t="shared" si="2"/>
        <v>0</v>
      </c>
      <c r="AC28" s="5">
        <f t="shared" si="3"/>
        <v>0</v>
      </c>
      <c r="AD28" s="5">
        <f t="shared" si="4"/>
        <v>0</v>
      </c>
      <c r="AE28" s="5">
        <f t="shared" si="5"/>
        <v>0</v>
      </c>
      <c r="AG28" s="5">
        <f t="shared" si="6"/>
        <v>0</v>
      </c>
      <c r="AH28" s="5">
        <f t="shared" si="7"/>
        <v>0</v>
      </c>
      <c r="AI28" s="21">
        <f t="shared" si="8"/>
        <v>0</v>
      </c>
    </row>
    <row r="29" spans="2:35" ht="20.100000000000001" customHeight="1">
      <c r="B29" s="39" t="s">
        <v>49</v>
      </c>
      <c r="C29" s="14">
        <v>9036</v>
      </c>
      <c r="D29" s="43" t="s">
        <v>67</v>
      </c>
      <c r="E29" s="43" t="s">
        <v>68</v>
      </c>
      <c r="F29" s="7">
        <f>VLOOKUP(C29,'RACE-1'!$B$2:$E$88,4,FALSE)</f>
        <v>0</v>
      </c>
      <c r="G29" s="4">
        <f>VLOOKUP(C29,'RACE-2'!$B$2:$E$97,4,FALSE)</f>
        <v>0</v>
      </c>
      <c r="H29" s="4">
        <f>VLOOKUP(C29,'RACE-3'!$B$2:$E$97,4,FALSE)</f>
        <v>0</v>
      </c>
      <c r="I29" s="4">
        <f>VLOOKUP(C29,'RACE-4'!$B$2:$E$97,4,FALSE)</f>
        <v>0</v>
      </c>
      <c r="J29" s="4">
        <f>VLOOKUP(C29,'RACE-5'!$B$2:$E$97,4,FALSE)</f>
        <v>0</v>
      </c>
      <c r="K29" s="4">
        <f>VLOOKUP(C29,'RACE-6'!$B$2:$E$97,4,FALSE)</f>
        <v>0</v>
      </c>
      <c r="L29" s="4">
        <f>VLOOKUP(C29,'RACE-7'!$B$2:$E$97,4,FALSE)</f>
        <v>0</v>
      </c>
      <c r="M29" s="4">
        <f>VLOOKUP(C29,'RACE-8'!$B$2:$E$97,4,FALSE)</f>
        <v>0</v>
      </c>
      <c r="N29" s="4">
        <f>VLOOKUP(C29,'RACE-9'!$B$2:$E$97,4,FALSE)</f>
        <v>0</v>
      </c>
      <c r="O29" s="4">
        <f t="shared" si="0"/>
        <v>0</v>
      </c>
      <c r="P29" s="4">
        <f t="shared" si="1"/>
        <v>0</v>
      </c>
      <c r="R29" s="4">
        <f>VLOOKUP(C29,'RACE-1'!$B$2:$G$97,6,FALSE)</f>
        <v>0</v>
      </c>
      <c r="S29" s="4">
        <f>VLOOKUP(C29,'RACE-2'!$B$2:$G$97,6,FALSE)</f>
        <v>0</v>
      </c>
      <c r="T29" s="4">
        <f>VLOOKUP(C29,'RACE-3'!$B$2:$G$97,6,FALSE)</f>
        <v>0</v>
      </c>
      <c r="U29" s="4">
        <f>VLOOKUP(C29,'RACE-4'!$B$2:$G$97,6,FALSE)</f>
        <v>0</v>
      </c>
      <c r="V29" s="4">
        <f>VLOOKUP(C29,'RACE-5'!$B$2:$G$97,6,FALSE)</f>
        <v>0</v>
      </c>
      <c r="W29" s="4">
        <f>VLOOKUP(C29,'RACE-6'!$B$2:$G$97,6,FALSE)</f>
        <v>0</v>
      </c>
      <c r="X29" s="4">
        <f>VLOOKUP(C29,'RACE-7'!$B$2:$G$97,6,FALSE)</f>
        <v>0</v>
      </c>
      <c r="Y29" s="4">
        <f>VLOOKUP(C29,'RACE-8'!$B$2:$G$97,6,FALSE)</f>
        <v>0</v>
      </c>
      <c r="Z29" s="4">
        <f>VLOOKUP(C29,'RACE-9'!$B$2:$G$97,6,FALSE)</f>
        <v>0</v>
      </c>
      <c r="AB29" s="4">
        <f t="shared" si="2"/>
        <v>0</v>
      </c>
      <c r="AC29" s="5">
        <f t="shared" si="3"/>
        <v>0</v>
      </c>
      <c r="AD29" s="5">
        <f t="shared" si="4"/>
        <v>0</v>
      </c>
      <c r="AE29" s="5">
        <f t="shared" si="5"/>
        <v>0</v>
      </c>
      <c r="AG29" s="5">
        <f t="shared" si="6"/>
        <v>0</v>
      </c>
      <c r="AH29" s="5">
        <f t="shared" si="7"/>
        <v>0</v>
      </c>
      <c r="AI29" s="21">
        <f t="shared" si="8"/>
        <v>0</v>
      </c>
    </row>
    <row r="30" spans="2:35" ht="20.100000000000001" customHeight="1">
      <c r="B30" s="39" t="s">
        <v>0</v>
      </c>
      <c r="C30" s="14">
        <v>9035</v>
      </c>
      <c r="D30" s="43" t="s">
        <v>69</v>
      </c>
      <c r="E30" s="43" t="s">
        <v>70</v>
      </c>
      <c r="F30" s="7">
        <f>VLOOKUP(C30,'RACE-1'!$B$2:$E$88,4,FALSE)</f>
        <v>0</v>
      </c>
      <c r="G30" s="4">
        <f>VLOOKUP(C30,'RACE-2'!$B$2:$E$97,4,FALSE)</f>
        <v>0</v>
      </c>
      <c r="H30" s="4">
        <f>VLOOKUP(C30,'RACE-3'!$B$2:$E$97,4,FALSE)</f>
        <v>0</v>
      </c>
      <c r="I30" s="4">
        <f>VLOOKUP(C30,'RACE-4'!$B$2:$E$97,4,FALSE)</f>
        <v>0</v>
      </c>
      <c r="J30" s="4">
        <f>VLOOKUP(C30,'RACE-5'!$B$2:$E$97,4,FALSE)</f>
        <v>0</v>
      </c>
      <c r="K30" s="4">
        <f>VLOOKUP(C30,'RACE-6'!$B$2:$E$97,4,FALSE)</f>
        <v>0</v>
      </c>
      <c r="L30" s="4">
        <f>VLOOKUP(C30,'RACE-7'!$B$2:$E$97,4,FALSE)</f>
        <v>0</v>
      </c>
      <c r="M30" s="4">
        <f>VLOOKUP(C30,'RACE-8'!$B$2:$E$97,4,FALSE)</f>
        <v>0</v>
      </c>
      <c r="N30" s="4">
        <f>VLOOKUP(C30,'RACE-9'!$B$2:$E$97,4,FALSE)</f>
        <v>0</v>
      </c>
      <c r="O30" s="4">
        <f t="shared" si="0"/>
        <v>0</v>
      </c>
      <c r="P30" s="4">
        <f t="shared" si="1"/>
        <v>0</v>
      </c>
      <c r="R30" s="4">
        <f>VLOOKUP(C30,'RACE-1'!$B$2:$G$97,6,FALSE)</f>
        <v>0</v>
      </c>
      <c r="S30" s="4">
        <f>VLOOKUP(C30,'RACE-2'!$B$2:$G$97,6,FALSE)</f>
        <v>0</v>
      </c>
      <c r="T30" s="4">
        <f>VLOOKUP(C30,'RACE-3'!$B$2:$G$97,6,FALSE)</f>
        <v>0</v>
      </c>
      <c r="U30" s="4">
        <f>VLOOKUP(C30,'RACE-4'!$B$2:$G$97,6,FALSE)</f>
        <v>0</v>
      </c>
      <c r="V30" s="4">
        <f>VLOOKUP(C30,'RACE-5'!$B$2:$G$97,6,FALSE)</f>
        <v>0</v>
      </c>
      <c r="W30" s="4">
        <f>VLOOKUP(C30,'RACE-6'!$B$2:$G$97,6,FALSE)</f>
        <v>0</v>
      </c>
      <c r="X30" s="4">
        <f>VLOOKUP(C30,'RACE-7'!$B$2:$G$97,6,FALSE)</f>
        <v>0</v>
      </c>
      <c r="Y30" s="4">
        <f>VLOOKUP(C30,'RACE-8'!$B$2:$G$97,6,FALSE)</f>
        <v>0</v>
      </c>
      <c r="Z30" s="4">
        <f>VLOOKUP(C30,'RACE-9'!$B$2:$G$97,6,FALSE)</f>
        <v>0</v>
      </c>
      <c r="AB30" s="4">
        <f t="shared" si="2"/>
        <v>0</v>
      </c>
      <c r="AC30" s="5">
        <f t="shared" si="3"/>
        <v>0</v>
      </c>
      <c r="AD30" s="5">
        <f t="shared" si="4"/>
        <v>0</v>
      </c>
      <c r="AE30" s="5">
        <f t="shared" si="5"/>
        <v>0</v>
      </c>
      <c r="AG30" s="5">
        <f t="shared" si="6"/>
        <v>0</v>
      </c>
      <c r="AH30" s="5">
        <f t="shared" si="7"/>
        <v>0</v>
      </c>
      <c r="AI30" s="21">
        <f t="shared" si="8"/>
        <v>0</v>
      </c>
    </row>
    <row r="31" spans="2:35" ht="20.100000000000001" customHeight="1">
      <c r="B31" s="39" t="s">
        <v>49</v>
      </c>
      <c r="C31" s="14">
        <v>9028</v>
      </c>
      <c r="D31" s="43" t="s">
        <v>71</v>
      </c>
      <c r="E31" s="43" t="s">
        <v>72</v>
      </c>
      <c r="F31" s="7">
        <f>VLOOKUP(C31,'RACE-1'!$B$2:$E$88,4,FALSE)</f>
        <v>0</v>
      </c>
      <c r="G31" s="4">
        <f>VLOOKUP(C31,'RACE-2'!$B$2:$E$97,4,FALSE)</f>
        <v>0</v>
      </c>
      <c r="H31" s="4">
        <f>VLOOKUP(C31,'RACE-3'!$B$2:$E$97,4,FALSE)</f>
        <v>0</v>
      </c>
      <c r="I31" s="4">
        <f>VLOOKUP(C31,'RACE-4'!$B$2:$E$97,4,FALSE)</f>
        <v>0</v>
      </c>
      <c r="J31" s="4">
        <f>VLOOKUP(C31,'RACE-5'!$B$2:$E$97,4,FALSE)</f>
        <v>0</v>
      </c>
      <c r="K31" s="4">
        <f>VLOOKUP(C31,'RACE-6'!$B$2:$E$97,4,FALSE)</f>
        <v>0</v>
      </c>
      <c r="L31" s="4">
        <f>VLOOKUP(C31,'RACE-7'!$B$2:$E$97,4,FALSE)</f>
        <v>0</v>
      </c>
      <c r="M31" s="4">
        <f>VLOOKUP(C31,'RACE-8'!$B$2:$E$97,4,FALSE)</f>
        <v>0</v>
      </c>
      <c r="N31" s="4">
        <f>VLOOKUP(C31,'RACE-9'!$B$2:$E$97,4,FALSE)</f>
        <v>0</v>
      </c>
      <c r="O31" s="4">
        <f t="shared" si="0"/>
        <v>0</v>
      </c>
      <c r="P31" s="4">
        <f t="shared" si="1"/>
        <v>0</v>
      </c>
      <c r="R31" s="4">
        <f>VLOOKUP(C31,'RACE-1'!$B$2:$G$97,6,FALSE)</f>
        <v>0</v>
      </c>
      <c r="S31" s="4">
        <f>VLOOKUP(C31,'RACE-2'!$B$2:$G$97,6,FALSE)</f>
        <v>0</v>
      </c>
      <c r="T31" s="4">
        <f>VLOOKUP(C31,'RACE-3'!$B$2:$G$97,6,FALSE)</f>
        <v>0</v>
      </c>
      <c r="U31" s="4">
        <f>VLOOKUP(C31,'RACE-4'!$B$2:$G$97,6,FALSE)</f>
        <v>0</v>
      </c>
      <c r="V31" s="4">
        <f>VLOOKUP(C31,'RACE-5'!$B$2:$G$97,6,FALSE)</f>
        <v>0</v>
      </c>
      <c r="W31" s="4">
        <f>VLOOKUP(C31,'RACE-6'!$B$2:$G$97,6,FALSE)</f>
        <v>0</v>
      </c>
      <c r="X31" s="4">
        <f>VLOOKUP(C31,'RACE-7'!$B$2:$G$97,6,FALSE)</f>
        <v>0</v>
      </c>
      <c r="Y31" s="4">
        <f>VLOOKUP(C31,'RACE-8'!$B$2:$G$97,6,FALSE)</f>
        <v>0</v>
      </c>
      <c r="Z31" s="4">
        <f>VLOOKUP(C31,'RACE-9'!$B$2:$G$97,6,FALSE)</f>
        <v>0</v>
      </c>
      <c r="AB31" s="4">
        <f t="shared" si="2"/>
        <v>0</v>
      </c>
      <c r="AC31" s="5">
        <f t="shared" si="3"/>
        <v>0</v>
      </c>
      <c r="AD31" s="5">
        <f t="shared" si="4"/>
        <v>0</v>
      </c>
      <c r="AE31" s="5">
        <f t="shared" si="5"/>
        <v>0</v>
      </c>
      <c r="AG31" s="5">
        <f t="shared" si="6"/>
        <v>0</v>
      </c>
      <c r="AH31" s="5">
        <f t="shared" si="7"/>
        <v>0</v>
      </c>
      <c r="AI31" s="21">
        <f t="shared" si="8"/>
        <v>0</v>
      </c>
    </row>
    <row r="32" spans="2:35" ht="20.100000000000001" customHeight="1">
      <c r="B32" s="39" t="s">
        <v>0</v>
      </c>
      <c r="C32" s="14">
        <v>9023</v>
      </c>
      <c r="D32" s="44" t="s">
        <v>73</v>
      </c>
      <c r="E32" s="43" t="s">
        <v>74</v>
      </c>
      <c r="F32" s="7">
        <f>VLOOKUP(C32,'RACE-1'!$B$2:$E$88,4,FALSE)</f>
        <v>0</v>
      </c>
      <c r="G32" s="4">
        <f>VLOOKUP(C32,'RACE-2'!$B$2:$E$97,4,FALSE)</f>
        <v>0</v>
      </c>
      <c r="H32" s="4">
        <f>VLOOKUP(C32,'RACE-3'!$B$2:$E$97,4,FALSE)</f>
        <v>0</v>
      </c>
      <c r="I32" s="4">
        <f>VLOOKUP(C32,'RACE-4'!$B$2:$E$97,4,FALSE)</f>
        <v>0</v>
      </c>
      <c r="J32" s="4">
        <f>VLOOKUP(C32,'RACE-5'!$B$2:$E$97,4,FALSE)</f>
        <v>0</v>
      </c>
      <c r="K32" s="4">
        <f>VLOOKUP(C32,'RACE-6'!$B$2:$E$97,4,FALSE)</f>
        <v>0</v>
      </c>
      <c r="L32" s="4">
        <f>VLOOKUP(C32,'RACE-7'!$B$2:$E$97,4,FALSE)</f>
        <v>0</v>
      </c>
      <c r="M32" s="4">
        <f>VLOOKUP(C32,'RACE-8'!$B$2:$E$97,4,FALSE)</f>
        <v>0</v>
      </c>
      <c r="N32" s="4">
        <f>VLOOKUP(C32,'RACE-9'!$B$2:$E$97,4,FALSE)</f>
        <v>0</v>
      </c>
      <c r="O32" s="4">
        <f t="shared" si="0"/>
        <v>0</v>
      </c>
      <c r="P32" s="4">
        <f t="shared" si="1"/>
        <v>0</v>
      </c>
      <c r="R32" s="4">
        <f>VLOOKUP(C32,'RACE-1'!$B$2:$G$97,6,FALSE)</f>
        <v>0</v>
      </c>
      <c r="S32" s="4">
        <f>VLOOKUP(C32,'RACE-2'!$B$2:$G$97,6,FALSE)</f>
        <v>0</v>
      </c>
      <c r="T32" s="4">
        <f>VLOOKUP(C32,'RACE-3'!$B$2:$G$97,6,FALSE)</f>
        <v>0</v>
      </c>
      <c r="U32" s="4">
        <f>VLOOKUP(C32,'RACE-4'!$B$2:$G$97,6,FALSE)</f>
        <v>0</v>
      </c>
      <c r="V32" s="4">
        <f>VLOOKUP(C32,'RACE-5'!$B$2:$G$97,6,FALSE)</f>
        <v>0</v>
      </c>
      <c r="W32" s="4">
        <f>VLOOKUP(C32,'RACE-6'!$B$2:$G$97,6,FALSE)</f>
        <v>0</v>
      </c>
      <c r="X32" s="4">
        <f>VLOOKUP(C32,'RACE-7'!$B$2:$G$97,6,FALSE)</f>
        <v>0</v>
      </c>
      <c r="Y32" s="4">
        <f>VLOOKUP(C32,'RACE-8'!$B$2:$G$97,6,FALSE)</f>
        <v>0</v>
      </c>
      <c r="Z32" s="4">
        <f>VLOOKUP(C32,'RACE-9'!$B$2:$G$97,6,FALSE)</f>
        <v>0</v>
      </c>
      <c r="AB32" s="4">
        <f t="shared" si="2"/>
        <v>0</v>
      </c>
      <c r="AC32" s="5">
        <f t="shared" si="3"/>
        <v>0</v>
      </c>
      <c r="AD32" s="5">
        <f t="shared" si="4"/>
        <v>0</v>
      </c>
      <c r="AE32" s="5">
        <f t="shared" si="5"/>
        <v>0</v>
      </c>
      <c r="AG32" s="5">
        <f t="shared" si="6"/>
        <v>0</v>
      </c>
      <c r="AH32" s="5">
        <f t="shared" si="7"/>
        <v>0</v>
      </c>
      <c r="AI32" s="21">
        <f t="shared" si="8"/>
        <v>0</v>
      </c>
    </row>
    <row r="33" spans="2:35" ht="20.100000000000001" customHeight="1">
      <c r="B33" s="39" t="s">
        <v>49</v>
      </c>
      <c r="C33" s="14">
        <v>9022</v>
      </c>
      <c r="D33" s="43" t="s">
        <v>75</v>
      </c>
      <c r="E33" s="43" t="s">
        <v>76</v>
      </c>
      <c r="F33" s="7">
        <f>VLOOKUP(C33,'RACE-1'!$B$2:$E$88,4,FALSE)</f>
        <v>0</v>
      </c>
      <c r="G33" s="4">
        <f>VLOOKUP(C33,'RACE-2'!$B$2:$E$97,4,FALSE)</f>
        <v>0</v>
      </c>
      <c r="H33" s="4">
        <f>VLOOKUP(C33,'RACE-3'!$B$2:$E$97,4,FALSE)</f>
        <v>0</v>
      </c>
      <c r="I33" s="4">
        <f>VLOOKUP(C33,'RACE-4'!$B$2:$E$97,4,FALSE)</f>
        <v>0</v>
      </c>
      <c r="J33" s="4">
        <f>VLOOKUP(C33,'RACE-5'!$B$2:$E$97,4,FALSE)</f>
        <v>0</v>
      </c>
      <c r="K33" s="4">
        <f>VLOOKUP(C33,'RACE-6'!$B$2:$E$97,4,FALSE)</f>
        <v>0</v>
      </c>
      <c r="L33" s="4">
        <f>VLOOKUP(C33,'RACE-7'!$B$2:$E$97,4,FALSE)</f>
        <v>0</v>
      </c>
      <c r="M33" s="4">
        <f>VLOOKUP(C33,'RACE-8'!$B$2:$E$97,4,FALSE)</f>
        <v>0</v>
      </c>
      <c r="N33" s="4">
        <f>VLOOKUP(C33,'RACE-9'!$B$2:$E$97,4,FALSE)</f>
        <v>0</v>
      </c>
      <c r="O33" s="4">
        <f t="shared" si="0"/>
        <v>0</v>
      </c>
      <c r="P33" s="4">
        <f t="shared" si="1"/>
        <v>0</v>
      </c>
      <c r="R33" s="4">
        <f>VLOOKUP(C33,'RACE-1'!$B$2:$G$97,6,FALSE)</f>
        <v>0</v>
      </c>
      <c r="S33" s="4">
        <f>VLOOKUP(C33,'RACE-2'!$B$2:$G$97,6,FALSE)</f>
        <v>0</v>
      </c>
      <c r="T33" s="4">
        <f>VLOOKUP(C33,'RACE-3'!$B$2:$G$97,6,FALSE)</f>
        <v>0</v>
      </c>
      <c r="U33" s="4">
        <f>VLOOKUP(C33,'RACE-4'!$B$2:$G$97,6,FALSE)</f>
        <v>0</v>
      </c>
      <c r="V33" s="4">
        <f>VLOOKUP(C33,'RACE-5'!$B$2:$G$97,6,FALSE)</f>
        <v>0</v>
      </c>
      <c r="W33" s="4">
        <f>VLOOKUP(C33,'RACE-6'!$B$2:$G$97,6,FALSE)</f>
        <v>0</v>
      </c>
      <c r="X33" s="4">
        <f>VLOOKUP(C33,'RACE-7'!$B$2:$G$97,6,FALSE)</f>
        <v>0</v>
      </c>
      <c r="Y33" s="4">
        <f>VLOOKUP(C33,'RACE-8'!$B$2:$G$97,6,FALSE)</f>
        <v>0</v>
      </c>
      <c r="Z33" s="4">
        <f>VLOOKUP(C33,'RACE-9'!$B$2:$G$97,6,FALSE)</f>
        <v>0</v>
      </c>
      <c r="AB33" s="4">
        <f t="shared" si="2"/>
        <v>0</v>
      </c>
      <c r="AC33" s="5">
        <f t="shared" si="3"/>
        <v>0</v>
      </c>
      <c r="AD33" s="5">
        <f t="shared" si="4"/>
        <v>0</v>
      </c>
      <c r="AE33" s="5">
        <f t="shared" si="5"/>
        <v>0</v>
      </c>
      <c r="AG33" s="5">
        <f t="shared" si="6"/>
        <v>0</v>
      </c>
      <c r="AH33" s="5">
        <f t="shared" si="7"/>
        <v>0</v>
      </c>
      <c r="AI33" s="21">
        <f t="shared" si="8"/>
        <v>0</v>
      </c>
    </row>
    <row r="34" spans="2:35" ht="20.100000000000001" customHeight="1">
      <c r="B34" s="39" t="s">
        <v>18</v>
      </c>
      <c r="C34" s="14">
        <v>9013</v>
      </c>
      <c r="D34" s="43" t="s">
        <v>77</v>
      </c>
      <c r="E34" s="43" t="s">
        <v>78</v>
      </c>
      <c r="F34" s="7">
        <f>VLOOKUP(C34,'RACE-1'!$B$2:$E$88,4,FALSE)</f>
        <v>0</v>
      </c>
      <c r="G34" s="4">
        <f>VLOOKUP(C34,'RACE-2'!$B$2:$E$97,4,FALSE)</f>
        <v>0</v>
      </c>
      <c r="H34" s="4">
        <f>VLOOKUP(C34,'RACE-3'!$B$2:$E$97,4,FALSE)</f>
        <v>0</v>
      </c>
      <c r="I34" s="4">
        <f>VLOOKUP(C34,'RACE-4'!$B$2:$E$97,4,FALSE)</f>
        <v>0</v>
      </c>
      <c r="J34" s="4">
        <f>VLOOKUP(C34,'RACE-5'!$B$2:$E$97,4,FALSE)</f>
        <v>0</v>
      </c>
      <c r="K34" s="4">
        <f>VLOOKUP(C34,'RACE-6'!$B$2:$E$97,4,FALSE)</f>
        <v>0</v>
      </c>
      <c r="L34" s="4">
        <f>VLOOKUP(C34,'RACE-7'!$B$2:$E$97,4,FALSE)</f>
        <v>0</v>
      </c>
      <c r="M34" s="4">
        <f>VLOOKUP(C34,'RACE-8'!$B$2:$E$97,4,FALSE)</f>
        <v>0</v>
      </c>
      <c r="N34" s="4">
        <f>VLOOKUP(C34,'RACE-9'!$B$2:$E$97,4,FALSE)</f>
        <v>0</v>
      </c>
      <c r="O34" s="4">
        <f t="shared" ref="O34:O65" si="9">SUM(F34:N34)</f>
        <v>0</v>
      </c>
      <c r="P34" s="4">
        <f t="shared" ref="P34:P65" si="10">IF(AI34&lt;4,AC34,IF(AND(3&lt;AI34, AI34&lt;8),AD34,IF(AI34&gt;7,AE34)))</f>
        <v>0</v>
      </c>
      <c r="R34" s="4">
        <f>VLOOKUP(C34,'RACE-1'!$B$2:$G$97,6,FALSE)</f>
        <v>0</v>
      </c>
      <c r="S34" s="4">
        <f>VLOOKUP(C34,'RACE-2'!$B$2:$G$97,6,FALSE)</f>
        <v>0</v>
      </c>
      <c r="T34" s="4">
        <f>VLOOKUP(C34,'RACE-3'!$B$2:$G$97,6,FALSE)</f>
        <v>0</v>
      </c>
      <c r="U34" s="4">
        <f>VLOOKUP(C34,'RACE-4'!$B$2:$G$97,6,FALSE)</f>
        <v>0</v>
      </c>
      <c r="V34" s="4">
        <f>VLOOKUP(C34,'RACE-5'!$B$2:$G$97,6,FALSE)</f>
        <v>0</v>
      </c>
      <c r="W34" s="4">
        <f>VLOOKUP(C34,'RACE-6'!$B$2:$G$97,6,FALSE)</f>
        <v>0</v>
      </c>
      <c r="X34" s="4">
        <f>VLOOKUP(C34,'RACE-7'!$B$2:$G$97,6,FALSE)</f>
        <v>0</v>
      </c>
      <c r="Y34" s="4">
        <f>VLOOKUP(C34,'RACE-8'!$B$2:$G$97,6,FALSE)</f>
        <v>0</v>
      </c>
      <c r="Z34" s="4">
        <f>VLOOKUP(C34,'RACE-9'!$B$2:$G$97,6,FALSE)</f>
        <v>0</v>
      </c>
      <c r="AB34" s="4">
        <f t="shared" ref="AB34:AB65" si="11">SUM(R34:Z34)</f>
        <v>0</v>
      </c>
      <c r="AC34" s="5">
        <f t="shared" ref="AC34:AC65" si="12">O34</f>
        <v>0</v>
      </c>
      <c r="AD34" s="5">
        <f t="shared" ref="AD34:AD65" si="13">AB34-AG34</f>
        <v>0</v>
      </c>
      <c r="AE34" s="5">
        <f t="shared" ref="AE34:AE65" si="14">AB34-(AG34+AH34)</f>
        <v>0</v>
      </c>
      <c r="AG34" s="5">
        <f t="shared" ref="AG34:AG65" si="15">LARGE(R34:Z34,1)</f>
        <v>0</v>
      </c>
      <c r="AH34" s="5">
        <f t="shared" ref="AH34:AH65" si="16">LARGE(R34:Z34,2)</f>
        <v>0</v>
      </c>
      <c r="AI34" s="21">
        <f t="shared" ref="AI34:AI65" si="17">COUNTIF(R34:Z34,"&gt;0")</f>
        <v>0</v>
      </c>
    </row>
    <row r="35" spans="2:35" ht="20.100000000000001" customHeight="1">
      <c r="B35" s="39" t="s">
        <v>0</v>
      </c>
      <c r="C35" s="14">
        <v>9011</v>
      </c>
      <c r="D35" s="43" t="s">
        <v>79</v>
      </c>
      <c r="E35" s="43" t="s">
        <v>80</v>
      </c>
      <c r="F35" s="7">
        <f>VLOOKUP(C35,'RACE-1'!$B$2:$E$88,4,FALSE)</f>
        <v>0</v>
      </c>
      <c r="G35" s="4">
        <f>VLOOKUP(C35,'RACE-2'!$B$2:$E$97,4,FALSE)</f>
        <v>0</v>
      </c>
      <c r="H35" s="4">
        <f>VLOOKUP(C35,'RACE-3'!$B$2:$E$97,4,FALSE)</f>
        <v>0</v>
      </c>
      <c r="I35" s="4">
        <f>VLOOKUP(C35,'RACE-4'!$B$2:$E$97,4,FALSE)</f>
        <v>0</v>
      </c>
      <c r="J35" s="4">
        <f>VLOOKUP(C35,'RACE-5'!$B$2:$E$97,4,FALSE)</f>
        <v>0</v>
      </c>
      <c r="K35" s="4">
        <f>VLOOKUP(C35,'RACE-6'!$B$2:$E$97,4,FALSE)</f>
        <v>0</v>
      </c>
      <c r="L35" s="4">
        <f>VLOOKUP(C35,'RACE-7'!$B$2:$E$97,4,FALSE)</f>
        <v>0</v>
      </c>
      <c r="M35" s="4">
        <f>VLOOKUP(C35,'RACE-8'!$B$2:$E$97,4,FALSE)</f>
        <v>0</v>
      </c>
      <c r="N35" s="4">
        <f>VLOOKUP(C35,'RACE-9'!$B$2:$E$97,4,FALSE)</f>
        <v>0</v>
      </c>
      <c r="O35" s="4">
        <f t="shared" si="9"/>
        <v>0</v>
      </c>
      <c r="P35" s="4">
        <f t="shared" si="10"/>
        <v>0</v>
      </c>
      <c r="R35" s="4">
        <f>VLOOKUP(C35,'RACE-1'!$B$2:$G$97,6,FALSE)</f>
        <v>0</v>
      </c>
      <c r="S35" s="4">
        <f>VLOOKUP(C35,'RACE-2'!$B$2:$G$97,6,FALSE)</f>
        <v>0</v>
      </c>
      <c r="T35" s="4">
        <f>VLOOKUP(C35,'RACE-3'!$B$2:$G$97,6,FALSE)</f>
        <v>0</v>
      </c>
      <c r="U35" s="4">
        <f>VLOOKUP(C35,'RACE-4'!$B$2:$G$97,6,FALSE)</f>
        <v>0</v>
      </c>
      <c r="V35" s="4">
        <f>VLOOKUP(C35,'RACE-5'!$B$2:$G$97,6,FALSE)</f>
        <v>0</v>
      </c>
      <c r="W35" s="4">
        <f>VLOOKUP(C35,'RACE-6'!$B$2:$G$97,6,FALSE)</f>
        <v>0</v>
      </c>
      <c r="X35" s="4">
        <f>VLOOKUP(C35,'RACE-7'!$B$2:$G$97,6,FALSE)</f>
        <v>0</v>
      </c>
      <c r="Y35" s="4">
        <f>VLOOKUP(C35,'RACE-8'!$B$2:$G$97,6,FALSE)</f>
        <v>0</v>
      </c>
      <c r="Z35" s="4">
        <f>VLOOKUP(C35,'RACE-9'!$B$2:$G$97,6,FALSE)</f>
        <v>0</v>
      </c>
      <c r="AB35" s="4">
        <f t="shared" si="11"/>
        <v>0</v>
      </c>
      <c r="AC35" s="5">
        <f t="shared" si="12"/>
        <v>0</v>
      </c>
      <c r="AD35" s="5">
        <f t="shared" si="13"/>
        <v>0</v>
      </c>
      <c r="AE35" s="5">
        <f t="shared" si="14"/>
        <v>0</v>
      </c>
      <c r="AG35" s="5">
        <f t="shared" si="15"/>
        <v>0</v>
      </c>
      <c r="AH35" s="5">
        <f t="shared" si="16"/>
        <v>0</v>
      </c>
      <c r="AI35" s="21">
        <f t="shared" si="17"/>
        <v>0</v>
      </c>
    </row>
    <row r="36" spans="2:35" ht="20.100000000000001" customHeight="1">
      <c r="B36" s="39" t="s">
        <v>26</v>
      </c>
      <c r="C36" s="14">
        <v>9007</v>
      </c>
      <c r="D36" s="43" t="s">
        <v>81</v>
      </c>
      <c r="E36" s="43" t="s">
        <v>82</v>
      </c>
      <c r="F36" s="7">
        <f>VLOOKUP(C36,'RACE-1'!$B$2:$E$88,4,FALSE)</f>
        <v>0</v>
      </c>
      <c r="G36" s="4">
        <f>VLOOKUP(C36,'RACE-2'!$B$2:$E$97,4,FALSE)</f>
        <v>0</v>
      </c>
      <c r="H36" s="4">
        <f>VLOOKUP(C36,'RACE-3'!$B$2:$E$97,4,FALSE)</f>
        <v>0</v>
      </c>
      <c r="I36" s="4">
        <f>VLOOKUP(C36,'RACE-4'!$B$2:$E$97,4,FALSE)</f>
        <v>0</v>
      </c>
      <c r="J36" s="4">
        <f>VLOOKUP(C36,'RACE-5'!$B$2:$E$97,4,FALSE)</f>
        <v>0</v>
      </c>
      <c r="K36" s="4">
        <f>VLOOKUP(C36,'RACE-6'!$B$2:$E$97,4,FALSE)</f>
        <v>0</v>
      </c>
      <c r="L36" s="4">
        <f>VLOOKUP(C36,'RACE-7'!$B$2:$E$97,4,FALSE)</f>
        <v>0</v>
      </c>
      <c r="M36" s="4">
        <f>VLOOKUP(C36,'RACE-8'!$B$2:$E$97,4,FALSE)</f>
        <v>0</v>
      </c>
      <c r="N36" s="4">
        <f>VLOOKUP(C36,'RACE-9'!$B$2:$E$97,4,FALSE)</f>
        <v>0</v>
      </c>
      <c r="O36" s="4">
        <f t="shared" si="9"/>
        <v>0</v>
      </c>
      <c r="P36" s="4">
        <f t="shared" si="10"/>
        <v>0</v>
      </c>
      <c r="R36" s="4">
        <f>VLOOKUP(C36,'RACE-1'!$B$2:$G$97,6,FALSE)</f>
        <v>0</v>
      </c>
      <c r="S36" s="4">
        <f>VLOOKUP(C36,'RACE-2'!$B$2:$G$97,6,FALSE)</f>
        <v>0</v>
      </c>
      <c r="T36" s="4">
        <f>VLOOKUP(C36,'RACE-3'!$B$2:$G$97,6,FALSE)</f>
        <v>0</v>
      </c>
      <c r="U36" s="4">
        <f>VLOOKUP(C36,'RACE-4'!$B$2:$G$97,6,FALSE)</f>
        <v>0</v>
      </c>
      <c r="V36" s="4">
        <f>VLOOKUP(C36,'RACE-5'!$B$2:$G$97,6,FALSE)</f>
        <v>0</v>
      </c>
      <c r="W36" s="4">
        <f>VLOOKUP(C36,'RACE-6'!$B$2:$G$97,6,FALSE)</f>
        <v>0</v>
      </c>
      <c r="X36" s="4">
        <f>VLOOKUP(C36,'RACE-7'!$B$2:$G$97,6,FALSE)</f>
        <v>0</v>
      </c>
      <c r="Y36" s="4">
        <f>VLOOKUP(C36,'RACE-8'!$B$2:$G$97,6,FALSE)</f>
        <v>0</v>
      </c>
      <c r="Z36" s="4">
        <f>VLOOKUP(C36,'RACE-9'!$B$2:$G$97,6,FALSE)</f>
        <v>0</v>
      </c>
      <c r="AB36" s="4">
        <f t="shared" si="11"/>
        <v>0</v>
      </c>
      <c r="AC36" s="5">
        <f t="shared" si="12"/>
        <v>0</v>
      </c>
      <c r="AD36" s="5">
        <f t="shared" si="13"/>
        <v>0</v>
      </c>
      <c r="AE36" s="5">
        <f t="shared" si="14"/>
        <v>0</v>
      </c>
      <c r="AG36" s="5">
        <f t="shared" si="15"/>
        <v>0</v>
      </c>
      <c r="AH36" s="5">
        <f t="shared" si="16"/>
        <v>0</v>
      </c>
      <c r="AI36" s="21">
        <f t="shared" si="17"/>
        <v>0</v>
      </c>
    </row>
    <row r="37" spans="2:35" ht="20.100000000000001" customHeight="1">
      <c r="B37" s="39" t="s">
        <v>18</v>
      </c>
      <c r="C37" s="14">
        <v>9006</v>
      </c>
      <c r="D37" s="43" t="s">
        <v>83</v>
      </c>
      <c r="E37" s="43" t="s">
        <v>84</v>
      </c>
      <c r="F37" s="7">
        <f>VLOOKUP(C37,'RACE-1'!$B$2:$E$88,4,FALSE)</f>
        <v>0</v>
      </c>
      <c r="G37" s="4">
        <f>VLOOKUP(C37,'RACE-2'!$B$2:$E$97,4,FALSE)</f>
        <v>0</v>
      </c>
      <c r="H37" s="4">
        <f>VLOOKUP(C37,'RACE-3'!$B$2:$E$97,4,FALSE)</f>
        <v>0</v>
      </c>
      <c r="I37" s="4">
        <f>VLOOKUP(C37,'RACE-4'!$B$2:$E$97,4,FALSE)</f>
        <v>0</v>
      </c>
      <c r="J37" s="4">
        <f>VLOOKUP(C37,'RACE-5'!$B$2:$E$97,4,FALSE)</f>
        <v>0</v>
      </c>
      <c r="K37" s="4">
        <f>VLOOKUP(C37,'RACE-6'!$B$2:$E$97,4,FALSE)</f>
        <v>0</v>
      </c>
      <c r="L37" s="4">
        <f>VLOOKUP(C37,'RACE-7'!$B$2:$E$97,4,FALSE)</f>
        <v>0</v>
      </c>
      <c r="M37" s="4">
        <f>VLOOKUP(C37,'RACE-8'!$B$2:$E$97,4,FALSE)</f>
        <v>0</v>
      </c>
      <c r="N37" s="4">
        <f>VLOOKUP(C37,'RACE-9'!$B$2:$E$97,4,FALSE)</f>
        <v>0</v>
      </c>
      <c r="O37" s="4">
        <f t="shared" si="9"/>
        <v>0</v>
      </c>
      <c r="P37" s="4">
        <f t="shared" si="10"/>
        <v>0</v>
      </c>
      <c r="R37" s="4">
        <f>VLOOKUP(C37,'RACE-1'!$B$2:$G$97,6,FALSE)</f>
        <v>0</v>
      </c>
      <c r="S37" s="4">
        <f>VLOOKUP(C37,'RACE-2'!$B$2:$G$97,6,FALSE)</f>
        <v>0</v>
      </c>
      <c r="T37" s="4">
        <f>VLOOKUP(C37,'RACE-3'!$B$2:$G$97,6,FALSE)</f>
        <v>0</v>
      </c>
      <c r="U37" s="4">
        <f>VLOOKUP(C37,'RACE-4'!$B$2:$G$97,6,FALSE)</f>
        <v>0</v>
      </c>
      <c r="V37" s="4">
        <f>VLOOKUP(C37,'RACE-5'!$B$2:$G$97,6,FALSE)</f>
        <v>0</v>
      </c>
      <c r="W37" s="4">
        <f>VLOOKUP(C37,'RACE-6'!$B$2:$G$97,6,FALSE)</f>
        <v>0</v>
      </c>
      <c r="X37" s="4">
        <f>VLOOKUP(C37,'RACE-7'!$B$2:$G$97,6,FALSE)</f>
        <v>0</v>
      </c>
      <c r="Y37" s="4">
        <f>VLOOKUP(C37,'RACE-8'!$B$2:$G$97,6,FALSE)</f>
        <v>0</v>
      </c>
      <c r="Z37" s="4">
        <f>VLOOKUP(C37,'RACE-9'!$B$2:$G$97,6,FALSE)</f>
        <v>0</v>
      </c>
      <c r="AB37" s="4">
        <f t="shared" si="11"/>
        <v>0</v>
      </c>
      <c r="AC37" s="5">
        <f t="shared" si="12"/>
        <v>0</v>
      </c>
      <c r="AD37" s="5">
        <f t="shared" si="13"/>
        <v>0</v>
      </c>
      <c r="AE37" s="5">
        <f t="shared" si="14"/>
        <v>0</v>
      </c>
      <c r="AG37" s="5">
        <f t="shared" si="15"/>
        <v>0</v>
      </c>
      <c r="AH37" s="5">
        <f t="shared" si="16"/>
        <v>0</v>
      </c>
      <c r="AI37" s="21">
        <f t="shared" si="17"/>
        <v>0</v>
      </c>
    </row>
    <row r="38" spans="2:35" ht="20.100000000000001" customHeight="1">
      <c r="B38" s="39" t="s">
        <v>0</v>
      </c>
      <c r="C38" s="14">
        <v>9000</v>
      </c>
      <c r="D38" s="43" t="s">
        <v>85</v>
      </c>
      <c r="E38" s="43" t="s">
        <v>86</v>
      </c>
      <c r="F38" s="7">
        <f>VLOOKUP(C38,'RACE-1'!$B$2:$E$88,4,FALSE)</f>
        <v>0</v>
      </c>
      <c r="G38" s="4">
        <f>VLOOKUP(C38,'RACE-2'!$B$2:$E$97,4,FALSE)</f>
        <v>0</v>
      </c>
      <c r="H38" s="4">
        <f>VLOOKUP(C38,'RACE-3'!$B$2:$E$97,4,FALSE)</f>
        <v>0</v>
      </c>
      <c r="I38" s="4">
        <f>VLOOKUP(C38,'RACE-4'!$B$2:$E$97,4,FALSE)</f>
        <v>0</v>
      </c>
      <c r="J38" s="4">
        <f>VLOOKUP(C38,'RACE-5'!$B$2:$E$97,4,FALSE)</f>
        <v>0</v>
      </c>
      <c r="K38" s="4">
        <f>VLOOKUP(C38,'RACE-6'!$B$2:$E$97,4,FALSE)</f>
        <v>0</v>
      </c>
      <c r="L38" s="4">
        <f>VLOOKUP(C38,'RACE-7'!$B$2:$E$97,4,FALSE)</f>
        <v>0</v>
      </c>
      <c r="M38" s="4">
        <f>VLOOKUP(C38,'RACE-8'!$B$2:$E$97,4,FALSE)</f>
        <v>0</v>
      </c>
      <c r="N38" s="4">
        <f>VLOOKUP(C38,'RACE-9'!$B$2:$E$97,4,FALSE)</f>
        <v>0</v>
      </c>
      <c r="O38" s="4">
        <f t="shared" si="9"/>
        <v>0</v>
      </c>
      <c r="P38" s="4">
        <f t="shared" si="10"/>
        <v>0</v>
      </c>
      <c r="R38" s="4">
        <f>VLOOKUP(C38,'RACE-1'!$B$2:$G$97,6,FALSE)</f>
        <v>0</v>
      </c>
      <c r="S38" s="4">
        <f>VLOOKUP(C38,'RACE-2'!$B$2:$G$97,6,FALSE)</f>
        <v>0</v>
      </c>
      <c r="T38" s="4">
        <f>VLOOKUP(C38,'RACE-3'!$B$2:$G$97,6,FALSE)</f>
        <v>0</v>
      </c>
      <c r="U38" s="4">
        <f>VLOOKUP(C38,'RACE-4'!$B$2:$G$97,6,FALSE)</f>
        <v>0</v>
      </c>
      <c r="V38" s="4">
        <f>VLOOKUP(C38,'RACE-5'!$B$2:$G$97,6,FALSE)</f>
        <v>0</v>
      </c>
      <c r="W38" s="4">
        <f>VLOOKUP(C38,'RACE-6'!$B$2:$G$97,6,FALSE)</f>
        <v>0</v>
      </c>
      <c r="X38" s="4">
        <f>VLOOKUP(C38,'RACE-7'!$B$2:$G$97,6,FALSE)</f>
        <v>0</v>
      </c>
      <c r="Y38" s="4">
        <f>VLOOKUP(C38,'RACE-8'!$B$2:$G$97,6,FALSE)</f>
        <v>0</v>
      </c>
      <c r="Z38" s="4">
        <f>VLOOKUP(C38,'RACE-9'!$B$2:$G$97,6,FALSE)</f>
        <v>0</v>
      </c>
      <c r="AB38" s="4">
        <f t="shared" si="11"/>
        <v>0</v>
      </c>
      <c r="AC38" s="5">
        <f t="shared" si="12"/>
        <v>0</v>
      </c>
      <c r="AD38" s="5">
        <f t="shared" si="13"/>
        <v>0</v>
      </c>
      <c r="AE38" s="5">
        <f t="shared" si="14"/>
        <v>0</v>
      </c>
      <c r="AG38" s="5">
        <f t="shared" si="15"/>
        <v>0</v>
      </c>
      <c r="AH38" s="5">
        <f t="shared" si="16"/>
        <v>0</v>
      </c>
      <c r="AI38" s="21">
        <f t="shared" si="17"/>
        <v>0</v>
      </c>
    </row>
    <row r="39" spans="2:35" ht="20.100000000000001" customHeight="1">
      <c r="B39" s="39" t="s">
        <v>0</v>
      </c>
      <c r="C39" s="14">
        <v>8999</v>
      </c>
      <c r="D39" s="43" t="s">
        <v>87</v>
      </c>
      <c r="E39" s="43" t="s">
        <v>88</v>
      </c>
      <c r="F39" s="7">
        <f>VLOOKUP(C39,'RACE-1'!$B$2:$E$88,4,FALSE)</f>
        <v>0</v>
      </c>
      <c r="G39" s="4">
        <f>VLOOKUP(C39,'RACE-2'!$B$2:$E$97,4,FALSE)</f>
        <v>0</v>
      </c>
      <c r="H39" s="4">
        <f>VLOOKUP(C39,'RACE-3'!$B$2:$E$97,4,FALSE)</f>
        <v>0</v>
      </c>
      <c r="I39" s="4">
        <f>VLOOKUP(C39,'RACE-4'!$B$2:$E$97,4,FALSE)</f>
        <v>0</v>
      </c>
      <c r="J39" s="4">
        <f>VLOOKUP(C39,'RACE-5'!$B$2:$E$97,4,FALSE)</f>
        <v>0</v>
      </c>
      <c r="K39" s="4">
        <f>VLOOKUP(C39,'RACE-6'!$B$2:$E$97,4,FALSE)</f>
        <v>0</v>
      </c>
      <c r="L39" s="4">
        <f>VLOOKUP(C39,'RACE-7'!$B$2:$E$97,4,FALSE)</f>
        <v>0</v>
      </c>
      <c r="M39" s="4">
        <f>VLOOKUP(C39,'RACE-8'!$B$2:$E$97,4,FALSE)</f>
        <v>0</v>
      </c>
      <c r="N39" s="4">
        <f>VLOOKUP(C39,'RACE-9'!$B$2:$E$97,4,FALSE)</f>
        <v>0</v>
      </c>
      <c r="O39" s="4">
        <f t="shared" si="9"/>
        <v>0</v>
      </c>
      <c r="P39" s="4">
        <f t="shared" si="10"/>
        <v>0</v>
      </c>
      <c r="R39" s="4">
        <f>VLOOKUP(C39,'RACE-1'!$B$2:$G$97,6,FALSE)</f>
        <v>0</v>
      </c>
      <c r="S39" s="4">
        <f>VLOOKUP(C39,'RACE-2'!$B$2:$G$97,6,FALSE)</f>
        <v>0</v>
      </c>
      <c r="T39" s="4">
        <f>VLOOKUP(C39,'RACE-3'!$B$2:$G$97,6,FALSE)</f>
        <v>0</v>
      </c>
      <c r="U39" s="4">
        <f>VLOOKUP(C39,'RACE-4'!$B$2:$G$97,6,FALSE)</f>
        <v>0</v>
      </c>
      <c r="V39" s="4">
        <f>VLOOKUP(C39,'RACE-5'!$B$2:$G$97,6,FALSE)</f>
        <v>0</v>
      </c>
      <c r="W39" s="4">
        <f>VLOOKUP(C39,'RACE-6'!$B$2:$G$97,6,FALSE)</f>
        <v>0</v>
      </c>
      <c r="X39" s="4">
        <f>VLOOKUP(C39,'RACE-7'!$B$2:$G$97,6,FALSE)</f>
        <v>0</v>
      </c>
      <c r="Y39" s="4">
        <f>VLOOKUP(C39,'RACE-8'!$B$2:$G$97,6,FALSE)</f>
        <v>0</v>
      </c>
      <c r="Z39" s="4">
        <f>VLOOKUP(C39,'RACE-9'!$B$2:$G$97,6,FALSE)</f>
        <v>0</v>
      </c>
      <c r="AB39" s="4">
        <f t="shared" si="11"/>
        <v>0</v>
      </c>
      <c r="AC39" s="5">
        <f t="shared" si="12"/>
        <v>0</v>
      </c>
      <c r="AD39" s="5">
        <f t="shared" si="13"/>
        <v>0</v>
      </c>
      <c r="AE39" s="5">
        <f t="shared" si="14"/>
        <v>0</v>
      </c>
      <c r="AG39" s="5">
        <f t="shared" si="15"/>
        <v>0</v>
      </c>
      <c r="AH39" s="5">
        <f t="shared" si="16"/>
        <v>0</v>
      </c>
      <c r="AI39" s="21">
        <f t="shared" si="17"/>
        <v>0</v>
      </c>
    </row>
    <row r="40" spans="2:35" ht="20.100000000000001" customHeight="1">
      <c r="B40" s="39" t="s">
        <v>64</v>
      </c>
      <c r="C40" s="14">
        <v>8992</v>
      </c>
      <c r="D40" s="43" t="s">
        <v>89</v>
      </c>
      <c r="E40" s="43" t="s">
        <v>90</v>
      </c>
      <c r="F40" s="7">
        <f>VLOOKUP(C40,'RACE-1'!$B$2:$E$88,4,FALSE)</f>
        <v>0</v>
      </c>
      <c r="G40" s="4">
        <f>VLOOKUP(C40,'RACE-2'!$B$2:$E$97,4,FALSE)</f>
        <v>0</v>
      </c>
      <c r="H40" s="4">
        <f>VLOOKUP(C40,'RACE-3'!$B$2:$E$97,4,FALSE)</f>
        <v>0</v>
      </c>
      <c r="I40" s="4">
        <f>VLOOKUP(C40,'RACE-4'!$B$2:$E$97,4,FALSE)</f>
        <v>0</v>
      </c>
      <c r="J40" s="4">
        <f>VLOOKUP(C40,'RACE-5'!$B$2:$E$97,4,FALSE)</f>
        <v>0</v>
      </c>
      <c r="K40" s="4">
        <f>VLOOKUP(C40,'RACE-6'!$B$2:$E$97,4,FALSE)</f>
        <v>0</v>
      </c>
      <c r="L40" s="4">
        <f>VLOOKUP(C40,'RACE-7'!$B$2:$E$97,4,FALSE)</f>
        <v>0</v>
      </c>
      <c r="M40" s="4">
        <f>VLOOKUP(C40,'RACE-8'!$B$2:$E$97,4,FALSE)</f>
        <v>0</v>
      </c>
      <c r="N40" s="4">
        <f>VLOOKUP(C40,'RACE-9'!$B$2:$E$97,4,FALSE)</f>
        <v>0</v>
      </c>
      <c r="O40" s="4">
        <f t="shared" si="9"/>
        <v>0</v>
      </c>
      <c r="P40" s="4">
        <f t="shared" si="10"/>
        <v>0</v>
      </c>
      <c r="R40" s="4">
        <f>VLOOKUP(C40,'RACE-1'!$B$2:$G$97,6,FALSE)</f>
        <v>0</v>
      </c>
      <c r="S40" s="4">
        <f>VLOOKUP(C40,'RACE-2'!$B$2:$G$97,6,FALSE)</f>
        <v>0</v>
      </c>
      <c r="T40" s="4">
        <f>VLOOKUP(C40,'RACE-3'!$B$2:$G$97,6,FALSE)</f>
        <v>0</v>
      </c>
      <c r="U40" s="4">
        <f>VLOOKUP(C40,'RACE-4'!$B$2:$G$97,6,FALSE)</f>
        <v>0</v>
      </c>
      <c r="V40" s="4">
        <f>VLOOKUP(C40,'RACE-5'!$B$2:$G$97,6,FALSE)</f>
        <v>0</v>
      </c>
      <c r="W40" s="4">
        <f>VLOOKUP(C40,'RACE-6'!$B$2:$G$97,6,FALSE)</f>
        <v>0</v>
      </c>
      <c r="X40" s="4">
        <f>VLOOKUP(C40,'RACE-7'!$B$2:$G$97,6,FALSE)</f>
        <v>0</v>
      </c>
      <c r="Y40" s="4">
        <f>VLOOKUP(C40,'RACE-8'!$B$2:$G$97,6,FALSE)</f>
        <v>0</v>
      </c>
      <c r="Z40" s="4">
        <f>VLOOKUP(C40,'RACE-9'!$B$2:$G$97,6,FALSE)</f>
        <v>0</v>
      </c>
      <c r="AB40" s="4">
        <f t="shared" si="11"/>
        <v>0</v>
      </c>
      <c r="AC40" s="5">
        <f t="shared" si="12"/>
        <v>0</v>
      </c>
      <c r="AD40" s="5">
        <f t="shared" si="13"/>
        <v>0</v>
      </c>
      <c r="AE40" s="5">
        <f t="shared" si="14"/>
        <v>0</v>
      </c>
      <c r="AG40" s="5">
        <f t="shared" si="15"/>
        <v>0</v>
      </c>
      <c r="AH40" s="5">
        <f t="shared" si="16"/>
        <v>0</v>
      </c>
      <c r="AI40" s="21">
        <f t="shared" si="17"/>
        <v>0</v>
      </c>
    </row>
    <row r="41" spans="2:35" ht="20.100000000000001" customHeight="1">
      <c r="B41" s="39" t="s">
        <v>0</v>
      </c>
      <c r="C41" s="14">
        <v>8990</v>
      </c>
      <c r="D41" s="43" t="s">
        <v>91</v>
      </c>
      <c r="E41" s="43" t="s">
        <v>92</v>
      </c>
      <c r="F41" s="7">
        <f>VLOOKUP(C41,'RACE-1'!$B$2:$E$88,4,FALSE)</f>
        <v>0</v>
      </c>
      <c r="G41" s="4">
        <f>VLOOKUP(C41,'RACE-2'!$B$2:$E$97,4,FALSE)</f>
        <v>0</v>
      </c>
      <c r="H41" s="4">
        <f>VLOOKUP(C41,'RACE-3'!$B$2:$E$97,4,FALSE)</f>
        <v>0</v>
      </c>
      <c r="I41" s="4">
        <f>VLOOKUP(C41,'RACE-4'!$B$2:$E$97,4,FALSE)</f>
        <v>0</v>
      </c>
      <c r="J41" s="4">
        <f>VLOOKUP(C41,'RACE-5'!$B$2:$E$97,4,FALSE)</f>
        <v>0</v>
      </c>
      <c r="K41" s="4">
        <f>VLOOKUP(C41,'RACE-6'!$B$2:$E$97,4,FALSE)</f>
        <v>0</v>
      </c>
      <c r="L41" s="4">
        <f>VLOOKUP(C41,'RACE-7'!$B$2:$E$97,4,FALSE)</f>
        <v>0</v>
      </c>
      <c r="M41" s="4">
        <f>VLOOKUP(C41,'RACE-8'!$B$2:$E$97,4,FALSE)</f>
        <v>0</v>
      </c>
      <c r="N41" s="4">
        <f>VLOOKUP(C41,'RACE-9'!$B$2:$E$97,4,FALSE)</f>
        <v>0</v>
      </c>
      <c r="O41" s="4">
        <f t="shared" si="9"/>
        <v>0</v>
      </c>
      <c r="P41" s="4">
        <f t="shared" si="10"/>
        <v>0</v>
      </c>
      <c r="R41" s="4">
        <f>VLOOKUP(C41,'RACE-1'!$B$2:$G$97,6,FALSE)</f>
        <v>0</v>
      </c>
      <c r="S41" s="4">
        <f>VLOOKUP(C41,'RACE-2'!$B$2:$G$97,6,FALSE)</f>
        <v>0</v>
      </c>
      <c r="T41" s="4">
        <f>VLOOKUP(C41,'RACE-3'!$B$2:$G$97,6,FALSE)</f>
        <v>0</v>
      </c>
      <c r="U41" s="4">
        <f>VLOOKUP(C41,'RACE-4'!$B$2:$G$97,6,FALSE)</f>
        <v>0</v>
      </c>
      <c r="V41" s="4">
        <f>VLOOKUP(C41,'RACE-5'!$B$2:$G$97,6,FALSE)</f>
        <v>0</v>
      </c>
      <c r="W41" s="4">
        <f>VLOOKUP(C41,'RACE-6'!$B$2:$G$97,6,FALSE)</f>
        <v>0</v>
      </c>
      <c r="X41" s="4">
        <f>VLOOKUP(C41,'RACE-7'!$B$2:$G$97,6,FALSE)</f>
        <v>0</v>
      </c>
      <c r="Y41" s="4">
        <f>VLOOKUP(C41,'RACE-8'!$B$2:$G$97,6,FALSE)</f>
        <v>0</v>
      </c>
      <c r="Z41" s="4">
        <f>VLOOKUP(C41,'RACE-9'!$B$2:$G$97,6,FALSE)</f>
        <v>0</v>
      </c>
      <c r="AB41" s="4">
        <f t="shared" si="11"/>
        <v>0</v>
      </c>
      <c r="AC41" s="5">
        <f t="shared" si="12"/>
        <v>0</v>
      </c>
      <c r="AD41" s="5">
        <f t="shared" si="13"/>
        <v>0</v>
      </c>
      <c r="AE41" s="5">
        <f t="shared" si="14"/>
        <v>0</v>
      </c>
      <c r="AG41" s="5">
        <f t="shared" si="15"/>
        <v>0</v>
      </c>
      <c r="AH41" s="5">
        <f t="shared" si="16"/>
        <v>0</v>
      </c>
      <c r="AI41" s="21">
        <f t="shared" si="17"/>
        <v>0</v>
      </c>
    </row>
    <row r="42" spans="2:35" ht="20.100000000000001" customHeight="1">
      <c r="B42" s="39" t="s">
        <v>18</v>
      </c>
      <c r="C42" s="14">
        <v>8974</v>
      </c>
      <c r="D42" s="43" t="s">
        <v>93</v>
      </c>
      <c r="E42" s="43" t="s">
        <v>94</v>
      </c>
      <c r="F42" s="7">
        <f>VLOOKUP(C42,'RACE-1'!$B$2:$E$88,4,FALSE)</f>
        <v>0</v>
      </c>
      <c r="G42" s="4">
        <f>VLOOKUP(C42,'RACE-2'!$B$2:$E$97,4,FALSE)</f>
        <v>0</v>
      </c>
      <c r="H42" s="4">
        <f>VLOOKUP(C42,'RACE-3'!$B$2:$E$97,4,FALSE)</f>
        <v>0</v>
      </c>
      <c r="I42" s="4">
        <f>VLOOKUP(C42,'RACE-4'!$B$2:$E$97,4,FALSE)</f>
        <v>0</v>
      </c>
      <c r="J42" s="4">
        <f>VLOOKUP(C42,'RACE-5'!$B$2:$E$97,4,FALSE)</f>
        <v>0</v>
      </c>
      <c r="K42" s="4">
        <f>VLOOKUP(C42,'RACE-6'!$B$2:$E$97,4,FALSE)</f>
        <v>0</v>
      </c>
      <c r="L42" s="4">
        <f>VLOOKUP(C42,'RACE-7'!$B$2:$E$97,4,FALSE)</f>
        <v>0</v>
      </c>
      <c r="M42" s="4">
        <f>VLOOKUP(C42,'RACE-8'!$B$2:$E$97,4,FALSE)</f>
        <v>0</v>
      </c>
      <c r="N42" s="4">
        <f>VLOOKUP(C42,'RACE-9'!$B$2:$E$97,4,FALSE)</f>
        <v>0</v>
      </c>
      <c r="O42" s="4">
        <f t="shared" si="9"/>
        <v>0</v>
      </c>
      <c r="P42" s="4">
        <f t="shared" si="10"/>
        <v>0</v>
      </c>
      <c r="R42" s="4">
        <f>VLOOKUP(C42,'RACE-1'!$B$2:$G$97,6,FALSE)</f>
        <v>0</v>
      </c>
      <c r="S42" s="4">
        <f>VLOOKUP(C42,'RACE-2'!$B$2:$G$97,6,FALSE)</f>
        <v>0</v>
      </c>
      <c r="T42" s="4">
        <f>VLOOKUP(C42,'RACE-3'!$B$2:$G$97,6,FALSE)</f>
        <v>0</v>
      </c>
      <c r="U42" s="4">
        <f>VLOOKUP(C42,'RACE-4'!$B$2:$G$97,6,FALSE)</f>
        <v>0</v>
      </c>
      <c r="V42" s="4">
        <f>VLOOKUP(C42,'RACE-5'!$B$2:$G$97,6,FALSE)</f>
        <v>0</v>
      </c>
      <c r="W42" s="4">
        <f>VLOOKUP(C42,'RACE-6'!$B$2:$G$97,6,FALSE)</f>
        <v>0</v>
      </c>
      <c r="X42" s="4">
        <f>VLOOKUP(C42,'RACE-7'!$B$2:$G$97,6,FALSE)</f>
        <v>0</v>
      </c>
      <c r="Y42" s="4">
        <f>VLOOKUP(C42,'RACE-8'!$B$2:$G$97,6,FALSE)</f>
        <v>0</v>
      </c>
      <c r="Z42" s="4">
        <f>VLOOKUP(C42,'RACE-9'!$B$2:$G$97,6,FALSE)</f>
        <v>0</v>
      </c>
      <c r="AB42" s="4">
        <f t="shared" si="11"/>
        <v>0</v>
      </c>
      <c r="AC42" s="5">
        <f t="shared" si="12"/>
        <v>0</v>
      </c>
      <c r="AD42" s="5">
        <f t="shared" si="13"/>
        <v>0</v>
      </c>
      <c r="AE42" s="5">
        <f t="shared" si="14"/>
        <v>0</v>
      </c>
      <c r="AG42" s="5">
        <f t="shared" si="15"/>
        <v>0</v>
      </c>
      <c r="AH42" s="5">
        <f t="shared" si="16"/>
        <v>0</v>
      </c>
      <c r="AI42" s="21">
        <f t="shared" si="17"/>
        <v>0</v>
      </c>
    </row>
    <row r="43" spans="2:35" ht="20.100000000000001" customHeight="1">
      <c r="B43" s="39" t="s">
        <v>95</v>
      </c>
      <c r="C43" s="14">
        <v>8970</v>
      </c>
      <c r="D43" s="43" t="s">
        <v>96</v>
      </c>
      <c r="E43" s="43" t="s">
        <v>97</v>
      </c>
      <c r="F43" s="7">
        <f>VLOOKUP(C43,'RACE-1'!$B$2:$E$88,4,FALSE)</f>
        <v>0</v>
      </c>
      <c r="G43" s="4">
        <f>VLOOKUP(C43,'RACE-2'!$B$2:$E$97,4,FALSE)</f>
        <v>0</v>
      </c>
      <c r="H43" s="4">
        <f>VLOOKUP(C43,'RACE-3'!$B$2:$E$97,4,FALSE)</f>
        <v>0</v>
      </c>
      <c r="I43" s="4">
        <f>VLOOKUP(C43,'RACE-4'!$B$2:$E$97,4,FALSE)</f>
        <v>0</v>
      </c>
      <c r="J43" s="4">
        <f>VLOOKUP(C43,'RACE-5'!$B$2:$E$97,4,FALSE)</f>
        <v>0</v>
      </c>
      <c r="K43" s="4">
        <f>VLOOKUP(C43,'RACE-6'!$B$2:$E$97,4,FALSE)</f>
        <v>0</v>
      </c>
      <c r="L43" s="4">
        <f>VLOOKUP(C43,'RACE-7'!$B$2:$E$97,4,FALSE)</f>
        <v>0</v>
      </c>
      <c r="M43" s="4">
        <f>VLOOKUP(C43,'RACE-8'!$B$2:$E$97,4,FALSE)</f>
        <v>0</v>
      </c>
      <c r="N43" s="4">
        <f>VLOOKUP(C43,'RACE-9'!$B$2:$E$97,4,FALSE)</f>
        <v>0</v>
      </c>
      <c r="O43" s="4">
        <f t="shared" si="9"/>
        <v>0</v>
      </c>
      <c r="P43" s="4">
        <f t="shared" si="10"/>
        <v>0</v>
      </c>
      <c r="R43" s="4">
        <f>VLOOKUP(C43,'RACE-1'!$B$2:$G$97,6,FALSE)</f>
        <v>0</v>
      </c>
      <c r="S43" s="4">
        <f>VLOOKUP(C43,'RACE-2'!$B$2:$G$97,6,FALSE)</f>
        <v>0</v>
      </c>
      <c r="T43" s="4">
        <f>VLOOKUP(C43,'RACE-3'!$B$2:$G$97,6,FALSE)</f>
        <v>0</v>
      </c>
      <c r="U43" s="4">
        <f>VLOOKUP(C43,'RACE-4'!$B$2:$G$97,6,FALSE)</f>
        <v>0</v>
      </c>
      <c r="V43" s="4">
        <f>VLOOKUP(C43,'RACE-5'!$B$2:$G$97,6,FALSE)</f>
        <v>0</v>
      </c>
      <c r="W43" s="4">
        <f>VLOOKUP(C43,'RACE-6'!$B$2:$G$97,6,FALSE)</f>
        <v>0</v>
      </c>
      <c r="X43" s="4">
        <f>VLOOKUP(C43,'RACE-7'!$B$2:$G$97,6,FALSE)</f>
        <v>0</v>
      </c>
      <c r="Y43" s="4">
        <f>VLOOKUP(C43,'RACE-8'!$B$2:$G$97,6,FALSE)</f>
        <v>0</v>
      </c>
      <c r="Z43" s="4">
        <f>VLOOKUP(C43,'RACE-9'!$B$2:$G$97,6,FALSE)</f>
        <v>0</v>
      </c>
      <c r="AB43" s="4">
        <f t="shared" si="11"/>
        <v>0</v>
      </c>
      <c r="AC43" s="5">
        <f t="shared" si="12"/>
        <v>0</v>
      </c>
      <c r="AD43" s="5">
        <f t="shared" si="13"/>
        <v>0</v>
      </c>
      <c r="AE43" s="5">
        <f t="shared" si="14"/>
        <v>0</v>
      </c>
      <c r="AG43" s="5">
        <f t="shared" si="15"/>
        <v>0</v>
      </c>
      <c r="AH43" s="5">
        <f t="shared" si="16"/>
        <v>0</v>
      </c>
      <c r="AI43" s="21">
        <f t="shared" si="17"/>
        <v>0</v>
      </c>
    </row>
    <row r="44" spans="2:35" ht="20.100000000000001" customHeight="1">
      <c r="B44" s="39" t="s">
        <v>0</v>
      </c>
      <c r="C44" s="14">
        <v>8965</v>
      </c>
      <c r="D44" s="43" t="s">
        <v>98</v>
      </c>
      <c r="E44" s="43" t="s">
        <v>99</v>
      </c>
      <c r="F44" s="7">
        <f>VLOOKUP(C44,'RACE-1'!$B$2:$E$88,4,FALSE)</f>
        <v>0</v>
      </c>
      <c r="G44" s="4">
        <f>VLOOKUP(C44,'RACE-2'!$B$2:$E$97,4,FALSE)</f>
        <v>0</v>
      </c>
      <c r="H44" s="4">
        <f>VLOOKUP(C44,'RACE-3'!$B$2:$E$97,4,FALSE)</f>
        <v>0</v>
      </c>
      <c r="I44" s="4">
        <f>VLOOKUP(C44,'RACE-4'!$B$2:$E$97,4,FALSE)</f>
        <v>0</v>
      </c>
      <c r="J44" s="4">
        <f>VLOOKUP(C44,'RACE-5'!$B$2:$E$97,4,FALSE)</f>
        <v>0</v>
      </c>
      <c r="K44" s="4">
        <f>VLOOKUP(C44,'RACE-6'!$B$2:$E$97,4,FALSE)</f>
        <v>0</v>
      </c>
      <c r="L44" s="4">
        <f>VLOOKUP(C44,'RACE-7'!$B$2:$E$97,4,FALSE)</f>
        <v>0</v>
      </c>
      <c r="M44" s="4">
        <f>VLOOKUP(C44,'RACE-8'!$B$2:$E$97,4,FALSE)</f>
        <v>0</v>
      </c>
      <c r="N44" s="4">
        <f>VLOOKUP(C44,'RACE-9'!$B$2:$E$97,4,FALSE)</f>
        <v>0</v>
      </c>
      <c r="O44" s="4">
        <f t="shared" si="9"/>
        <v>0</v>
      </c>
      <c r="P44" s="4">
        <f t="shared" si="10"/>
        <v>0</v>
      </c>
      <c r="R44" s="4">
        <f>VLOOKUP(C44,'RACE-1'!$B$2:$G$97,6,FALSE)</f>
        <v>0</v>
      </c>
      <c r="S44" s="4">
        <f>VLOOKUP(C44,'RACE-2'!$B$2:$G$97,6,FALSE)</f>
        <v>0</v>
      </c>
      <c r="T44" s="4">
        <f>VLOOKUP(C44,'RACE-3'!$B$2:$G$97,6,FALSE)</f>
        <v>0</v>
      </c>
      <c r="U44" s="4">
        <f>VLOOKUP(C44,'RACE-4'!$B$2:$G$97,6,FALSE)</f>
        <v>0</v>
      </c>
      <c r="V44" s="4">
        <f>VLOOKUP(C44,'RACE-5'!$B$2:$G$97,6,FALSE)</f>
        <v>0</v>
      </c>
      <c r="W44" s="4">
        <f>VLOOKUP(C44,'RACE-6'!$B$2:$G$97,6,FALSE)</f>
        <v>0</v>
      </c>
      <c r="X44" s="4">
        <f>VLOOKUP(C44,'RACE-7'!$B$2:$G$97,6,FALSE)</f>
        <v>0</v>
      </c>
      <c r="Y44" s="4">
        <f>VLOOKUP(C44,'RACE-8'!$B$2:$G$97,6,FALSE)</f>
        <v>0</v>
      </c>
      <c r="Z44" s="4">
        <f>VLOOKUP(C44,'RACE-9'!$B$2:$G$97,6,FALSE)</f>
        <v>0</v>
      </c>
      <c r="AB44" s="4">
        <f t="shared" si="11"/>
        <v>0</v>
      </c>
      <c r="AC44" s="5">
        <f t="shared" si="12"/>
        <v>0</v>
      </c>
      <c r="AD44" s="5">
        <f t="shared" si="13"/>
        <v>0</v>
      </c>
      <c r="AE44" s="5">
        <f t="shared" si="14"/>
        <v>0</v>
      </c>
      <c r="AG44" s="5">
        <f t="shared" si="15"/>
        <v>0</v>
      </c>
      <c r="AH44" s="5">
        <f t="shared" si="16"/>
        <v>0</v>
      </c>
      <c r="AI44" s="21">
        <f t="shared" si="17"/>
        <v>0</v>
      </c>
    </row>
    <row r="45" spans="2:35" ht="20.100000000000001" customHeight="1">
      <c r="B45" s="39" t="s">
        <v>46</v>
      </c>
      <c r="C45" s="14">
        <v>8964</v>
      </c>
      <c r="D45" s="43" t="s">
        <v>100</v>
      </c>
      <c r="E45" s="43" t="s">
        <v>101</v>
      </c>
      <c r="F45" s="7">
        <f>VLOOKUP(C45,'RACE-1'!$B$2:$E$88,4,FALSE)</f>
        <v>0</v>
      </c>
      <c r="G45" s="4">
        <f>VLOOKUP(C45,'RACE-2'!$B$2:$E$97,4,FALSE)</f>
        <v>0</v>
      </c>
      <c r="H45" s="4">
        <f>VLOOKUP(C45,'RACE-3'!$B$2:$E$97,4,FALSE)</f>
        <v>0</v>
      </c>
      <c r="I45" s="4">
        <f>VLOOKUP(C45,'RACE-4'!$B$2:$E$97,4,FALSE)</f>
        <v>0</v>
      </c>
      <c r="J45" s="4">
        <f>VLOOKUP(C45,'RACE-5'!$B$2:$E$97,4,FALSE)</f>
        <v>0</v>
      </c>
      <c r="K45" s="4">
        <f>VLOOKUP(C45,'RACE-6'!$B$2:$E$97,4,FALSE)</f>
        <v>0</v>
      </c>
      <c r="L45" s="4">
        <f>VLOOKUP(C45,'RACE-7'!$B$2:$E$97,4,FALSE)</f>
        <v>0</v>
      </c>
      <c r="M45" s="4">
        <f>VLOOKUP(C45,'RACE-8'!$B$2:$E$97,4,FALSE)</f>
        <v>0</v>
      </c>
      <c r="N45" s="4">
        <f>VLOOKUP(C45,'RACE-9'!$B$2:$E$97,4,FALSE)</f>
        <v>0</v>
      </c>
      <c r="O45" s="4">
        <f t="shared" si="9"/>
        <v>0</v>
      </c>
      <c r="P45" s="4">
        <f t="shared" si="10"/>
        <v>0</v>
      </c>
      <c r="R45" s="4">
        <f>VLOOKUP(C45,'RACE-1'!$B$2:$G$97,6,FALSE)</f>
        <v>0</v>
      </c>
      <c r="S45" s="4">
        <f>VLOOKUP(C45,'RACE-2'!$B$2:$G$97,6,FALSE)</f>
        <v>0</v>
      </c>
      <c r="T45" s="4">
        <f>VLOOKUP(C45,'RACE-3'!$B$2:$G$97,6,FALSE)</f>
        <v>0</v>
      </c>
      <c r="U45" s="4">
        <f>VLOOKUP(C45,'RACE-4'!$B$2:$G$97,6,FALSE)</f>
        <v>0</v>
      </c>
      <c r="V45" s="4">
        <f>VLOOKUP(C45,'RACE-5'!$B$2:$G$97,6,FALSE)</f>
        <v>0</v>
      </c>
      <c r="W45" s="4">
        <f>VLOOKUP(C45,'RACE-6'!$B$2:$G$97,6,FALSE)</f>
        <v>0</v>
      </c>
      <c r="X45" s="4">
        <f>VLOOKUP(C45,'RACE-7'!$B$2:$G$97,6,FALSE)</f>
        <v>0</v>
      </c>
      <c r="Y45" s="4">
        <f>VLOOKUP(C45,'RACE-8'!$B$2:$G$97,6,FALSE)</f>
        <v>0</v>
      </c>
      <c r="Z45" s="4">
        <f>VLOOKUP(C45,'RACE-9'!$B$2:$G$97,6,FALSE)</f>
        <v>0</v>
      </c>
      <c r="AB45" s="4">
        <f t="shared" si="11"/>
        <v>0</v>
      </c>
      <c r="AC45" s="5">
        <f t="shared" si="12"/>
        <v>0</v>
      </c>
      <c r="AD45" s="5">
        <f t="shared" si="13"/>
        <v>0</v>
      </c>
      <c r="AE45" s="5">
        <f t="shared" si="14"/>
        <v>0</v>
      </c>
      <c r="AG45" s="5">
        <f t="shared" si="15"/>
        <v>0</v>
      </c>
      <c r="AH45" s="5">
        <f t="shared" si="16"/>
        <v>0</v>
      </c>
      <c r="AI45" s="21">
        <f t="shared" si="17"/>
        <v>0</v>
      </c>
    </row>
    <row r="46" spans="2:35" ht="20.100000000000001" customHeight="1">
      <c r="B46" s="39" t="s">
        <v>21</v>
      </c>
      <c r="C46" s="14">
        <v>8960</v>
      </c>
      <c r="D46" s="43" t="s">
        <v>102</v>
      </c>
      <c r="E46" s="43" t="s">
        <v>103</v>
      </c>
      <c r="F46" s="7">
        <f>VLOOKUP(C46,'RACE-1'!$B$2:$E$88,4,FALSE)</f>
        <v>0</v>
      </c>
      <c r="G46" s="4">
        <f>VLOOKUP(C46,'RACE-2'!$B$2:$E$97,4,FALSE)</f>
        <v>0</v>
      </c>
      <c r="H46" s="4">
        <f>VLOOKUP(C46,'RACE-3'!$B$2:$E$97,4,FALSE)</f>
        <v>0</v>
      </c>
      <c r="I46" s="4">
        <f>VLOOKUP(C46,'RACE-4'!$B$2:$E$97,4,FALSE)</f>
        <v>0</v>
      </c>
      <c r="J46" s="4">
        <f>VLOOKUP(C46,'RACE-5'!$B$2:$E$97,4,FALSE)</f>
        <v>0</v>
      </c>
      <c r="K46" s="4">
        <f>VLOOKUP(C46,'RACE-6'!$B$2:$E$97,4,FALSE)</f>
        <v>0</v>
      </c>
      <c r="L46" s="4">
        <f>VLOOKUP(C46,'RACE-7'!$B$2:$E$97,4,FALSE)</f>
        <v>0</v>
      </c>
      <c r="M46" s="4">
        <f>VLOOKUP(C46,'RACE-8'!$B$2:$E$97,4,FALSE)</f>
        <v>0</v>
      </c>
      <c r="N46" s="4">
        <f>VLOOKUP(C46,'RACE-9'!$B$2:$E$97,4,FALSE)</f>
        <v>0</v>
      </c>
      <c r="O46" s="4">
        <f t="shared" si="9"/>
        <v>0</v>
      </c>
      <c r="P46" s="4">
        <f t="shared" si="10"/>
        <v>0</v>
      </c>
      <c r="R46" s="4">
        <f>VLOOKUP(C46,'RACE-1'!$B$2:$G$97,6,FALSE)</f>
        <v>0</v>
      </c>
      <c r="S46" s="4">
        <f>VLOOKUP(C46,'RACE-2'!$B$2:$G$97,6,FALSE)</f>
        <v>0</v>
      </c>
      <c r="T46" s="4">
        <f>VLOOKUP(C46,'RACE-3'!$B$2:$G$97,6,FALSE)</f>
        <v>0</v>
      </c>
      <c r="U46" s="4">
        <f>VLOOKUP(C46,'RACE-4'!$B$2:$G$97,6,FALSE)</f>
        <v>0</v>
      </c>
      <c r="V46" s="4">
        <f>VLOOKUP(C46,'RACE-5'!$B$2:$G$97,6,FALSE)</f>
        <v>0</v>
      </c>
      <c r="W46" s="4">
        <f>VLOOKUP(C46,'RACE-6'!$B$2:$G$97,6,FALSE)</f>
        <v>0</v>
      </c>
      <c r="X46" s="4">
        <f>VLOOKUP(C46,'RACE-7'!$B$2:$G$97,6,FALSE)</f>
        <v>0</v>
      </c>
      <c r="Y46" s="4">
        <f>VLOOKUP(C46,'RACE-8'!$B$2:$G$97,6,FALSE)</f>
        <v>0</v>
      </c>
      <c r="Z46" s="4">
        <f>VLOOKUP(C46,'RACE-9'!$B$2:$G$97,6,FALSE)</f>
        <v>0</v>
      </c>
      <c r="AB46" s="4">
        <f t="shared" si="11"/>
        <v>0</v>
      </c>
      <c r="AC46" s="5">
        <f t="shared" si="12"/>
        <v>0</v>
      </c>
      <c r="AD46" s="5">
        <f t="shared" si="13"/>
        <v>0</v>
      </c>
      <c r="AE46" s="5">
        <f t="shared" si="14"/>
        <v>0</v>
      </c>
      <c r="AG46" s="5">
        <f t="shared" si="15"/>
        <v>0</v>
      </c>
      <c r="AH46" s="5">
        <f t="shared" si="16"/>
        <v>0</v>
      </c>
      <c r="AI46" s="21">
        <f t="shared" si="17"/>
        <v>0</v>
      </c>
    </row>
    <row r="47" spans="2:35" ht="20.100000000000001" customHeight="1">
      <c r="B47" s="39" t="s">
        <v>49</v>
      </c>
      <c r="C47" s="14">
        <v>8946</v>
      </c>
      <c r="D47" s="43" t="s">
        <v>104</v>
      </c>
      <c r="E47" s="43" t="s">
        <v>105</v>
      </c>
      <c r="F47" s="7">
        <f>VLOOKUP(C47,'RACE-1'!$B$2:$E$88,4,FALSE)</f>
        <v>0</v>
      </c>
      <c r="G47" s="4">
        <f>VLOOKUP(C47,'RACE-2'!$B$2:$E$97,4,FALSE)</f>
        <v>0</v>
      </c>
      <c r="H47" s="4">
        <f>VLOOKUP(C47,'RACE-3'!$B$2:$E$97,4,FALSE)</f>
        <v>0</v>
      </c>
      <c r="I47" s="4">
        <f>VLOOKUP(C47,'RACE-4'!$B$2:$E$97,4,FALSE)</f>
        <v>0</v>
      </c>
      <c r="J47" s="4">
        <f>VLOOKUP(C47,'RACE-5'!$B$2:$E$97,4,FALSE)</f>
        <v>0</v>
      </c>
      <c r="K47" s="4">
        <f>VLOOKUP(C47,'RACE-6'!$B$2:$E$97,4,FALSE)</f>
        <v>0</v>
      </c>
      <c r="L47" s="4">
        <f>VLOOKUP(C47,'RACE-7'!$B$2:$E$97,4,FALSE)</f>
        <v>0</v>
      </c>
      <c r="M47" s="4">
        <f>VLOOKUP(C47,'RACE-8'!$B$2:$E$97,4,FALSE)</f>
        <v>0</v>
      </c>
      <c r="N47" s="4">
        <f>VLOOKUP(C47,'RACE-9'!$B$2:$E$97,4,FALSE)</f>
        <v>0</v>
      </c>
      <c r="O47" s="4">
        <f t="shared" si="9"/>
        <v>0</v>
      </c>
      <c r="P47" s="4">
        <f t="shared" si="10"/>
        <v>0</v>
      </c>
      <c r="R47" s="4">
        <f>VLOOKUP(C47,'RACE-1'!$B$2:$G$97,6,FALSE)</f>
        <v>0</v>
      </c>
      <c r="S47" s="4">
        <f>VLOOKUP(C47,'RACE-2'!$B$2:$G$97,6,FALSE)</f>
        <v>0</v>
      </c>
      <c r="T47" s="4">
        <f>VLOOKUP(C47,'RACE-3'!$B$2:$G$97,6,FALSE)</f>
        <v>0</v>
      </c>
      <c r="U47" s="4">
        <f>VLOOKUP(C47,'RACE-4'!$B$2:$G$97,6,FALSE)</f>
        <v>0</v>
      </c>
      <c r="V47" s="4">
        <f>VLOOKUP(C47,'RACE-5'!$B$2:$G$97,6,FALSE)</f>
        <v>0</v>
      </c>
      <c r="W47" s="4">
        <f>VLOOKUP(C47,'RACE-6'!$B$2:$G$97,6,FALSE)</f>
        <v>0</v>
      </c>
      <c r="X47" s="4">
        <f>VLOOKUP(C47,'RACE-7'!$B$2:$G$97,6,FALSE)</f>
        <v>0</v>
      </c>
      <c r="Y47" s="4">
        <f>VLOOKUP(C47,'RACE-8'!$B$2:$G$97,6,FALSE)</f>
        <v>0</v>
      </c>
      <c r="Z47" s="4">
        <f>VLOOKUP(C47,'RACE-9'!$B$2:$G$97,6,FALSE)</f>
        <v>0</v>
      </c>
      <c r="AB47" s="4">
        <f t="shared" si="11"/>
        <v>0</v>
      </c>
      <c r="AC47" s="5">
        <f t="shared" si="12"/>
        <v>0</v>
      </c>
      <c r="AD47" s="5">
        <f t="shared" si="13"/>
        <v>0</v>
      </c>
      <c r="AE47" s="5">
        <f t="shared" si="14"/>
        <v>0</v>
      </c>
      <c r="AG47" s="5">
        <f t="shared" si="15"/>
        <v>0</v>
      </c>
      <c r="AH47" s="5">
        <f t="shared" si="16"/>
        <v>0</v>
      </c>
      <c r="AI47" s="21">
        <f t="shared" si="17"/>
        <v>0</v>
      </c>
    </row>
    <row r="48" spans="2:35" ht="20.100000000000001" customHeight="1">
      <c r="B48" s="39" t="s">
        <v>0</v>
      </c>
      <c r="C48" s="14">
        <v>8940</v>
      </c>
      <c r="D48" s="43" t="s">
        <v>106</v>
      </c>
      <c r="E48" s="43" t="s">
        <v>107</v>
      </c>
      <c r="F48" s="7">
        <f>VLOOKUP(C48,'RACE-1'!$B$2:$E$88,4,FALSE)</f>
        <v>0</v>
      </c>
      <c r="G48" s="4">
        <f>VLOOKUP(C48,'RACE-2'!$B$2:$E$97,4,FALSE)</f>
        <v>0</v>
      </c>
      <c r="H48" s="4">
        <f>VLOOKUP(C48,'RACE-3'!$B$2:$E$97,4,FALSE)</f>
        <v>0</v>
      </c>
      <c r="I48" s="4">
        <f>VLOOKUP(C48,'RACE-4'!$B$2:$E$97,4,FALSE)</f>
        <v>0</v>
      </c>
      <c r="J48" s="4">
        <f>VLOOKUP(C48,'RACE-5'!$B$2:$E$97,4,FALSE)</f>
        <v>0</v>
      </c>
      <c r="K48" s="4">
        <f>VLOOKUP(C48,'RACE-6'!$B$2:$E$97,4,FALSE)</f>
        <v>0</v>
      </c>
      <c r="L48" s="4">
        <f>VLOOKUP(C48,'RACE-7'!$B$2:$E$97,4,FALSE)</f>
        <v>0</v>
      </c>
      <c r="M48" s="4">
        <f>VLOOKUP(C48,'RACE-8'!$B$2:$E$97,4,FALSE)</f>
        <v>0</v>
      </c>
      <c r="N48" s="4">
        <f>VLOOKUP(C48,'RACE-9'!$B$2:$E$97,4,FALSE)</f>
        <v>0</v>
      </c>
      <c r="O48" s="4">
        <f t="shared" si="9"/>
        <v>0</v>
      </c>
      <c r="P48" s="4">
        <f t="shared" si="10"/>
        <v>0</v>
      </c>
      <c r="R48" s="4">
        <f>VLOOKUP(C48,'RACE-1'!$B$2:$G$97,6,FALSE)</f>
        <v>0</v>
      </c>
      <c r="S48" s="4">
        <f>VLOOKUP(C48,'RACE-2'!$B$2:$G$97,6,FALSE)</f>
        <v>0</v>
      </c>
      <c r="T48" s="4">
        <f>VLOOKUP(C48,'RACE-3'!$B$2:$G$97,6,FALSE)</f>
        <v>0</v>
      </c>
      <c r="U48" s="4">
        <f>VLOOKUP(C48,'RACE-4'!$B$2:$G$97,6,FALSE)</f>
        <v>0</v>
      </c>
      <c r="V48" s="4">
        <f>VLOOKUP(C48,'RACE-5'!$B$2:$G$97,6,FALSE)</f>
        <v>0</v>
      </c>
      <c r="W48" s="4">
        <f>VLOOKUP(C48,'RACE-6'!$B$2:$G$97,6,FALSE)</f>
        <v>0</v>
      </c>
      <c r="X48" s="4">
        <f>VLOOKUP(C48,'RACE-7'!$B$2:$G$97,6,FALSE)</f>
        <v>0</v>
      </c>
      <c r="Y48" s="4">
        <f>VLOOKUP(C48,'RACE-8'!$B$2:$G$97,6,FALSE)</f>
        <v>0</v>
      </c>
      <c r="Z48" s="4">
        <f>VLOOKUP(C48,'RACE-9'!$B$2:$G$97,6,FALSE)</f>
        <v>0</v>
      </c>
      <c r="AB48" s="4">
        <f t="shared" si="11"/>
        <v>0</v>
      </c>
      <c r="AC48" s="5">
        <f t="shared" si="12"/>
        <v>0</v>
      </c>
      <c r="AD48" s="5">
        <f t="shared" si="13"/>
        <v>0</v>
      </c>
      <c r="AE48" s="5">
        <f t="shared" si="14"/>
        <v>0</v>
      </c>
      <c r="AG48" s="5">
        <f t="shared" si="15"/>
        <v>0</v>
      </c>
      <c r="AH48" s="5">
        <f t="shared" si="16"/>
        <v>0</v>
      </c>
      <c r="AI48" s="21">
        <f t="shared" si="17"/>
        <v>0</v>
      </c>
    </row>
    <row r="49" spans="2:35" ht="20.100000000000001" customHeight="1">
      <c r="B49" s="39" t="s">
        <v>21</v>
      </c>
      <c r="C49" s="14">
        <v>8939</v>
      </c>
      <c r="D49" s="43" t="s">
        <v>108</v>
      </c>
      <c r="E49" s="43" t="s">
        <v>109</v>
      </c>
      <c r="F49" s="7">
        <f>VLOOKUP(C49,'RACE-1'!$B$2:$E$88,4,FALSE)</f>
        <v>0</v>
      </c>
      <c r="G49" s="4">
        <f>VLOOKUP(C49,'RACE-2'!$B$2:$E$97,4,FALSE)</f>
        <v>0</v>
      </c>
      <c r="H49" s="4">
        <f>VLOOKUP(C49,'RACE-3'!$B$2:$E$97,4,FALSE)</f>
        <v>0</v>
      </c>
      <c r="I49" s="4">
        <f>VLOOKUP(C49,'RACE-4'!$B$2:$E$97,4,FALSE)</f>
        <v>0</v>
      </c>
      <c r="J49" s="4">
        <f>VLOOKUP(C49,'RACE-5'!$B$2:$E$97,4,FALSE)</f>
        <v>0</v>
      </c>
      <c r="K49" s="4">
        <f>VLOOKUP(C49,'RACE-6'!$B$2:$E$97,4,FALSE)</f>
        <v>0</v>
      </c>
      <c r="L49" s="4">
        <f>VLOOKUP(C49,'RACE-7'!$B$2:$E$97,4,FALSE)</f>
        <v>0</v>
      </c>
      <c r="M49" s="4">
        <f>VLOOKUP(C49,'RACE-8'!$B$2:$E$97,4,FALSE)</f>
        <v>0</v>
      </c>
      <c r="N49" s="4">
        <f>VLOOKUP(C49,'RACE-9'!$B$2:$E$97,4,FALSE)</f>
        <v>0</v>
      </c>
      <c r="O49" s="4">
        <f t="shared" si="9"/>
        <v>0</v>
      </c>
      <c r="P49" s="4">
        <f t="shared" si="10"/>
        <v>0</v>
      </c>
      <c r="R49" s="4">
        <f>VLOOKUP(C49,'RACE-1'!$B$2:$G$97,6,FALSE)</f>
        <v>0</v>
      </c>
      <c r="S49" s="4">
        <f>VLOOKUP(C49,'RACE-2'!$B$2:$G$97,6,FALSE)</f>
        <v>0</v>
      </c>
      <c r="T49" s="4">
        <f>VLOOKUP(C49,'RACE-3'!$B$2:$G$97,6,FALSE)</f>
        <v>0</v>
      </c>
      <c r="U49" s="4">
        <f>VLOOKUP(C49,'RACE-4'!$B$2:$G$97,6,FALSE)</f>
        <v>0</v>
      </c>
      <c r="V49" s="4">
        <f>VLOOKUP(C49,'RACE-5'!$B$2:$G$97,6,FALSE)</f>
        <v>0</v>
      </c>
      <c r="W49" s="4">
        <f>VLOOKUP(C49,'RACE-6'!$B$2:$G$97,6,FALSE)</f>
        <v>0</v>
      </c>
      <c r="X49" s="4">
        <f>VLOOKUP(C49,'RACE-7'!$B$2:$G$97,6,FALSE)</f>
        <v>0</v>
      </c>
      <c r="Y49" s="4">
        <f>VLOOKUP(C49,'RACE-8'!$B$2:$G$97,6,FALSE)</f>
        <v>0</v>
      </c>
      <c r="Z49" s="4">
        <f>VLOOKUP(C49,'RACE-9'!$B$2:$G$97,6,FALSE)</f>
        <v>0</v>
      </c>
      <c r="AB49" s="4">
        <f t="shared" si="11"/>
        <v>0</v>
      </c>
      <c r="AC49" s="5">
        <f t="shared" si="12"/>
        <v>0</v>
      </c>
      <c r="AD49" s="5">
        <f t="shared" si="13"/>
        <v>0</v>
      </c>
      <c r="AE49" s="5">
        <f t="shared" si="14"/>
        <v>0</v>
      </c>
      <c r="AG49" s="5">
        <f t="shared" si="15"/>
        <v>0</v>
      </c>
      <c r="AH49" s="5">
        <f t="shared" si="16"/>
        <v>0</v>
      </c>
      <c r="AI49" s="21">
        <f t="shared" si="17"/>
        <v>0</v>
      </c>
    </row>
    <row r="50" spans="2:35" ht="20.100000000000001" customHeight="1">
      <c r="B50" s="39" t="s">
        <v>64</v>
      </c>
      <c r="C50" s="14">
        <v>8926</v>
      </c>
      <c r="D50" s="43" t="s">
        <v>110</v>
      </c>
      <c r="E50" s="43" t="s">
        <v>111</v>
      </c>
      <c r="F50" s="7">
        <f>VLOOKUP(C50,'RACE-1'!$B$2:$E$88,4,FALSE)</f>
        <v>0</v>
      </c>
      <c r="G50" s="4">
        <f>VLOOKUP(C50,'RACE-2'!$B$2:$E$97,4,FALSE)</f>
        <v>0</v>
      </c>
      <c r="H50" s="4">
        <f>VLOOKUP(C50,'RACE-3'!$B$2:$E$97,4,FALSE)</f>
        <v>0</v>
      </c>
      <c r="I50" s="4">
        <f>VLOOKUP(C50,'RACE-4'!$B$2:$E$97,4,FALSE)</f>
        <v>0</v>
      </c>
      <c r="J50" s="4">
        <f>VLOOKUP(C50,'RACE-5'!$B$2:$E$97,4,FALSE)</f>
        <v>0</v>
      </c>
      <c r="K50" s="4">
        <f>VLOOKUP(C50,'RACE-6'!$B$2:$E$97,4,FALSE)</f>
        <v>0</v>
      </c>
      <c r="L50" s="4">
        <f>VLOOKUP(C50,'RACE-7'!$B$2:$E$97,4,FALSE)</f>
        <v>0</v>
      </c>
      <c r="M50" s="4">
        <f>VLOOKUP(C50,'RACE-8'!$B$2:$E$97,4,FALSE)</f>
        <v>0</v>
      </c>
      <c r="N50" s="4">
        <f>VLOOKUP(C50,'RACE-9'!$B$2:$E$97,4,FALSE)</f>
        <v>0</v>
      </c>
      <c r="O50" s="4">
        <f t="shared" si="9"/>
        <v>0</v>
      </c>
      <c r="P50" s="4">
        <f t="shared" si="10"/>
        <v>0</v>
      </c>
      <c r="R50" s="4">
        <f>VLOOKUP(C50,'RACE-1'!$B$2:$G$97,6,FALSE)</f>
        <v>0</v>
      </c>
      <c r="S50" s="4">
        <f>VLOOKUP(C50,'RACE-2'!$B$2:$G$97,6,FALSE)</f>
        <v>0</v>
      </c>
      <c r="T50" s="4">
        <f>VLOOKUP(C50,'RACE-3'!$B$2:$G$97,6,FALSE)</f>
        <v>0</v>
      </c>
      <c r="U50" s="4">
        <f>VLOOKUP(C50,'RACE-4'!$B$2:$G$97,6,FALSE)</f>
        <v>0</v>
      </c>
      <c r="V50" s="4">
        <f>VLOOKUP(C50,'RACE-5'!$B$2:$G$97,6,FALSE)</f>
        <v>0</v>
      </c>
      <c r="W50" s="4">
        <f>VLOOKUP(C50,'RACE-6'!$B$2:$G$97,6,FALSE)</f>
        <v>0</v>
      </c>
      <c r="X50" s="4">
        <f>VLOOKUP(C50,'RACE-7'!$B$2:$G$97,6,FALSE)</f>
        <v>0</v>
      </c>
      <c r="Y50" s="4">
        <f>VLOOKUP(C50,'RACE-8'!$B$2:$G$97,6,FALSE)</f>
        <v>0</v>
      </c>
      <c r="Z50" s="4">
        <f>VLOOKUP(C50,'RACE-9'!$B$2:$G$97,6,FALSE)</f>
        <v>0</v>
      </c>
      <c r="AB50" s="4">
        <f t="shared" si="11"/>
        <v>0</v>
      </c>
      <c r="AC50" s="5">
        <f t="shared" si="12"/>
        <v>0</v>
      </c>
      <c r="AD50" s="5">
        <f t="shared" si="13"/>
        <v>0</v>
      </c>
      <c r="AE50" s="5">
        <f t="shared" si="14"/>
        <v>0</v>
      </c>
      <c r="AG50" s="5">
        <f t="shared" si="15"/>
        <v>0</v>
      </c>
      <c r="AH50" s="5">
        <f t="shared" si="16"/>
        <v>0</v>
      </c>
      <c r="AI50" s="21">
        <f t="shared" si="17"/>
        <v>0</v>
      </c>
    </row>
    <row r="51" spans="2:35" ht="20.100000000000001" customHeight="1">
      <c r="B51" s="39" t="s">
        <v>18</v>
      </c>
      <c r="C51" s="14">
        <v>8925</v>
      </c>
      <c r="D51" s="43" t="s">
        <v>112</v>
      </c>
      <c r="E51" s="43" t="s">
        <v>113</v>
      </c>
      <c r="F51" s="7">
        <f>VLOOKUP(C51,'RACE-1'!$B$2:$E$88,4,FALSE)</f>
        <v>0</v>
      </c>
      <c r="G51" s="4">
        <f>VLOOKUP(C51,'RACE-2'!$B$2:$E$97,4,FALSE)</f>
        <v>0</v>
      </c>
      <c r="H51" s="4">
        <f>VLOOKUP(C51,'RACE-3'!$B$2:$E$97,4,FALSE)</f>
        <v>0</v>
      </c>
      <c r="I51" s="4">
        <f>VLOOKUP(C51,'RACE-4'!$B$2:$E$97,4,FALSE)</f>
        <v>0</v>
      </c>
      <c r="J51" s="4">
        <f>VLOOKUP(C51,'RACE-5'!$B$2:$E$97,4,FALSE)</f>
        <v>0</v>
      </c>
      <c r="K51" s="4">
        <f>VLOOKUP(C51,'RACE-6'!$B$2:$E$97,4,FALSE)</f>
        <v>0</v>
      </c>
      <c r="L51" s="4">
        <f>VLOOKUP(C51,'RACE-7'!$B$2:$E$97,4,FALSE)</f>
        <v>0</v>
      </c>
      <c r="M51" s="4">
        <f>VLOOKUP(C51,'RACE-8'!$B$2:$E$97,4,FALSE)</f>
        <v>0</v>
      </c>
      <c r="N51" s="4">
        <f>VLOOKUP(C51,'RACE-9'!$B$2:$E$97,4,FALSE)</f>
        <v>0</v>
      </c>
      <c r="O51" s="4">
        <f t="shared" si="9"/>
        <v>0</v>
      </c>
      <c r="P51" s="4">
        <f t="shared" si="10"/>
        <v>0</v>
      </c>
      <c r="R51" s="4">
        <f>VLOOKUP(C51,'RACE-1'!$B$2:$G$97,6,FALSE)</f>
        <v>0</v>
      </c>
      <c r="S51" s="4">
        <f>VLOOKUP(C51,'RACE-2'!$B$2:$G$97,6,FALSE)</f>
        <v>0</v>
      </c>
      <c r="T51" s="4">
        <f>VLOOKUP(C51,'RACE-3'!$B$2:$G$97,6,FALSE)</f>
        <v>0</v>
      </c>
      <c r="U51" s="4">
        <f>VLOOKUP(C51,'RACE-4'!$B$2:$G$97,6,FALSE)</f>
        <v>0</v>
      </c>
      <c r="V51" s="4">
        <f>VLOOKUP(C51,'RACE-5'!$B$2:$G$97,6,FALSE)</f>
        <v>0</v>
      </c>
      <c r="W51" s="4">
        <f>VLOOKUP(C51,'RACE-6'!$B$2:$G$97,6,FALSE)</f>
        <v>0</v>
      </c>
      <c r="X51" s="4">
        <f>VLOOKUP(C51,'RACE-7'!$B$2:$G$97,6,FALSE)</f>
        <v>0</v>
      </c>
      <c r="Y51" s="4">
        <f>VLOOKUP(C51,'RACE-8'!$B$2:$G$97,6,FALSE)</f>
        <v>0</v>
      </c>
      <c r="Z51" s="4">
        <f>VLOOKUP(C51,'RACE-9'!$B$2:$G$97,6,FALSE)</f>
        <v>0</v>
      </c>
      <c r="AB51" s="4">
        <f t="shared" si="11"/>
        <v>0</v>
      </c>
      <c r="AC51" s="5">
        <f t="shared" si="12"/>
        <v>0</v>
      </c>
      <c r="AD51" s="5">
        <f t="shared" si="13"/>
        <v>0</v>
      </c>
      <c r="AE51" s="5">
        <f t="shared" si="14"/>
        <v>0</v>
      </c>
      <c r="AG51" s="5">
        <f t="shared" si="15"/>
        <v>0</v>
      </c>
      <c r="AH51" s="5">
        <f t="shared" si="16"/>
        <v>0</v>
      </c>
      <c r="AI51" s="21">
        <f t="shared" si="17"/>
        <v>0</v>
      </c>
    </row>
    <row r="52" spans="2:35" ht="20.100000000000001" customHeight="1">
      <c r="B52" s="39" t="s">
        <v>49</v>
      </c>
      <c r="C52" s="14">
        <v>8922</v>
      </c>
      <c r="D52" s="43" t="s">
        <v>116</v>
      </c>
      <c r="E52" s="43" t="s">
        <v>117</v>
      </c>
      <c r="F52" s="7">
        <f>VLOOKUP(C52,'RACE-1'!$B$2:$E$88,4,FALSE)</f>
        <v>0</v>
      </c>
      <c r="G52" s="4">
        <f>VLOOKUP(C52,'RACE-2'!$B$2:$E$97,4,FALSE)</f>
        <v>0</v>
      </c>
      <c r="H52" s="4">
        <f>VLOOKUP(C52,'RACE-3'!$B$2:$E$97,4,FALSE)</f>
        <v>0</v>
      </c>
      <c r="I52" s="4">
        <f>VLOOKUP(C52,'RACE-4'!$B$2:$E$97,4,FALSE)</f>
        <v>0</v>
      </c>
      <c r="J52" s="4">
        <f>VLOOKUP(C52,'RACE-5'!$B$2:$E$97,4,FALSE)</f>
        <v>0</v>
      </c>
      <c r="K52" s="4">
        <f>VLOOKUP(C52,'RACE-6'!$B$2:$E$97,4,FALSE)</f>
        <v>0</v>
      </c>
      <c r="L52" s="4">
        <f>VLOOKUP(C52,'RACE-7'!$B$2:$E$97,4,FALSE)</f>
        <v>0</v>
      </c>
      <c r="M52" s="4">
        <f>VLOOKUP(C52,'RACE-8'!$B$2:$E$97,4,FALSE)</f>
        <v>0</v>
      </c>
      <c r="N52" s="4">
        <f>VLOOKUP(C52,'RACE-9'!$B$2:$E$97,4,FALSE)</f>
        <v>0</v>
      </c>
      <c r="O52" s="4">
        <f t="shared" si="9"/>
        <v>0</v>
      </c>
      <c r="P52" s="4">
        <f t="shared" si="10"/>
        <v>0</v>
      </c>
      <c r="R52" s="4">
        <f>VLOOKUP(C52,'RACE-1'!$B$2:$G$97,6,FALSE)</f>
        <v>0</v>
      </c>
      <c r="S52" s="4">
        <f>VLOOKUP(C52,'RACE-2'!$B$2:$G$97,6,FALSE)</f>
        <v>0</v>
      </c>
      <c r="T52" s="4">
        <f>VLOOKUP(C52,'RACE-3'!$B$2:$G$97,6,FALSE)</f>
        <v>0</v>
      </c>
      <c r="U52" s="4">
        <f>VLOOKUP(C52,'RACE-4'!$B$2:$G$97,6,FALSE)</f>
        <v>0</v>
      </c>
      <c r="V52" s="4">
        <f>VLOOKUP(C52,'RACE-5'!$B$2:$G$97,6,FALSE)</f>
        <v>0</v>
      </c>
      <c r="W52" s="4">
        <f>VLOOKUP(C52,'RACE-6'!$B$2:$G$97,6,FALSE)</f>
        <v>0</v>
      </c>
      <c r="X52" s="4">
        <f>VLOOKUP(C52,'RACE-7'!$B$2:$G$97,6,FALSE)</f>
        <v>0</v>
      </c>
      <c r="Y52" s="4">
        <f>VLOOKUP(C52,'RACE-8'!$B$2:$G$97,6,FALSE)</f>
        <v>0</v>
      </c>
      <c r="Z52" s="4">
        <f>VLOOKUP(C52,'RACE-9'!$B$2:$G$97,6,FALSE)</f>
        <v>0</v>
      </c>
      <c r="AB52" s="4">
        <f t="shared" si="11"/>
        <v>0</v>
      </c>
      <c r="AC52" s="5">
        <f t="shared" si="12"/>
        <v>0</v>
      </c>
      <c r="AD52" s="5">
        <f t="shared" si="13"/>
        <v>0</v>
      </c>
      <c r="AE52" s="5">
        <f t="shared" si="14"/>
        <v>0</v>
      </c>
      <c r="AG52" s="5">
        <f t="shared" si="15"/>
        <v>0</v>
      </c>
      <c r="AH52" s="5">
        <f t="shared" si="16"/>
        <v>0</v>
      </c>
      <c r="AI52" s="21">
        <f t="shared" si="17"/>
        <v>0</v>
      </c>
    </row>
    <row r="53" spans="2:35" ht="20.100000000000001" customHeight="1">
      <c r="B53" s="39" t="s">
        <v>26</v>
      </c>
      <c r="C53" s="14">
        <v>8919</v>
      </c>
      <c r="D53" s="43" t="s">
        <v>114</v>
      </c>
      <c r="E53" s="43" t="s">
        <v>115</v>
      </c>
      <c r="F53" s="7">
        <f>VLOOKUP(C53,'RACE-1'!$B$2:$E$88,4,FALSE)</f>
        <v>0</v>
      </c>
      <c r="G53" s="4">
        <f>VLOOKUP(C53,'RACE-2'!$B$2:$E$97,4,FALSE)</f>
        <v>0</v>
      </c>
      <c r="H53" s="4">
        <f>VLOOKUP(C53,'RACE-3'!$B$2:$E$97,4,FALSE)</f>
        <v>0</v>
      </c>
      <c r="I53" s="4">
        <f>VLOOKUP(C53,'RACE-4'!$B$2:$E$97,4,FALSE)</f>
        <v>0</v>
      </c>
      <c r="J53" s="4">
        <f>VLOOKUP(C53,'RACE-5'!$B$2:$E$97,4,FALSE)</f>
        <v>0</v>
      </c>
      <c r="K53" s="4">
        <f>VLOOKUP(C53,'RACE-6'!$B$2:$E$97,4,FALSE)</f>
        <v>0</v>
      </c>
      <c r="L53" s="4">
        <f>VLOOKUP(C53,'RACE-7'!$B$2:$E$97,4,FALSE)</f>
        <v>0</v>
      </c>
      <c r="M53" s="4">
        <f>VLOOKUP(C53,'RACE-8'!$B$2:$E$97,4,FALSE)</f>
        <v>0</v>
      </c>
      <c r="N53" s="4">
        <f>VLOOKUP(C53,'RACE-9'!$B$2:$E$97,4,FALSE)</f>
        <v>0</v>
      </c>
      <c r="O53" s="4">
        <f t="shared" si="9"/>
        <v>0</v>
      </c>
      <c r="P53" s="4">
        <f t="shared" si="10"/>
        <v>0</v>
      </c>
      <c r="R53" s="4">
        <f>VLOOKUP(C53,'RACE-1'!$B$2:$G$97,6,FALSE)</f>
        <v>0</v>
      </c>
      <c r="S53" s="4">
        <f>VLOOKUP(C53,'RACE-2'!$B$2:$G$97,6,FALSE)</f>
        <v>0</v>
      </c>
      <c r="T53" s="4">
        <f>VLOOKUP(C53,'RACE-3'!$B$2:$G$97,6,FALSE)</f>
        <v>0</v>
      </c>
      <c r="U53" s="4">
        <f>VLOOKUP(C53,'RACE-4'!$B$2:$G$97,6,FALSE)</f>
        <v>0</v>
      </c>
      <c r="V53" s="4">
        <f>VLOOKUP(C53,'RACE-5'!$B$2:$G$97,6,FALSE)</f>
        <v>0</v>
      </c>
      <c r="W53" s="4">
        <f>VLOOKUP(C53,'RACE-6'!$B$2:$G$97,6,FALSE)</f>
        <v>0</v>
      </c>
      <c r="X53" s="4">
        <f>VLOOKUP(C53,'RACE-7'!$B$2:$G$97,6,FALSE)</f>
        <v>0</v>
      </c>
      <c r="Y53" s="4">
        <f>VLOOKUP(C53,'RACE-8'!$B$2:$G$97,6,FALSE)</f>
        <v>0</v>
      </c>
      <c r="Z53" s="4">
        <f>VLOOKUP(C53,'RACE-9'!$B$2:$G$97,6,FALSE)</f>
        <v>0</v>
      </c>
      <c r="AB53" s="4">
        <f t="shared" si="11"/>
        <v>0</v>
      </c>
      <c r="AC53" s="5">
        <f t="shared" si="12"/>
        <v>0</v>
      </c>
      <c r="AD53" s="5">
        <f t="shared" si="13"/>
        <v>0</v>
      </c>
      <c r="AE53" s="5">
        <f t="shared" si="14"/>
        <v>0</v>
      </c>
      <c r="AG53" s="5">
        <f t="shared" si="15"/>
        <v>0</v>
      </c>
      <c r="AH53" s="5">
        <f t="shared" si="16"/>
        <v>0</v>
      </c>
      <c r="AI53" s="21">
        <f t="shared" si="17"/>
        <v>0</v>
      </c>
    </row>
    <row r="54" spans="2:35" ht="20.100000000000001" customHeight="1">
      <c r="B54" s="39" t="s">
        <v>21</v>
      </c>
      <c r="C54" s="14">
        <v>8913</v>
      </c>
      <c r="D54" s="43" t="s">
        <v>118</v>
      </c>
      <c r="E54" s="43" t="s">
        <v>119</v>
      </c>
      <c r="F54" s="7">
        <f>VLOOKUP(C54,'RACE-1'!$B$2:$E$88,4,FALSE)</f>
        <v>0</v>
      </c>
      <c r="G54" s="4">
        <f>VLOOKUP(C54,'RACE-2'!$B$2:$E$97,4,FALSE)</f>
        <v>0</v>
      </c>
      <c r="H54" s="4">
        <f>VLOOKUP(C54,'RACE-3'!$B$2:$E$97,4,FALSE)</f>
        <v>0</v>
      </c>
      <c r="I54" s="4">
        <f>VLOOKUP(C54,'RACE-4'!$B$2:$E$97,4,FALSE)</f>
        <v>0</v>
      </c>
      <c r="J54" s="4">
        <f>VLOOKUP(C54,'RACE-5'!$B$2:$E$97,4,FALSE)</f>
        <v>0</v>
      </c>
      <c r="K54" s="4">
        <f>VLOOKUP(C54,'RACE-6'!$B$2:$E$97,4,FALSE)</f>
        <v>0</v>
      </c>
      <c r="L54" s="4">
        <f>VLOOKUP(C54,'RACE-7'!$B$2:$E$97,4,FALSE)</f>
        <v>0</v>
      </c>
      <c r="M54" s="4">
        <f>VLOOKUP(C54,'RACE-8'!$B$2:$E$97,4,FALSE)</f>
        <v>0</v>
      </c>
      <c r="N54" s="4">
        <f>VLOOKUP(C54,'RACE-9'!$B$2:$E$97,4,FALSE)</f>
        <v>0</v>
      </c>
      <c r="O54" s="4">
        <f t="shared" si="9"/>
        <v>0</v>
      </c>
      <c r="P54" s="4">
        <f t="shared" si="10"/>
        <v>0</v>
      </c>
      <c r="R54" s="4">
        <f>VLOOKUP(C54,'RACE-1'!$B$2:$G$97,6,FALSE)</f>
        <v>0</v>
      </c>
      <c r="S54" s="4">
        <f>VLOOKUP(C54,'RACE-2'!$B$2:$G$97,6,FALSE)</f>
        <v>0</v>
      </c>
      <c r="T54" s="4">
        <f>VLOOKUP(C54,'RACE-3'!$B$2:$G$97,6,FALSE)</f>
        <v>0</v>
      </c>
      <c r="U54" s="4">
        <f>VLOOKUP(C54,'RACE-4'!$B$2:$G$97,6,FALSE)</f>
        <v>0</v>
      </c>
      <c r="V54" s="4">
        <f>VLOOKUP(C54,'RACE-5'!$B$2:$G$97,6,FALSE)</f>
        <v>0</v>
      </c>
      <c r="W54" s="4">
        <f>VLOOKUP(C54,'RACE-6'!$B$2:$G$97,6,FALSE)</f>
        <v>0</v>
      </c>
      <c r="X54" s="4">
        <f>VLOOKUP(C54,'RACE-7'!$B$2:$G$97,6,FALSE)</f>
        <v>0</v>
      </c>
      <c r="Y54" s="4">
        <f>VLOOKUP(C54,'RACE-8'!$B$2:$G$97,6,FALSE)</f>
        <v>0</v>
      </c>
      <c r="Z54" s="4">
        <f>VLOOKUP(C54,'RACE-9'!$B$2:$G$97,6,FALSE)</f>
        <v>0</v>
      </c>
      <c r="AB54" s="4">
        <f t="shared" si="11"/>
        <v>0</v>
      </c>
      <c r="AC54" s="5">
        <f t="shared" si="12"/>
        <v>0</v>
      </c>
      <c r="AD54" s="5">
        <f t="shared" si="13"/>
        <v>0</v>
      </c>
      <c r="AE54" s="5">
        <f t="shared" si="14"/>
        <v>0</v>
      </c>
      <c r="AG54" s="5">
        <f t="shared" si="15"/>
        <v>0</v>
      </c>
      <c r="AH54" s="5">
        <f t="shared" si="16"/>
        <v>0</v>
      </c>
      <c r="AI54" s="21">
        <f t="shared" si="17"/>
        <v>0</v>
      </c>
    </row>
    <row r="55" spans="2:35" ht="20.100000000000001" customHeight="1">
      <c r="B55" s="39" t="s">
        <v>18</v>
      </c>
      <c r="C55" s="14">
        <v>8906</v>
      </c>
      <c r="D55" s="43" t="s">
        <v>120</v>
      </c>
      <c r="E55" s="43" t="s">
        <v>121</v>
      </c>
      <c r="F55" s="7">
        <f>VLOOKUP(C55,'RACE-1'!$B$2:$E$88,4,FALSE)</f>
        <v>0</v>
      </c>
      <c r="G55" s="4">
        <f>VLOOKUP(C55,'RACE-2'!$B$2:$E$97,4,FALSE)</f>
        <v>0</v>
      </c>
      <c r="H55" s="4">
        <f>VLOOKUP(C55,'RACE-3'!$B$2:$E$97,4,FALSE)</f>
        <v>0</v>
      </c>
      <c r="I55" s="4">
        <f>VLOOKUP(C55,'RACE-4'!$B$2:$E$97,4,FALSE)</f>
        <v>0</v>
      </c>
      <c r="J55" s="4">
        <f>VLOOKUP(C55,'RACE-5'!$B$2:$E$97,4,FALSE)</f>
        <v>0</v>
      </c>
      <c r="K55" s="4">
        <f>VLOOKUP(C55,'RACE-6'!$B$2:$E$97,4,FALSE)</f>
        <v>0</v>
      </c>
      <c r="L55" s="4">
        <f>VLOOKUP(C55,'RACE-7'!$B$2:$E$97,4,FALSE)</f>
        <v>0</v>
      </c>
      <c r="M55" s="4">
        <f>VLOOKUP(C55,'RACE-8'!$B$2:$E$97,4,FALSE)</f>
        <v>0</v>
      </c>
      <c r="N55" s="4">
        <f>VLOOKUP(C55,'RACE-9'!$B$2:$E$97,4,FALSE)</f>
        <v>0</v>
      </c>
      <c r="O55" s="4">
        <f t="shared" si="9"/>
        <v>0</v>
      </c>
      <c r="P55" s="4">
        <f t="shared" si="10"/>
        <v>0</v>
      </c>
      <c r="R55" s="4">
        <f>VLOOKUP(C55,'RACE-1'!$B$2:$G$97,6,FALSE)</f>
        <v>0</v>
      </c>
      <c r="S55" s="4">
        <f>VLOOKUP(C55,'RACE-2'!$B$2:$G$97,6,FALSE)</f>
        <v>0</v>
      </c>
      <c r="T55" s="4">
        <f>VLOOKUP(C55,'RACE-3'!$B$2:$G$97,6,FALSE)</f>
        <v>0</v>
      </c>
      <c r="U55" s="4">
        <f>VLOOKUP(C55,'RACE-4'!$B$2:$G$97,6,FALSE)</f>
        <v>0</v>
      </c>
      <c r="V55" s="4">
        <f>VLOOKUP(C55,'RACE-5'!$B$2:$G$97,6,FALSE)</f>
        <v>0</v>
      </c>
      <c r="W55" s="4">
        <f>VLOOKUP(C55,'RACE-6'!$B$2:$G$97,6,FALSE)</f>
        <v>0</v>
      </c>
      <c r="X55" s="4">
        <f>VLOOKUP(C55,'RACE-7'!$B$2:$G$97,6,FALSE)</f>
        <v>0</v>
      </c>
      <c r="Y55" s="4">
        <f>VLOOKUP(C55,'RACE-8'!$B$2:$G$97,6,FALSE)</f>
        <v>0</v>
      </c>
      <c r="Z55" s="4">
        <f>VLOOKUP(C55,'RACE-9'!$B$2:$G$97,6,FALSE)</f>
        <v>0</v>
      </c>
      <c r="AB55" s="4">
        <f t="shared" si="11"/>
        <v>0</v>
      </c>
      <c r="AC55" s="5">
        <f t="shared" si="12"/>
        <v>0</v>
      </c>
      <c r="AD55" s="5">
        <f t="shared" si="13"/>
        <v>0</v>
      </c>
      <c r="AE55" s="5">
        <f t="shared" si="14"/>
        <v>0</v>
      </c>
      <c r="AG55" s="5">
        <f t="shared" si="15"/>
        <v>0</v>
      </c>
      <c r="AH55" s="5">
        <f t="shared" si="16"/>
        <v>0</v>
      </c>
      <c r="AI55" s="21">
        <f t="shared" si="17"/>
        <v>0</v>
      </c>
    </row>
    <row r="56" spans="2:35" ht="20.100000000000001" customHeight="1">
      <c r="B56" s="39" t="s">
        <v>18</v>
      </c>
      <c r="C56" s="14">
        <v>8905</v>
      </c>
      <c r="D56" s="43" t="s">
        <v>122</v>
      </c>
      <c r="E56" s="43" t="s">
        <v>123</v>
      </c>
      <c r="F56" s="7">
        <f>VLOOKUP(C56,'RACE-1'!$B$2:$E$88,4,FALSE)</f>
        <v>0</v>
      </c>
      <c r="G56" s="4">
        <f>VLOOKUP(C56,'RACE-2'!$B$2:$E$97,4,FALSE)</f>
        <v>0</v>
      </c>
      <c r="H56" s="4">
        <f>VLOOKUP(C56,'RACE-3'!$B$2:$E$97,4,FALSE)</f>
        <v>0</v>
      </c>
      <c r="I56" s="4">
        <f>VLOOKUP(C56,'RACE-4'!$B$2:$E$97,4,FALSE)</f>
        <v>0</v>
      </c>
      <c r="J56" s="4">
        <f>VLOOKUP(C56,'RACE-5'!$B$2:$E$97,4,FALSE)</f>
        <v>0</v>
      </c>
      <c r="K56" s="4">
        <f>VLOOKUP(C56,'RACE-6'!$B$2:$E$97,4,FALSE)</f>
        <v>0</v>
      </c>
      <c r="L56" s="4">
        <f>VLOOKUP(C56,'RACE-7'!$B$2:$E$97,4,FALSE)</f>
        <v>0</v>
      </c>
      <c r="M56" s="4">
        <f>VLOOKUP(C56,'RACE-8'!$B$2:$E$97,4,FALSE)</f>
        <v>0</v>
      </c>
      <c r="N56" s="4">
        <f>VLOOKUP(C56,'RACE-9'!$B$2:$E$97,4,FALSE)</f>
        <v>0</v>
      </c>
      <c r="O56" s="4">
        <f t="shared" si="9"/>
        <v>0</v>
      </c>
      <c r="P56" s="4">
        <f t="shared" si="10"/>
        <v>0</v>
      </c>
      <c r="R56" s="4">
        <f>VLOOKUP(C56,'RACE-1'!$B$2:$G$97,6,FALSE)</f>
        <v>0</v>
      </c>
      <c r="S56" s="4">
        <f>VLOOKUP(C56,'RACE-2'!$B$2:$G$97,6,FALSE)</f>
        <v>0</v>
      </c>
      <c r="T56" s="4">
        <f>VLOOKUP(C56,'RACE-3'!$B$2:$G$97,6,FALSE)</f>
        <v>0</v>
      </c>
      <c r="U56" s="4">
        <f>VLOOKUP(C56,'RACE-4'!$B$2:$G$97,6,FALSE)</f>
        <v>0</v>
      </c>
      <c r="V56" s="4">
        <f>VLOOKUP(C56,'RACE-5'!$B$2:$G$97,6,FALSE)</f>
        <v>0</v>
      </c>
      <c r="W56" s="4">
        <f>VLOOKUP(C56,'RACE-6'!$B$2:$G$97,6,FALSE)</f>
        <v>0</v>
      </c>
      <c r="X56" s="4">
        <f>VLOOKUP(C56,'RACE-7'!$B$2:$G$97,6,FALSE)</f>
        <v>0</v>
      </c>
      <c r="Y56" s="4">
        <f>VLOOKUP(C56,'RACE-8'!$B$2:$G$97,6,FALSE)</f>
        <v>0</v>
      </c>
      <c r="Z56" s="4">
        <f>VLOOKUP(C56,'RACE-9'!$B$2:$G$97,6,FALSE)</f>
        <v>0</v>
      </c>
      <c r="AB56" s="4">
        <f t="shared" si="11"/>
        <v>0</v>
      </c>
      <c r="AC56" s="5">
        <f t="shared" si="12"/>
        <v>0</v>
      </c>
      <c r="AD56" s="5">
        <f t="shared" si="13"/>
        <v>0</v>
      </c>
      <c r="AE56" s="5">
        <f t="shared" si="14"/>
        <v>0</v>
      </c>
      <c r="AG56" s="5">
        <f t="shared" si="15"/>
        <v>0</v>
      </c>
      <c r="AH56" s="5">
        <f t="shared" si="16"/>
        <v>0</v>
      </c>
      <c r="AI56" s="21">
        <f t="shared" si="17"/>
        <v>0</v>
      </c>
    </row>
    <row r="57" spans="2:35" ht="20.100000000000001" customHeight="1">
      <c r="B57" s="39" t="s">
        <v>166</v>
      </c>
      <c r="C57" s="14">
        <v>8889</v>
      </c>
      <c r="D57" s="43" t="s">
        <v>190</v>
      </c>
      <c r="E57" s="43" t="s">
        <v>191</v>
      </c>
      <c r="F57" s="7">
        <f>VLOOKUP(C57,'RACE-1'!$B$2:$E$88,4,FALSE)</f>
        <v>0</v>
      </c>
      <c r="G57" s="4">
        <f>VLOOKUP(C57,'RACE-2'!$B$2:$E$97,4,FALSE)</f>
        <v>0</v>
      </c>
      <c r="H57" s="4">
        <f>VLOOKUP(C57,'RACE-3'!$B$2:$E$97,4,FALSE)</f>
        <v>0</v>
      </c>
      <c r="I57" s="4">
        <f>VLOOKUP(C57,'RACE-4'!$B$2:$E$97,4,FALSE)</f>
        <v>0</v>
      </c>
      <c r="J57" s="4">
        <f>VLOOKUP(C57,'RACE-5'!$B$2:$E$97,4,FALSE)</f>
        <v>0</v>
      </c>
      <c r="K57" s="4">
        <f>VLOOKUP(C57,'RACE-6'!$B$2:$E$97,4,FALSE)</f>
        <v>0</v>
      </c>
      <c r="L57" s="4">
        <f>VLOOKUP(C57,'RACE-7'!$B$2:$E$97,4,FALSE)</f>
        <v>0</v>
      </c>
      <c r="M57" s="4">
        <f>VLOOKUP(C57,'RACE-8'!$B$2:$E$97,4,FALSE)</f>
        <v>0</v>
      </c>
      <c r="N57" s="4">
        <f>VLOOKUP(C57,'RACE-9'!$B$2:$E$97,4,FALSE)</f>
        <v>0</v>
      </c>
      <c r="O57" s="4">
        <f t="shared" si="9"/>
        <v>0</v>
      </c>
      <c r="P57" s="4">
        <f t="shared" si="10"/>
        <v>0</v>
      </c>
      <c r="R57" s="4">
        <f>VLOOKUP(C57,'RACE-1'!$B$2:$G$97,6,FALSE)</f>
        <v>0</v>
      </c>
      <c r="S57" s="4">
        <f>VLOOKUP(C57,'RACE-2'!$B$2:$G$97,6,FALSE)</f>
        <v>0</v>
      </c>
      <c r="T57" s="4">
        <f>VLOOKUP(C57,'RACE-3'!$B$2:$G$97,6,FALSE)</f>
        <v>0</v>
      </c>
      <c r="U57" s="4">
        <f>VLOOKUP(C57,'RACE-4'!$B$2:$G$97,6,FALSE)</f>
        <v>0</v>
      </c>
      <c r="V57" s="4">
        <f>VLOOKUP(C57,'RACE-5'!$B$2:$G$97,6,FALSE)</f>
        <v>0</v>
      </c>
      <c r="W57" s="4">
        <f>VLOOKUP(C57,'RACE-6'!$B$2:$G$97,6,FALSE)</f>
        <v>0</v>
      </c>
      <c r="X57" s="4">
        <f>VLOOKUP(C57,'RACE-7'!$B$2:$G$97,6,FALSE)</f>
        <v>0</v>
      </c>
      <c r="Y57" s="4">
        <f>VLOOKUP(C57,'RACE-8'!$B$2:$G$97,6,FALSE)</f>
        <v>0</v>
      </c>
      <c r="Z57" s="4">
        <f>VLOOKUP(C57,'RACE-9'!$B$2:$G$97,6,FALSE)</f>
        <v>0</v>
      </c>
      <c r="AB57" s="4">
        <f t="shared" si="11"/>
        <v>0</v>
      </c>
      <c r="AC57" s="5">
        <f t="shared" si="12"/>
        <v>0</v>
      </c>
      <c r="AD57" s="5">
        <f t="shared" si="13"/>
        <v>0</v>
      </c>
      <c r="AE57" s="5">
        <f t="shared" si="14"/>
        <v>0</v>
      </c>
      <c r="AG57" s="5">
        <f t="shared" si="15"/>
        <v>0</v>
      </c>
      <c r="AH57" s="5">
        <f t="shared" si="16"/>
        <v>0</v>
      </c>
      <c r="AI57" s="21">
        <f t="shared" si="17"/>
        <v>0</v>
      </c>
    </row>
    <row r="58" spans="2:35" ht="20.100000000000001" customHeight="1">
      <c r="B58" s="39" t="s">
        <v>18</v>
      </c>
      <c r="C58" s="14">
        <v>8881</v>
      </c>
      <c r="D58" s="43" t="s">
        <v>124</v>
      </c>
      <c r="E58" s="43" t="s">
        <v>125</v>
      </c>
      <c r="F58" s="7">
        <f>VLOOKUP(C58,'RACE-1'!$B$2:$E$88,4,FALSE)</f>
        <v>0</v>
      </c>
      <c r="G58" s="4">
        <f>VLOOKUP(C58,'RACE-2'!$B$2:$E$97,4,FALSE)</f>
        <v>0</v>
      </c>
      <c r="H58" s="4">
        <f>VLOOKUP(C58,'RACE-3'!$B$2:$E$97,4,FALSE)</f>
        <v>0</v>
      </c>
      <c r="I58" s="4">
        <f>VLOOKUP(C58,'RACE-4'!$B$2:$E$97,4,FALSE)</f>
        <v>0</v>
      </c>
      <c r="J58" s="4">
        <f>VLOOKUP(C58,'RACE-5'!$B$2:$E$97,4,FALSE)</f>
        <v>0</v>
      </c>
      <c r="K58" s="4">
        <f>VLOOKUP(C58,'RACE-6'!$B$2:$E$97,4,FALSE)</f>
        <v>0</v>
      </c>
      <c r="L58" s="4">
        <f>VLOOKUP(C58,'RACE-7'!$B$2:$E$97,4,FALSE)</f>
        <v>0</v>
      </c>
      <c r="M58" s="4">
        <f>VLOOKUP(C58,'RACE-8'!$B$2:$E$97,4,FALSE)</f>
        <v>0</v>
      </c>
      <c r="N58" s="4">
        <f>VLOOKUP(C58,'RACE-9'!$B$2:$E$97,4,FALSE)</f>
        <v>0</v>
      </c>
      <c r="O58" s="4">
        <f t="shared" si="9"/>
        <v>0</v>
      </c>
      <c r="P58" s="4">
        <f t="shared" si="10"/>
        <v>0</v>
      </c>
      <c r="R58" s="4">
        <f>VLOOKUP(C58,'RACE-1'!$B$2:$G$97,6,FALSE)</f>
        <v>0</v>
      </c>
      <c r="S58" s="4">
        <f>VLOOKUP(C58,'RACE-2'!$B$2:$G$97,6,FALSE)</f>
        <v>0</v>
      </c>
      <c r="T58" s="4">
        <f>VLOOKUP(C58,'RACE-3'!$B$2:$G$97,6,FALSE)</f>
        <v>0</v>
      </c>
      <c r="U58" s="4">
        <f>VLOOKUP(C58,'RACE-4'!$B$2:$G$97,6,FALSE)</f>
        <v>0</v>
      </c>
      <c r="V58" s="4">
        <f>VLOOKUP(C58,'RACE-5'!$B$2:$G$97,6,FALSE)</f>
        <v>0</v>
      </c>
      <c r="W58" s="4">
        <f>VLOOKUP(C58,'RACE-6'!$B$2:$G$97,6,FALSE)</f>
        <v>0</v>
      </c>
      <c r="X58" s="4">
        <f>VLOOKUP(C58,'RACE-7'!$B$2:$G$97,6,FALSE)</f>
        <v>0</v>
      </c>
      <c r="Y58" s="4">
        <f>VLOOKUP(C58,'RACE-8'!$B$2:$G$97,6,FALSE)</f>
        <v>0</v>
      </c>
      <c r="Z58" s="4">
        <f>VLOOKUP(C58,'RACE-9'!$B$2:$G$97,6,FALSE)</f>
        <v>0</v>
      </c>
      <c r="AB58" s="4">
        <f t="shared" si="11"/>
        <v>0</v>
      </c>
      <c r="AC58" s="5">
        <f t="shared" si="12"/>
        <v>0</v>
      </c>
      <c r="AD58" s="5">
        <f t="shared" si="13"/>
        <v>0</v>
      </c>
      <c r="AE58" s="5">
        <f t="shared" si="14"/>
        <v>0</v>
      </c>
      <c r="AG58" s="5">
        <f t="shared" si="15"/>
        <v>0</v>
      </c>
      <c r="AH58" s="5">
        <f t="shared" si="16"/>
        <v>0</v>
      </c>
      <c r="AI58" s="21">
        <f t="shared" si="17"/>
        <v>0</v>
      </c>
    </row>
    <row r="59" spans="2:35" ht="20.100000000000001" customHeight="1">
      <c r="B59" s="39" t="s">
        <v>26</v>
      </c>
      <c r="C59" s="14">
        <v>8878</v>
      </c>
      <c r="D59" s="43" t="s">
        <v>192</v>
      </c>
      <c r="E59" s="43" t="s">
        <v>193</v>
      </c>
      <c r="F59" s="7">
        <f>VLOOKUP(C59,'RACE-1'!$B$2:$E$88,4,FALSE)</f>
        <v>0</v>
      </c>
      <c r="G59" s="4">
        <f>VLOOKUP(C59,'RACE-2'!$B$2:$E$97,4,FALSE)</f>
        <v>0</v>
      </c>
      <c r="H59" s="4">
        <f>VLOOKUP(C59,'RACE-3'!$B$2:$E$97,4,FALSE)</f>
        <v>0</v>
      </c>
      <c r="I59" s="4">
        <f>VLOOKUP(C59,'RACE-4'!$B$2:$E$97,4,FALSE)</f>
        <v>0</v>
      </c>
      <c r="J59" s="4">
        <f>VLOOKUP(C59,'RACE-5'!$B$2:$E$97,4,FALSE)</f>
        <v>0</v>
      </c>
      <c r="K59" s="4">
        <f>VLOOKUP(C59,'RACE-6'!$B$2:$E$97,4,FALSE)</f>
        <v>0</v>
      </c>
      <c r="L59" s="4">
        <f>VLOOKUP(C59,'RACE-7'!$B$2:$E$97,4,FALSE)</f>
        <v>0</v>
      </c>
      <c r="M59" s="4">
        <f>VLOOKUP(C59,'RACE-8'!$B$2:$E$97,4,FALSE)</f>
        <v>0</v>
      </c>
      <c r="N59" s="4">
        <f>VLOOKUP(C59,'RACE-9'!$B$2:$E$97,4,FALSE)</f>
        <v>0</v>
      </c>
      <c r="O59" s="4">
        <f t="shared" si="9"/>
        <v>0</v>
      </c>
      <c r="P59" s="4">
        <f t="shared" si="10"/>
        <v>0</v>
      </c>
      <c r="R59" s="4">
        <f>VLOOKUP(C59,'RACE-1'!$B$2:$G$97,6,FALSE)</f>
        <v>0</v>
      </c>
      <c r="S59" s="4">
        <f>VLOOKUP(C59,'RACE-2'!$B$2:$G$97,6,FALSE)</f>
        <v>0</v>
      </c>
      <c r="T59" s="4">
        <f>VLOOKUP(C59,'RACE-3'!$B$2:$G$97,6,FALSE)</f>
        <v>0</v>
      </c>
      <c r="U59" s="4">
        <f>VLOOKUP(C59,'RACE-4'!$B$2:$G$97,6,FALSE)</f>
        <v>0</v>
      </c>
      <c r="V59" s="4">
        <f>VLOOKUP(C59,'RACE-5'!$B$2:$G$97,6,FALSE)</f>
        <v>0</v>
      </c>
      <c r="W59" s="4">
        <f>VLOOKUP(C59,'RACE-6'!$B$2:$G$97,6,FALSE)</f>
        <v>0</v>
      </c>
      <c r="X59" s="4">
        <f>VLOOKUP(C59,'RACE-7'!$B$2:$G$97,6,FALSE)</f>
        <v>0</v>
      </c>
      <c r="Y59" s="4">
        <f>VLOOKUP(C59,'RACE-8'!$B$2:$G$97,6,FALSE)</f>
        <v>0</v>
      </c>
      <c r="Z59" s="4">
        <f>VLOOKUP(C59,'RACE-9'!$B$2:$G$97,6,FALSE)</f>
        <v>0</v>
      </c>
      <c r="AB59" s="4">
        <f t="shared" si="11"/>
        <v>0</v>
      </c>
      <c r="AC59" s="5">
        <f t="shared" si="12"/>
        <v>0</v>
      </c>
      <c r="AD59" s="5">
        <f t="shared" si="13"/>
        <v>0</v>
      </c>
      <c r="AE59" s="5">
        <f t="shared" si="14"/>
        <v>0</v>
      </c>
      <c r="AG59" s="5">
        <f t="shared" si="15"/>
        <v>0</v>
      </c>
      <c r="AH59" s="5">
        <f t="shared" si="16"/>
        <v>0</v>
      </c>
      <c r="AI59" s="21">
        <f t="shared" si="17"/>
        <v>0</v>
      </c>
    </row>
    <row r="60" spans="2:35" ht="20.100000000000001" customHeight="1">
      <c r="B60" s="39" t="s">
        <v>0</v>
      </c>
      <c r="C60" s="14">
        <v>8875</v>
      </c>
      <c r="D60" s="43" t="s">
        <v>126</v>
      </c>
      <c r="E60" s="43" t="s">
        <v>127</v>
      </c>
      <c r="F60" s="7">
        <f>VLOOKUP(C60,'RACE-1'!$B$2:$E$88,4,FALSE)</f>
        <v>0</v>
      </c>
      <c r="G60" s="4">
        <f>VLOOKUP(C60,'RACE-2'!$B$2:$E$97,4,FALSE)</f>
        <v>0</v>
      </c>
      <c r="H60" s="4">
        <f>VLOOKUP(C60,'RACE-3'!$B$2:$E$97,4,FALSE)</f>
        <v>0</v>
      </c>
      <c r="I60" s="4">
        <f>VLOOKUP(C60,'RACE-4'!$B$2:$E$97,4,FALSE)</f>
        <v>0</v>
      </c>
      <c r="J60" s="4">
        <f>VLOOKUP(C60,'RACE-5'!$B$2:$E$97,4,FALSE)</f>
        <v>0</v>
      </c>
      <c r="K60" s="4">
        <f>VLOOKUP(C60,'RACE-6'!$B$2:$E$97,4,FALSE)</f>
        <v>0</v>
      </c>
      <c r="L60" s="4">
        <f>VLOOKUP(C60,'RACE-7'!$B$2:$E$97,4,FALSE)</f>
        <v>0</v>
      </c>
      <c r="M60" s="4">
        <f>VLOOKUP(C60,'RACE-8'!$B$2:$E$97,4,FALSE)</f>
        <v>0</v>
      </c>
      <c r="N60" s="4">
        <f>VLOOKUP(C60,'RACE-9'!$B$2:$E$97,4,FALSE)</f>
        <v>0</v>
      </c>
      <c r="O60" s="4">
        <f t="shared" si="9"/>
        <v>0</v>
      </c>
      <c r="P60" s="4">
        <f t="shared" si="10"/>
        <v>0</v>
      </c>
      <c r="R60" s="4">
        <f>VLOOKUP(C60,'RACE-1'!$B$2:$G$97,6,FALSE)</f>
        <v>0</v>
      </c>
      <c r="S60" s="4">
        <f>VLOOKUP(C60,'RACE-2'!$B$2:$G$97,6,FALSE)</f>
        <v>0</v>
      </c>
      <c r="T60" s="4">
        <f>VLOOKUP(C60,'RACE-3'!$B$2:$G$97,6,FALSE)</f>
        <v>0</v>
      </c>
      <c r="U60" s="4">
        <f>VLOOKUP(C60,'RACE-4'!$B$2:$G$97,6,FALSE)</f>
        <v>0</v>
      </c>
      <c r="V60" s="4">
        <f>VLOOKUP(C60,'RACE-5'!$B$2:$G$97,6,FALSE)</f>
        <v>0</v>
      </c>
      <c r="W60" s="4">
        <f>VLOOKUP(C60,'RACE-6'!$B$2:$G$97,6,FALSE)</f>
        <v>0</v>
      </c>
      <c r="X60" s="4">
        <f>VLOOKUP(C60,'RACE-7'!$B$2:$G$97,6,FALSE)</f>
        <v>0</v>
      </c>
      <c r="Y60" s="4">
        <f>VLOOKUP(C60,'RACE-8'!$B$2:$G$97,6,FALSE)</f>
        <v>0</v>
      </c>
      <c r="Z60" s="4">
        <f>VLOOKUP(C60,'RACE-9'!$B$2:$G$97,6,FALSE)</f>
        <v>0</v>
      </c>
      <c r="AB60" s="4">
        <f t="shared" si="11"/>
        <v>0</v>
      </c>
      <c r="AC60" s="5">
        <f t="shared" si="12"/>
        <v>0</v>
      </c>
      <c r="AD60" s="5">
        <f t="shared" si="13"/>
        <v>0</v>
      </c>
      <c r="AE60" s="5">
        <f t="shared" si="14"/>
        <v>0</v>
      </c>
      <c r="AG60" s="5">
        <f t="shared" si="15"/>
        <v>0</v>
      </c>
      <c r="AH60" s="5">
        <f t="shared" si="16"/>
        <v>0</v>
      </c>
      <c r="AI60" s="21">
        <f t="shared" si="17"/>
        <v>0</v>
      </c>
    </row>
    <row r="61" spans="2:35" ht="20.100000000000001" customHeight="1">
      <c r="B61" s="39" t="s">
        <v>18</v>
      </c>
      <c r="C61" s="14">
        <v>8867</v>
      </c>
      <c r="D61" s="43" t="s">
        <v>128</v>
      </c>
      <c r="E61" s="43" t="s">
        <v>129</v>
      </c>
      <c r="F61" s="7">
        <f>VLOOKUP(C61,'RACE-1'!$B$2:$E$88,4,FALSE)</f>
        <v>0</v>
      </c>
      <c r="G61" s="4">
        <f>VLOOKUP(C61,'RACE-2'!$B$2:$E$97,4,FALSE)</f>
        <v>0</v>
      </c>
      <c r="H61" s="4">
        <f>VLOOKUP(C61,'RACE-3'!$B$2:$E$97,4,FALSE)</f>
        <v>0</v>
      </c>
      <c r="I61" s="4">
        <f>VLOOKUP(C61,'RACE-4'!$B$2:$E$97,4,FALSE)</f>
        <v>0</v>
      </c>
      <c r="J61" s="4">
        <f>VLOOKUP(C61,'RACE-5'!$B$2:$E$97,4,FALSE)</f>
        <v>0</v>
      </c>
      <c r="K61" s="4">
        <f>VLOOKUP(C61,'RACE-6'!$B$2:$E$97,4,FALSE)</f>
        <v>0</v>
      </c>
      <c r="L61" s="4">
        <f>VLOOKUP(C61,'RACE-7'!$B$2:$E$97,4,FALSE)</f>
        <v>0</v>
      </c>
      <c r="M61" s="4">
        <f>VLOOKUP(C61,'RACE-8'!$B$2:$E$97,4,FALSE)</f>
        <v>0</v>
      </c>
      <c r="N61" s="4">
        <f>VLOOKUP(C61,'RACE-9'!$B$2:$E$97,4,FALSE)</f>
        <v>0</v>
      </c>
      <c r="O61" s="4">
        <f t="shared" si="9"/>
        <v>0</v>
      </c>
      <c r="P61" s="4">
        <f t="shared" si="10"/>
        <v>0</v>
      </c>
      <c r="R61" s="4">
        <f>VLOOKUP(C61,'RACE-1'!$B$2:$G$97,6,FALSE)</f>
        <v>0</v>
      </c>
      <c r="S61" s="4">
        <f>VLOOKUP(C61,'RACE-2'!$B$2:$G$97,6,FALSE)</f>
        <v>0</v>
      </c>
      <c r="T61" s="4">
        <f>VLOOKUP(C61,'RACE-3'!$B$2:$G$97,6,FALSE)</f>
        <v>0</v>
      </c>
      <c r="U61" s="4">
        <f>VLOOKUP(C61,'RACE-4'!$B$2:$G$97,6,FALSE)</f>
        <v>0</v>
      </c>
      <c r="V61" s="4">
        <f>VLOOKUP(C61,'RACE-5'!$B$2:$G$97,6,FALSE)</f>
        <v>0</v>
      </c>
      <c r="W61" s="4">
        <f>VLOOKUP(C61,'RACE-6'!$B$2:$G$97,6,FALSE)</f>
        <v>0</v>
      </c>
      <c r="X61" s="4">
        <f>VLOOKUP(C61,'RACE-7'!$B$2:$G$97,6,FALSE)</f>
        <v>0</v>
      </c>
      <c r="Y61" s="4">
        <f>VLOOKUP(C61,'RACE-8'!$B$2:$G$97,6,FALSE)</f>
        <v>0</v>
      </c>
      <c r="Z61" s="4">
        <f>VLOOKUP(C61,'RACE-9'!$B$2:$G$97,6,FALSE)</f>
        <v>0</v>
      </c>
      <c r="AB61" s="4">
        <f t="shared" si="11"/>
        <v>0</v>
      </c>
      <c r="AC61" s="5">
        <f t="shared" si="12"/>
        <v>0</v>
      </c>
      <c r="AD61" s="5">
        <f t="shared" si="13"/>
        <v>0</v>
      </c>
      <c r="AE61" s="5">
        <f t="shared" si="14"/>
        <v>0</v>
      </c>
      <c r="AG61" s="5">
        <f t="shared" si="15"/>
        <v>0</v>
      </c>
      <c r="AH61" s="5">
        <f t="shared" si="16"/>
        <v>0</v>
      </c>
      <c r="AI61" s="21">
        <f t="shared" si="17"/>
        <v>0</v>
      </c>
    </row>
    <row r="62" spans="2:35" ht="20.100000000000001" customHeight="1">
      <c r="B62" s="39" t="s">
        <v>49</v>
      </c>
      <c r="C62" s="14">
        <v>8853</v>
      </c>
      <c r="D62" s="43" t="s">
        <v>130</v>
      </c>
      <c r="E62" s="43" t="s">
        <v>131</v>
      </c>
      <c r="F62" s="7">
        <f>VLOOKUP(C62,'RACE-1'!$B$2:$E$88,4,FALSE)</f>
        <v>0</v>
      </c>
      <c r="G62" s="4">
        <f>VLOOKUP(C62,'RACE-2'!$B$2:$E$97,4,FALSE)</f>
        <v>0</v>
      </c>
      <c r="H62" s="4">
        <f>VLOOKUP(C62,'RACE-3'!$B$2:$E$97,4,FALSE)</f>
        <v>0</v>
      </c>
      <c r="I62" s="4">
        <f>VLOOKUP(C62,'RACE-4'!$B$2:$E$97,4,FALSE)</f>
        <v>0</v>
      </c>
      <c r="J62" s="4">
        <f>VLOOKUP(C62,'RACE-5'!$B$2:$E$97,4,FALSE)</f>
        <v>0</v>
      </c>
      <c r="K62" s="4">
        <f>VLOOKUP(C62,'RACE-6'!$B$2:$E$97,4,FALSE)</f>
        <v>0</v>
      </c>
      <c r="L62" s="4">
        <f>VLOOKUP(C62,'RACE-7'!$B$2:$E$97,4,FALSE)</f>
        <v>0</v>
      </c>
      <c r="M62" s="4">
        <f>VLOOKUP(C62,'RACE-8'!$B$2:$E$97,4,FALSE)</f>
        <v>0</v>
      </c>
      <c r="N62" s="4">
        <f>VLOOKUP(C62,'RACE-9'!$B$2:$E$97,4,FALSE)</f>
        <v>0</v>
      </c>
      <c r="O62" s="4">
        <f t="shared" si="9"/>
        <v>0</v>
      </c>
      <c r="P62" s="4">
        <f t="shared" si="10"/>
        <v>0</v>
      </c>
      <c r="R62" s="4">
        <f>VLOOKUP(C62,'RACE-1'!$B$2:$G$97,6,FALSE)</f>
        <v>0</v>
      </c>
      <c r="S62" s="4">
        <f>VLOOKUP(C62,'RACE-2'!$B$2:$G$97,6,FALSE)</f>
        <v>0</v>
      </c>
      <c r="T62" s="4">
        <f>VLOOKUP(C62,'RACE-3'!$B$2:$G$97,6,FALSE)</f>
        <v>0</v>
      </c>
      <c r="U62" s="4">
        <f>VLOOKUP(C62,'RACE-4'!$B$2:$G$97,6,FALSE)</f>
        <v>0</v>
      </c>
      <c r="V62" s="4">
        <f>VLOOKUP(C62,'RACE-5'!$B$2:$G$97,6,FALSE)</f>
        <v>0</v>
      </c>
      <c r="W62" s="4">
        <f>VLOOKUP(C62,'RACE-6'!$B$2:$G$97,6,FALSE)</f>
        <v>0</v>
      </c>
      <c r="X62" s="4">
        <f>VLOOKUP(C62,'RACE-7'!$B$2:$G$97,6,FALSE)</f>
        <v>0</v>
      </c>
      <c r="Y62" s="4">
        <f>VLOOKUP(C62,'RACE-8'!$B$2:$G$97,6,FALSE)</f>
        <v>0</v>
      </c>
      <c r="Z62" s="4">
        <f>VLOOKUP(C62,'RACE-9'!$B$2:$G$97,6,FALSE)</f>
        <v>0</v>
      </c>
      <c r="AB62" s="4">
        <f t="shared" si="11"/>
        <v>0</v>
      </c>
      <c r="AC62" s="5">
        <f t="shared" si="12"/>
        <v>0</v>
      </c>
      <c r="AD62" s="5">
        <f t="shared" si="13"/>
        <v>0</v>
      </c>
      <c r="AE62" s="5">
        <f t="shared" si="14"/>
        <v>0</v>
      </c>
      <c r="AG62" s="5">
        <f t="shared" si="15"/>
        <v>0</v>
      </c>
      <c r="AH62" s="5">
        <f t="shared" si="16"/>
        <v>0</v>
      </c>
      <c r="AI62" s="21">
        <f t="shared" si="17"/>
        <v>0</v>
      </c>
    </row>
    <row r="63" spans="2:35" ht="20.100000000000001" customHeight="1">
      <c r="B63" s="39" t="s">
        <v>21</v>
      </c>
      <c r="C63" s="14">
        <v>8831</v>
      </c>
      <c r="D63" s="43" t="s">
        <v>132</v>
      </c>
      <c r="E63" s="43" t="s">
        <v>133</v>
      </c>
      <c r="F63" s="7">
        <f>VLOOKUP(C63,'RACE-1'!$B$2:$E$88,4,FALSE)</f>
        <v>0</v>
      </c>
      <c r="G63" s="4">
        <f>VLOOKUP(C63,'RACE-2'!$B$2:$E$97,4,FALSE)</f>
        <v>0</v>
      </c>
      <c r="H63" s="4">
        <f>VLOOKUP(C63,'RACE-3'!$B$2:$E$97,4,FALSE)</f>
        <v>0</v>
      </c>
      <c r="I63" s="4">
        <f>VLOOKUP(C63,'RACE-4'!$B$2:$E$97,4,FALSE)</f>
        <v>0</v>
      </c>
      <c r="J63" s="4">
        <f>VLOOKUP(C63,'RACE-5'!$B$2:$E$97,4,FALSE)</f>
        <v>0</v>
      </c>
      <c r="K63" s="4">
        <f>VLOOKUP(C63,'RACE-6'!$B$2:$E$97,4,FALSE)</f>
        <v>0</v>
      </c>
      <c r="L63" s="4">
        <f>VLOOKUP(C63,'RACE-7'!$B$2:$E$97,4,FALSE)</f>
        <v>0</v>
      </c>
      <c r="M63" s="4">
        <f>VLOOKUP(C63,'RACE-8'!$B$2:$E$97,4,FALSE)</f>
        <v>0</v>
      </c>
      <c r="N63" s="4">
        <f>VLOOKUP(C63,'RACE-9'!$B$2:$E$97,4,FALSE)</f>
        <v>0</v>
      </c>
      <c r="O63" s="4">
        <f t="shared" si="9"/>
        <v>0</v>
      </c>
      <c r="P63" s="4">
        <f t="shared" si="10"/>
        <v>0</v>
      </c>
      <c r="R63" s="4">
        <f>VLOOKUP(C63,'RACE-1'!$B$2:$G$97,6,FALSE)</f>
        <v>0</v>
      </c>
      <c r="S63" s="4">
        <f>VLOOKUP(C63,'RACE-2'!$B$2:$G$97,6,FALSE)</f>
        <v>0</v>
      </c>
      <c r="T63" s="4">
        <f>VLOOKUP(C63,'RACE-3'!$B$2:$G$97,6,FALSE)</f>
        <v>0</v>
      </c>
      <c r="U63" s="4">
        <f>VLOOKUP(C63,'RACE-4'!$B$2:$G$97,6,FALSE)</f>
        <v>0</v>
      </c>
      <c r="V63" s="4">
        <f>VLOOKUP(C63,'RACE-5'!$B$2:$G$97,6,FALSE)</f>
        <v>0</v>
      </c>
      <c r="W63" s="4">
        <f>VLOOKUP(C63,'RACE-6'!$B$2:$G$97,6,FALSE)</f>
        <v>0</v>
      </c>
      <c r="X63" s="4">
        <f>VLOOKUP(C63,'RACE-7'!$B$2:$G$97,6,FALSE)</f>
        <v>0</v>
      </c>
      <c r="Y63" s="4">
        <f>VLOOKUP(C63,'RACE-8'!$B$2:$G$97,6,FALSE)</f>
        <v>0</v>
      </c>
      <c r="Z63" s="4">
        <f>VLOOKUP(C63,'RACE-9'!$B$2:$G$97,6,FALSE)</f>
        <v>0</v>
      </c>
      <c r="AB63" s="4">
        <f t="shared" si="11"/>
        <v>0</v>
      </c>
      <c r="AC63" s="5">
        <f t="shared" si="12"/>
        <v>0</v>
      </c>
      <c r="AD63" s="5">
        <f t="shared" si="13"/>
        <v>0</v>
      </c>
      <c r="AE63" s="5">
        <f t="shared" si="14"/>
        <v>0</v>
      </c>
      <c r="AG63" s="5">
        <f t="shared" si="15"/>
        <v>0</v>
      </c>
      <c r="AH63" s="5">
        <f t="shared" si="16"/>
        <v>0</v>
      </c>
      <c r="AI63" s="21">
        <f t="shared" si="17"/>
        <v>0</v>
      </c>
    </row>
    <row r="64" spans="2:35" ht="20.100000000000001" customHeight="1">
      <c r="B64" s="39" t="s">
        <v>26</v>
      </c>
      <c r="C64" s="14">
        <v>8830</v>
      </c>
      <c r="D64" s="43" t="s">
        <v>134</v>
      </c>
      <c r="E64" s="43" t="s">
        <v>135</v>
      </c>
      <c r="F64" s="7">
        <f>VLOOKUP(C64,'RACE-1'!$B$2:$E$88,4,FALSE)</f>
        <v>0</v>
      </c>
      <c r="G64" s="4">
        <f>VLOOKUP(C64,'RACE-2'!$B$2:$E$97,4,FALSE)</f>
        <v>0</v>
      </c>
      <c r="H64" s="4">
        <f>VLOOKUP(C64,'RACE-3'!$B$2:$E$97,4,FALSE)</f>
        <v>0</v>
      </c>
      <c r="I64" s="4">
        <f>VLOOKUP(C64,'RACE-4'!$B$2:$E$97,4,FALSE)</f>
        <v>0</v>
      </c>
      <c r="J64" s="4">
        <f>VLOOKUP(C64,'RACE-5'!$B$2:$E$97,4,FALSE)</f>
        <v>0</v>
      </c>
      <c r="K64" s="4">
        <f>VLOOKUP(C64,'RACE-6'!$B$2:$E$97,4,FALSE)</f>
        <v>0</v>
      </c>
      <c r="L64" s="4">
        <f>VLOOKUP(C64,'RACE-7'!$B$2:$E$97,4,FALSE)</f>
        <v>0</v>
      </c>
      <c r="M64" s="4">
        <f>VLOOKUP(C64,'RACE-8'!$B$2:$E$97,4,FALSE)</f>
        <v>0</v>
      </c>
      <c r="N64" s="4">
        <f>VLOOKUP(C64,'RACE-9'!$B$2:$E$97,4,FALSE)</f>
        <v>0</v>
      </c>
      <c r="O64" s="4">
        <f t="shared" si="9"/>
        <v>0</v>
      </c>
      <c r="P64" s="4">
        <f t="shared" si="10"/>
        <v>0</v>
      </c>
      <c r="R64" s="4">
        <f>VLOOKUP(C64,'RACE-1'!$B$2:$G$97,6,FALSE)</f>
        <v>0</v>
      </c>
      <c r="S64" s="4">
        <f>VLOOKUP(C64,'RACE-2'!$B$2:$G$97,6,FALSE)</f>
        <v>0</v>
      </c>
      <c r="T64" s="4">
        <f>VLOOKUP(C64,'RACE-3'!$B$2:$G$97,6,FALSE)</f>
        <v>0</v>
      </c>
      <c r="U64" s="4">
        <f>VLOOKUP(C64,'RACE-4'!$B$2:$G$97,6,FALSE)</f>
        <v>0</v>
      </c>
      <c r="V64" s="4">
        <f>VLOOKUP(C64,'RACE-5'!$B$2:$G$97,6,FALSE)</f>
        <v>0</v>
      </c>
      <c r="W64" s="4">
        <f>VLOOKUP(C64,'RACE-6'!$B$2:$G$97,6,FALSE)</f>
        <v>0</v>
      </c>
      <c r="X64" s="4">
        <f>VLOOKUP(C64,'RACE-7'!$B$2:$G$97,6,FALSE)</f>
        <v>0</v>
      </c>
      <c r="Y64" s="4">
        <f>VLOOKUP(C64,'RACE-8'!$B$2:$G$97,6,FALSE)</f>
        <v>0</v>
      </c>
      <c r="Z64" s="4">
        <f>VLOOKUP(C64,'RACE-9'!$B$2:$G$97,6,FALSE)</f>
        <v>0</v>
      </c>
      <c r="AB64" s="4">
        <f t="shared" si="11"/>
        <v>0</v>
      </c>
      <c r="AC64" s="5">
        <f t="shared" si="12"/>
        <v>0</v>
      </c>
      <c r="AD64" s="5">
        <f t="shared" si="13"/>
        <v>0</v>
      </c>
      <c r="AE64" s="5">
        <f t="shared" si="14"/>
        <v>0</v>
      </c>
      <c r="AG64" s="5">
        <f t="shared" si="15"/>
        <v>0</v>
      </c>
      <c r="AH64" s="5">
        <f t="shared" si="16"/>
        <v>0</v>
      </c>
      <c r="AI64" s="21">
        <f t="shared" si="17"/>
        <v>0</v>
      </c>
    </row>
    <row r="65" spans="1:38" ht="20.100000000000001" customHeight="1">
      <c r="B65" s="39" t="s">
        <v>21</v>
      </c>
      <c r="C65" s="14">
        <v>8814</v>
      </c>
      <c r="D65" s="43" t="s">
        <v>136</v>
      </c>
      <c r="E65" s="43" t="s">
        <v>137</v>
      </c>
      <c r="F65" s="7">
        <f>VLOOKUP(C65,'RACE-1'!$B$2:$E$88,4,FALSE)</f>
        <v>0</v>
      </c>
      <c r="G65" s="4">
        <f>VLOOKUP(C65,'RACE-2'!$B$2:$E$97,4,FALSE)</f>
        <v>0</v>
      </c>
      <c r="H65" s="4">
        <f>VLOOKUP(C65,'RACE-3'!$B$2:$E$97,4,FALSE)</f>
        <v>0</v>
      </c>
      <c r="I65" s="4">
        <f>VLOOKUP(C65,'RACE-4'!$B$2:$E$97,4,FALSE)</f>
        <v>0</v>
      </c>
      <c r="J65" s="4">
        <f>VLOOKUP(C65,'RACE-5'!$B$2:$E$97,4,FALSE)</f>
        <v>0</v>
      </c>
      <c r="K65" s="4">
        <f>VLOOKUP(C65,'RACE-6'!$B$2:$E$97,4,FALSE)</f>
        <v>0</v>
      </c>
      <c r="L65" s="4">
        <f>VLOOKUP(C65,'RACE-7'!$B$2:$E$97,4,FALSE)</f>
        <v>0</v>
      </c>
      <c r="M65" s="4">
        <f>VLOOKUP(C65,'RACE-8'!$B$2:$E$97,4,FALSE)</f>
        <v>0</v>
      </c>
      <c r="N65" s="4">
        <f>VLOOKUP(C65,'RACE-9'!$B$2:$E$97,4,FALSE)</f>
        <v>0</v>
      </c>
      <c r="O65" s="4">
        <f t="shared" si="9"/>
        <v>0</v>
      </c>
      <c r="P65" s="4">
        <f t="shared" si="10"/>
        <v>0</v>
      </c>
      <c r="R65" s="4">
        <f>VLOOKUP(C65,'RACE-1'!$B$2:$G$97,6,FALSE)</f>
        <v>0</v>
      </c>
      <c r="S65" s="4">
        <f>VLOOKUP(C65,'RACE-2'!$B$2:$G$97,6,FALSE)</f>
        <v>0</v>
      </c>
      <c r="T65" s="4">
        <f>VLOOKUP(C65,'RACE-3'!$B$2:$G$97,6,FALSE)</f>
        <v>0</v>
      </c>
      <c r="U65" s="4">
        <f>VLOOKUP(C65,'RACE-4'!$B$2:$G$97,6,FALSE)</f>
        <v>0</v>
      </c>
      <c r="V65" s="4">
        <f>VLOOKUP(C65,'RACE-5'!$B$2:$G$97,6,FALSE)</f>
        <v>0</v>
      </c>
      <c r="W65" s="4">
        <f>VLOOKUP(C65,'RACE-6'!$B$2:$G$97,6,FALSE)</f>
        <v>0</v>
      </c>
      <c r="X65" s="4">
        <f>VLOOKUP(C65,'RACE-7'!$B$2:$G$97,6,FALSE)</f>
        <v>0</v>
      </c>
      <c r="Y65" s="4">
        <f>VLOOKUP(C65,'RACE-8'!$B$2:$G$97,6,FALSE)</f>
        <v>0</v>
      </c>
      <c r="Z65" s="4">
        <f>VLOOKUP(C65,'RACE-9'!$B$2:$G$97,6,FALSE)</f>
        <v>0</v>
      </c>
      <c r="AB65" s="4">
        <f t="shared" si="11"/>
        <v>0</v>
      </c>
      <c r="AC65" s="5">
        <f t="shared" si="12"/>
        <v>0</v>
      </c>
      <c r="AD65" s="5">
        <f t="shared" si="13"/>
        <v>0</v>
      </c>
      <c r="AE65" s="5">
        <f t="shared" si="14"/>
        <v>0</v>
      </c>
      <c r="AG65" s="5">
        <f t="shared" si="15"/>
        <v>0</v>
      </c>
      <c r="AH65" s="5">
        <f t="shared" si="16"/>
        <v>0</v>
      </c>
      <c r="AI65" s="21">
        <f t="shared" si="17"/>
        <v>0</v>
      </c>
    </row>
    <row r="66" spans="1:38" ht="20.100000000000001" customHeight="1">
      <c r="B66" s="39" t="s">
        <v>21</v>
      </c>
      <c r="C66" s="14">
        <v>8808</v>
      </c>
      <c r="D66" s="43" t="s">
        <v>138</v>
      </c>
      <c r="E66" s="43" t="s">
        <v>139</v>
      </c>
      <c r="F66" s="7">
        <f>VLOOKUP(C66,'RACE-1'!$B$2:$E$88,4,FALSE)</f>
        <v>0</v>
      </c>
      <c r="G66" s="4">
        <f>VLOOKUP(C66,'RACE-2'!$B$2:$E$97,4,FALSE)</f>
        <v>0</v>
      </c>
      <c r="H66" s="4">
        <f>VLOOKUP(C66,'RACE-3'!$B$2:$E$97,4,FALSE)</f>
        <v>0</v>
      </c>
      <c r="I66" s="4">
        <f>VLOOKUP(C66,'RACE-4'!$B$2:$E$97,4,FALSE)</f>
        <v>0</v>
      </c>
      <c r="J66" s="4">
        <f>VLOOKUP(C66,'RACE-5'!$B$2:$E$97,4,FALSE)</f>
        <v>0</v>
      </c>
      <c r="K66" s="4">
        <f>VLOOKUP(C66,'RACE-6'!$B$2:$E$97,4,FALSE)</f>
        <v>0</v>
      </c>
      <c r="L66" s="4">
        <f>VLOOKUP(C66,'RACE-7'!$B$2:$E$97,4,FALSE)</f>
        <v>0</v>
      </c>
      <c r="M66" s="4">
        <f>VLOOKUP(C66,'RACE-8'!$B$2:$E$97,4,FALSE)</f>
        <v>0</v>
      </c>
      <c r="N66" s="4">
        <f>VLOOKUP(C66,'RACE-9'!$B$2:$E$97,4,FALSE)</f>
        <v>0</v>
      </c>
      <c r="O66" s="4">
        <f t="shared" ref="O66:O97" si="18">SUM(F66:N66)</f>
        <v>0</v>
      </c>
      <c r="P66" s="4">
        <f t="shared" ref="P66:P78" si="19">IF(AI66&lt;4,AC66,IF(AND(3&lt;AI66, AI66&lt;8),AD66,IF(AI66&gt;7,AE66)))</f>
        <v>0</v>
      </c>
      <c r="R66" s="4">
        <f>VLOOKUP(C66,'RACE-1'!$B$2:$G$97,6,FALSE)</f>
        <v>0</v>
      </c>
      <c r="S66" s="4">
        <f>VLOOKUP(C66,'RACE-2'!$B$2:$G$97,6,FALSE)</f>
        <v>0</v>
      </c>
      <c r="T66" s="4">
        <f>VLOOKUP(C66,'RACE-3'!$B$2:$G$97,6,FALSE)</f>
        <v>0</v>
      </c>
      <c r="U66" s="4">
        <f>VLOOKUP(C66,'RACE-4'!$B$2:$G$97,6,FALSE)</f>
        <v>0</v>
      </c>
      <c r="V66" s="4">
        <f>VLOOKUP(C66,'RACE-5'!$B$2:$G$97,6,FALSE)</f>
        <v>0</v>
      </c>
      <c r="W66" s="4">
        <f>VLOOKUP(C66,'RACE-6'!$B$2:$G$97,6,FALSE)</f>
        <v>0</v>
      </c>
      <c r="X66" s="4">
        <f>VLOOKUP(C66,'RACE-7'!$B$2:$G$97,6,FALSE)</f>
        <v>0</v>
      </c>
      <c r="Y66" s="4">
        <f>VLOOKUP(C66,'RACE-8'!$B$2:$G$97,6,FALSE)</f>
        <v>0</v>
      </c>
      <c r="Z66" s="4">
        <f>VLOOKUP(C66,'RACE-9'!$B$2:$G$97,6,FALSE)</f>
        <v>0</v>
      </c>
      <c r="AB66" s="4">
        <f t="shared" ref="AB66:AB78" si="20">SUM(R66:Z66)</f>
        <v>0</v>
      </c>
      <c r="AC66" s="5">
        <f t="shared" ref="AC66:AC78" si="21">O66</f>
        <v>0</v>
      </c>
      <c r="AD66" s="5">
        <f t="shared" ref="AD66:AD78" si="22">AB66-AG66</f>
        <v>0</v>
      </c>
      <c r="AE66" s="5">
        <f t="shared" ref="AE66:AE78" si="23">AB66-(AG66+AH66)</f>
        <v>0</v>
      </c>
      <c r="AG66" s="5">
        <f t="shared" ref="AG66:AG78" si="24">LARGE(R66:Z66,1)</f>
        <v>0</v>
      </c>
      <c r="AH66" s="5">
        <f t="shared" ref="AH66:AH78" si="25">LARGE(R66:Z66,2)</f>
        <v>0</v>
      </c>
      <c r="AI66" s="21">
        <f t="shared" ref="AI66:AI78" si="26">COUNTIF(R66:Z66,"&gt;0")</f>
        <v>0</v>
      </c>
    </row>
    <row r="67" spans="1:38" ht="20.100000000000001" customHeight="1">
      <c r="B67" s="39" t="s">
        <v>49</v>
      </c>
      <c r="C67" s="14">
        <v>8795</v>
      </c>
      <c r="D67" s="43" t="s">
        <v>140</v>
      </c>
      <c r="E67" s="43" t="s">
        <v>141</v>
      </c>
      <c r="F67" s="7">
        <f>VLOOKUP(C67,'RACE-1'!$B$2:$E$88,4,FALSE)</f>
        <v>0</v>
      </c>
      <c r="G67" s="4">
        <f>VLOOKUP(C67,'RACE-2'!$B$2:$E$97,4,FALSE)</f>
        <v>0</v>
      </c>
      <c r="H67" s="4">
        <f>VLOOKUP(C67,'RACE-3'!$B$2:$E$97,4,FALSE)</f>
        <v>0</v>
      </c>
      <c r="I67" s="4">
        <f>VLOOKUP(C67,'RACE-4'!$B$2:$E$97,4,FALSE)</f>
        <v>0</v>
      </c>
      <c r="J67" s="4">
        <f>VLOOKUP(C67,'RACE-5'!$B$2:$E$97,4,FALSE)</f>
        <v>0</v>
      </c>
      <c r="K67" s="4">
        <f>VLOOKUP(C67,'RACE-6'!$B$2:$E$97,4,FALSE)</f>
        <v>0</v>
      </c>
      <c r="L67" s="4">
        <f>VLOOKUP(C67,'RACE-7'!$B$2:$E$97,4,FALSE)</f>
        <v>0</v>
      </c>
      <c r="M67" s="4">
        <f>VLOOKUP(C67,'RACE-8'!$B$2:$E$97,4,FALSE)</f>
        <v>0</v>
      </c>
      <c r="N67" s="4">
        <f>VLOOKUP(C67,'RACE-9'!$B$2:$E$97,4,FALSE)</f>
        <v>0</v>
      </c>
      <c r="O67" s="4">
        <f t="shared" si="18"/>
        <v>0</v>
      </c>
      <c r="P67" s="4">
        <f t="shared" si="19"/>
        <v>0</v>
      </c>
      <c r="R67" s="4">
        <f>VLOOKUP(C67,'RACE-1'!$B$2:$G$97,6,FALSE)</f>
        <v>0</v>
      </c>
      <c r="S67" s="4">
        <f>VLOOKUP(C67,'RACE-2'!$B$2:$G$97,6,FALSE)</f>
        <v>0</v>
      </c>
      <c r="T67" s="4">
        <f>VLOOKUP(C67,'RACE-3'!$B$2:$G$97,6,FALSE)</f>
        <v>0</v>
      </c>
      <c r="U67" s="4">
        <f>VLOOKUP(C67,'RACE-4'!$B$2:$G$97,6,FALSE)</f>
        <v>0</v>
      </c>
      <c r="V67" s="4">
        <f>VLOOKUP(C67,'RACE-5'!$B$2:$G$97,6,FALSE)</f>
        <v>0</v>
      </c>
      <c r="W67" s="4">
        <f>VLOOKUP(C67,'RACE-6'!$B$2:$G$97,6,FALSE)</f>
        <v>0</v>
      </c>
      <c r="X67" s="4">
        <f>VLOOKUP(C67,'RACE-7'!$B$2:$G$97,6,FALSE)</f>
        <v>0</v>
      </c>
      <c r="Y67" s="4">
        <f>VLOOKUP(C67,'RACE-8'!$B$2:$G$97,6,FALSE)</f>
        <v>0</v>
      </c>
      <c r="Z67" s="4">
        <f>VLOOKUP(C67,'RACE-9'!$B$2:$G$97,6,FALSE)</f>
        <v>0</v>
      </c>
      <c r="AB67" s="4">
        <f t="shared" si="20"/>
        <v>0</v>
      </c>
      <c r="AC67" s="5">
        <f t="shared" si="21"/>
        <v>0</v>
      </c>
      <c r="AD67" s="5">
        <f t="shared" si="22"/>
        <v>0</v>
      </c>
      <c r="AE67" s="5">
        <f t="shared" si="23"/>
        <v>0</v>
      </c>
      <c r="AG67" s="5">
        <f t="shared" si="24"/>
        <v>0</v>
      </c>
      <c r="AH67" s="5">
        <f t="shared" si="25"/>
        <v>0</v>
      </c>
      <c r="AI67" s="21">
        <f t="shared" si="26"/>
        <v>0</v>
      </c>
    </row>
    <row r="68" spans="1:38" ht="20.100000000000001" customHeight="1">
      <c r="B68" s="39" t="s">
        <v>18</v>
      </c>
      <c r="C68" s="14">
        <v>8780</v>
      </c>
      <c r="D68" s="43" t="s">
        <v>142</v>
      </c>
      <c r="E68" s="43" t="s">
        <v>143</v>
      </c>
      <c r="F68" s="7">
        <f>VLOOKUP(C68,'RACE-1'!$B$2:$E$88,4,FALSE)</f>
        <v>0</v>
      </c>
      <c r="G68" s="4">
        <f>VLOOKUP(C68,'RACE-2'!$B$2:$E$97,4,FALSE)</f>
        <v>0</v>
      </c>
      <c r="H68" s="4">
        <f>VLOOKUP(C68,'RACE-3'!$B$2:$E$97,4,FALSE)</f>
        <v>0</v>
      </c>
      <c r="I68" s="4">
        <f>VLOOKUP(C68,'RACE-4'!$B$2:$E$97,4,FALSE)</f>
        <v>0</v>
      </c>
      <c r="J68" s="4">
        <f>VLOOKUP(C68,'RACE-5'!$B$2:$E$97,4,FALSE)</f>
        <v>0</v>
      </c>
      <c r="K68" s="4">
        <f>VLOOKUP(C68,'RACE-6'!$B$2:$E$97,4,FALSE)</f>
        <v>0</v>
      </c>
      <c r="L68" s="4">
        <f>VLOOKUP(C68,'RACE-7'!$B$2:$E$97,4,FALSE)</f>
        <v>0</v>
      </c>
      <c r="M68" s="4">
        <f>VLOOKUP(C68,'RACE-8'!$B$2:$E$97,4,FALSE)</f>
        <v>0</v>
      </c>
      <c r="N68" s="4">
        <f>VLOOKUP(C68,'RACE-9'!$B$2:$E$97,4,FALSE)</f>
        <v>0</v>
      </c>
      <c r="O68" s="4">
        <f t="shared" si="18"/>
        <v>0</v>
      </c>
      <c r="P68" s="4">
        <f t="shared" si="19"/>
        <v>0</v>
      </c>
      <c r="R68" s="4">
        <f>VLOOKUP(C68,'RACE-1'!$B$2:$G$97,6,FALSE)</f>
        <v>0</v>
      </c>
      <c r="S68" s="4">
        <f>VLOOKUP(C68,'RACE-2'!$B$2:$G$97,6,FALSE)</f>
        <v>0</v>
      </c>
      <c r="T68" s="4">
        <f>VLOOKUP(C68,'RACE-3'!$B$2:$G$97,6,FALSE)</f>
        <v>0</v>
      </c>
      <c r="U68" s="4">
        <f>VLOOKUP(C68,'RACE-4'!$B$2:$G$97,6,FALSE)</f>
        <v>0</v>
      </c>
      <c r="V68" s="4">
        <f>VLOOKUP(C68,'RACE-5'!$B$2:$G$97,6,FALSE)</f>
        <v>0</v>
      </c>
      <c r="W68" s="4">
        <f>VLOOKUP(C68,'RACE-6'!$B$2:$G$97,6,FALSE)</f>
        <v>0</v>
      </c>
      <c r="X68" s="4">
        <f>VLOOKUP(C68,'RACE-7'!$B$2:$G$97,6,FALSE)</f>
        <v>0</v>
      </c>
      <c r="Y68" s="4">
        <f>VLOOKUP(C68,'RACE-8'!$B$2:$G$97,6,FALSE)</f>
        <v>0</v>
      </c>
      <c r="Z68" s="4">
        <f>VLOOKUP(C68,'RACE-9'!$B$2:$G$97,6,FALSE)</f>
        <v>0</v>
      </c>
      <c r="AB68" s="4">
        <f t="shared" si="20"/>
        <v>0</v>
      </c>
      <c r="AC68" s="5">
        <f t="shared" si="21"/>
        <v>0</v>
      </c>
      <c r="AD68" s="5">
        <f t="shared" si="22"/>
        <v>0</v>
      </c>
      <c r="AE68" s="5">
        <f t="shared" si="23"/>
        <v>0</v>
      </c>
      <c r="AG68" s="5">
        <f t="shared" si="24"/>
        <v>0</v>
      </c>
      <c r="AH68" s="5">
        <f t="shared" si="25"/>
        <v>0</v>
      </c>
      <c r="AI68" s="21">
        <f t="shared" si="26"/>
        <v>0</v>
      </c>
    </row>
    <row r="69" spans="1:38" ht="20.100000000000001" customHeight="1">
      <c r="B69" s="39" t="s">
        <v>0</v>
      </c>
      <c r="C69" s="14">
        <v>8775</v>
      </c>
      <c r="D69" s="43" t="s">
        <v>144</v>
      </c>
      <c r="E69" s="43" t="s">
        <v>145</v>
      </c>
      <c r="F69" s="7">
        <f>VLOOKUP(C69,'RACE-1'!$B$2:$E$88,4,FALSE)</f>
        <v>0</v>
      </c>
      <c r="G69" s="4">
        <f>VLOOKUP(C69,'RACE-2'!$B$2:$E$97,4,FALSE)</f>
        <v>0</v>
      </c>
      <c r="H69" s="4">
        <f>VLOOKUP(C69,'RACE-3'!$B$2:$E$97,4,FALSE)</f>
        <v>0</v>
      </c>
      <c r="I69" s="4">
        <f>VLOOKUP(C69,'RACE-4'!$B$2:$E$97,4,FALSE)</f>
        <v>0</v>
      </c>
      <c r="J69" s="4">
        <f>VLOOKUP(C69,'RACE-5'!$B$2:$E$97,4,FALSE)</f>
        <v>0</v>
      </c>
      <c r="K69" s="4">
        <f>VLOOKUP(C69,'RACE-6'!$B$2:$E$97,4,FALSE)</f>
        <v>0</v>
      </c>
      <c r="L69" s="4">
        <f>VLOOKUP(C69,'RACE-7'!$B$2:$E$97,4,FALSE)</f>
        <v>0</v>
      </c>
      <c r="M69" s="4">
        <f>VLOOKUP(C69,'RACE-8'!$B$2:$E$97,4,FALSE)</f>
        <v>0</v>
      </c>
      <c r="N69" s="4">
        <f>VLOOKUP(C69,'RACE-9'!$B$2:$E$97,4,FALSE)</f>
        <v>0</v>
      </c>
      <c r="O69" s="4">
        <f t="shared" si="18"/>
        <v>0</v>
      </c>
      <c r="P69" s="4">
        <f t="shared" si="19"/>
        <v>0</v>
      </c>
      <c r="R69" s="4">
        <f>VLOOKUP(C69,'RACE-1'!$B$2:$G$97,6,FALSE)</f>
        <v>0</v>
      </c>
      <c r="S69" s="4">
        <f>VLOOKUP(C69,'RACE-2'!$B$2:$G$97,6,FALSE)</f>
        <v>0</v>
      </c>
      <c r="T69" s="4">
        <f>VLOOKUP(C69,'RACE-3'!$B$2:$G$97,6,FALSE)</f>
        <v>0</v>
      </c>
      <c r="U69" s="4">
        <f>VLOOKUP(C69,'RACE-4'!$B$2:$G$97,6,FALSE)</f>
        <v>0</v>
      </c>
      <c r="V69" s="4">
        <f>VLOOKUP(C69,'RACE-5'!$B$2:$G$97,6,FALSE)</f>
        <v>0</v>
      </c>
      <c r="W69" s="4">
        <f>VLOOKUP(C69,'RACE-6'!$B$2:$G$97,6,FALSE)</f>
        <v>0</v>
      </c>
      <c r="X69" s="4">
        <f>VLOOKUP(C69,'RACE-7'!$B$2:$G$97,6,FALSE)</f>
        <v>0</v>
      </c>
      <c r="Y69" s="4">
        <f>VLOOKUP(C69,'RACE-8'!$B$2:$G$97,6,FALSE)</f>
        <v>0</v>
      </c>
      <c r="Z69" s="4">
        <f>VLOOKUP(C69,'RACE-9'!$B$2:$G$97,6,FALSE)</f>
        <v>0</v>
      </c>
      <c r="AB69" s="4">
        <f t="shared" si="20"/>
        <v>0</v>
      </c>
      <c r="AC69" s="5">
        <f t="shared" si="21"/>
        <v>0</v>
      </c>
      <c r="AD69" s="5">
        <f t="shared" si="22"/>
        <v>0</v>
      </c>
      <c r="AE69" s="5">
        <f t="shared" si="23"/>
        <v>0</v>
      </c>
      <c r="AG69" s="5">
        <f t="shared" si="24"/>
        <v>0</v>
      </c>
      <c r="AH69" s="5">
        <f t="shared" si="25"/>
        <v>0</v>
      </c>
      <c r="AI69" s="21">
        <f t="shared" si="26"/>
        <v>0</v>
      </c>
    </row>
    <row r="70" spans="1:38" ht="20.100000000000001" customHeight="1">
      <c r="B70" s="39" t="s">
        <v>49</v>
      </c>
      <c r="C70" s="14">
        <v>8760</v>
      </c>
      <c r="D70" s="43" t="s">
        <v>162</v>
      </c>
      <c r="E70" s="43" t="s">
        <v>163</v>
      </c>
      <c r="F70" s="7">
        <f>VLOOKUP(C70,'RACE-1'!$B$2:$E$88,4,FALSE)</f>
        <v>0</v>
      </c>
      <c r="G70" s="4">
        <f>VLOOKUP(C70,'RACE-2'!$B$2:$E$97,4,FALSE)</f>
        <v>0</v>
      </c>
      <c r="H70" s="4">
        <f>VLOOKUP(C70,'RACE-3'!$B$2:$E$97,4,FALSE)</f>
        <v>0</v>
      </c>
      <c r="I70" s="4">
        <f>VLOOKUP(C70,'RACE-4'!$B$2:$E$97,4,FALSE)</f>
        <v>0</v>
      </c>
      <c r="J70" s="4">
        <f>VLOOKUP(C70,'RACE-5'!$B$2:$E$97,4,FALSE)</f>
        <v>0</v>
      </c>
      <c r="K70" s="4">
        <f>VLOOKUP(C70,'RACE-6'!$B$2:$E$97,4,FALSE)</f>
        <v>0</v>
      </c>
      <c r="L70" s="4">
        <f>VLOOKUP(C70,'RACE-7'!$B$2:$E$97,4,FALSE)</f>
        <v>0</v>
      </c>
      <c r="M70" s="4">
        <f>VLOOKUP(C70,'RACE-8'!$B$2:$E$97,4,FALSE)</f>
        <v>0</v>
      </c>
      <c r="N70" s="4">
        <f>VLOOKUP(C70,'RACE-9'!$B$2:$E$97,4,FALSE)</f>
        <v>0</v>
      </c>
      <c r="O70" s="4">
        <f t="shared" si="18"/>
        <v>0</v>
      </c>
      <c r="P70" s="4">
        <f t="shared" si="19"/>
        <v>0</v>
      </c>
      <c r="R70" s="4">
        <f>VLOOKUP(C70,'RACE-1'!$B$2:$G$97,6,FALSE)</f>
        <v>0</v>
      </c>
      <c r="S70" s="4">
        <f>VLOOKUP(C70,'RACE-2'!$B$2:$G$97,6,FALSE)</f>
        <v>0</v>
      </c>
      <c r="T70" s="4">
        <f>VLOOKUP(C70,'RACE-3'!$B$2:$G$97,6,FALSE)</f>
        <v>0</v>
      </c>
      <c r="U70" s="4">
        <f>VLOOKUP(C70,'RACE-4'!$B$2:$G$97,6,FALSE)</f>
        <v>0</v>
      </c>
      <c r="V70" s="4">
        <f>VLOOKUP(C70,'RACE-5'!$B$2:$G$97,6,FALSE)</f>
        <v>0</v>
      </c>
      <c r="W70" s="4">
        <f>VLOOKUP(C70,'RACE-6'!$B$2:$G$97,6,FALSE)</f>
        <v>0</v>
      </c>
      <c r="X70" s="4">
        <f>VLOOKUP(C70,'RACE-7'!$B$2:$G$97,6,FALSE)</f>
        <v>0</v>
      </c>
      <c r="Y70" s="4">
        <f>VLOOKUP(C70,'RACE-8'!$B$2:$G$97,6,FALSE)</f>
        <v>0</v>
      </c>
      <c r="Z70" s="4">
        <f>VLOOKUP(C70,'RACE-9'!$B$2:$G$97,6,FALSE)</f>
        <v>0</v>
      </c>
      <c r="AB70" s="4">
        <f t="shared" si="20"/>
        <v>0</v>
      </c>
      <c r="AC70" s="5">
        <f t="shared" si="21"/>
        <v>0</v>
      </c>
      <c r="AD70" s="5">
        <f t="shared" si="22"/>
        <v>0</v>
      </c>
      <c r="AE70" s="5">
        <f t="shared" si="23"/>
        <v>0</v>
      </c>
      <c r="AG70" s="5">
        <f t="shared" si="24"/>
        <v>0</v>
      </c>
      <c r="AH70" s="5">
        <f t="shared" si="25"/>
        <v>0</v>
      </c>
      <c r="AI70" s="21">
        <f t="shared" si="26"/>
        <v>0</v>
      </c>
    </row>
    <row r="71" spans="1:38" ht="20.100000000000001" customHeight="1">
      <c r="B71" s="39" t="s">
        <v>21</v>
      </c>
      <c r="C71" s="14">
        <v>8715</v>
      </c>
      <c r="D71" s="43" t="s">
        <v>146</v>
      </c>
      <c r="E71" s="43" t="s">
        <v>147</v>
      </c>
      <c r="F71" s="7">
        <f>VLOOKUP(C71,'RACE-1'!$B$2:$E$88,4,FALSE)</f>
        <v>0</v>
      </c>
      <c r="G71" s="4">
        <f>VLOOKUP(C71,'RACE-2'!$B$2:$E$97,4,FALSE)</f>
        <v>0</v>
      </c>
      <c r="H71" s="4">
        <f>VLOOKUP(C71,'RACE-3'!$B$2:$E$97,4,FALSE)</f>
        <v>0</v>
      </c>
      <c r="I71" s="4">
        <f>VLOOKUP(C71,'RACE-4'!$B$2:$E$97,4,FALSE)</f>
        <v>0</v>
      </c>
      <c r="J71" s="4">
        <f>VLOOKUP(C71,'RACE-5'!$B$2:$E$97,4,FALSE)</f>
        <v>0</v>
      </c>
      <c r="K71" s="4">
        <f>VLOOKUP(C71,'RACE-6'!$B$2:$E$97,4,FALSE)</f>
        <v>0</v>
      </c>
      <c r="L71" s="4">
        <f>VLOOKUP(C71,'RACE-7'!$B$2:$E$97,4,FALSE)</f>
        <v>0</v>
      </c>
      <c r="M71" s="4">
        <f>VLOOKUP(C71,'RACE-8'!$B$2:$E$97,4,FALSE)</f>
        <v>0</v>
      </c>
      <c r="N71" s="4">
        <f>VLOOKUP(C71,'RACE-9'!$B$2:$E$97,4,FALSE)</f>
        <v>0</v>
      </c>
      <c r="O71" s="4">
        <f t="shared" si="18"/>
        <v>0</v>
      </c>
      <c r="P71" s="4">
        <f t="shared" si="19"/>
        <v>0</v>
      </c>
      <c r="R71" s="4">
        <f>VLOOKUP(C71,'RACE-1'!$B$2:$G$97,6,FALSE)</f>
        <v>0</v>
      </c>
      <c r="S71" s="4">
        <f>VLOOKUP(C71,'RACE-2'!$B$2:$G$97,6,FALSE)</f>
        <v>0</v>
      </c>
      <c r="T71" s="4">
        <f>VLOOKUP(C71,'RACE-3'!$B$2:$G$97,6,FALSE)</f>
        <v>0</v>
      </c>
      <c r="U71" s="4">
        <f>VLOOKUP(C71,'RACE-4'!$B$2:$G$97,6,FALSE)</f>
        <v>0</v>
      </c>
      <c r="V71" s="4">
        <f>VLOOKUP(C71,'RACE-5'!$B$2:$G$97,6,FALSE)</f>
        <v>0</v>
      </c>
      <c r="W71" s="4">
        <f>VLOOKUP(C71,'RACE-6'!$B$2:$G$97,6,FALSE)</f>
        <v>0</v>
      </c>
      <c r="X71" s="4">
        <f>VLOOKUP(C71,'RACE-7'!$B$2:$G$97,6,FALSE)</f>
        <v>0</v>
      </c>
      <c r="Y71" s="4">
        <f>VLOOKUP(C71,'RACE-8'!$B$2:$G$97,6,FALSE)</f>
        <v>0</v>
      </c>
      <c r="Z71" s="4">
        <f>VLOOKUP(C71,'RACE-9'!$B$2:$G$97,6,FALSE)</f>
        <v>0</v>
      </c>
      <c r="AB71" s="4">
        <f t="shared" si="20"/>
        <v>0</v>
      </c>
      <c r="AC71" s="5">
        <f t="shared" si="21"/>
        <v>0</v>
      </c>
      <c r="AD71" s="5">
        <f t="shared" si="22"/>
        <v>0</v>
      </c>
      <c r="AE71" s="5">
        <f t="shared" si="23"/>
        <v>0</v>
      </c>
      <c r="AG71" s="5">
        <f t="shared" si="24"/>
        <v>0</v>
      </c>
      <c r="AH71" s="5">
        <f t="shared" si="25"/>
        <v>0</v>
      </c>
      <c r="AI71" s="21">
        <f t="shared" si="26"/>
        <v>0</v>
      </c>
    </row>
    <row r="72" spans="1:38" ht="20.100000000000001" customHeight="1">
      <c r="B72" s="39" t="s">
        <v>21</v>
      </c>
      <c r="C72" s="14">
        <v>8681</v>
      </c>
      <c r="D72" s="43" t="s">
        <v>150</v>
      </c>
      <c r="E72" s="43" t="s">
        <v>151</v>
      </c>
      <c r="F72" s="7">
        <f>VLOOKUP(C72,'RACE-1'!$B$2:$E$88,4,FALSE)</f>
        <v>0</v>
      </c>
      <c r="G72" s="4">
        <f>VLOOKUP(C72,'RACE-2'!$B$2:$E$97,4,FALSE)</f>
        <v>0</v>
      </c>
      <c r="H72" s="4">
        <f>VLOOKUP(C72,'RACE-3'!$B$2:$E$97,4,FALSE)</f>
        <v>0</v>
      </c>
      <c r="I72" s="4">
        <f>VLOOKUP(C72,'RACE-4'!$B$2:$E$97,4,FALSE)</f>
        <v>0</v>
      </c>
      <c r="J72" s="4">
        <f>VLOOKUP(C72,'RACE-5'!$B$2:$E$97,4,FALSE)</f>
        <v>0</v>
      </c>
      <c r="K72" s="4">
        <f>VLOOKUP(C72,'RACE-6'!$B$2:$E$97,4,FALSE)</f>
        <v>0</v>
      </c>
      <c r="L72" s="4">
        <f>VLOOKUP(C72,'RACE-7'!$B$2:$E$97,4,FALSE)</f>
        <v>0</v>
      </c>
      <c r="M72" s="4">
        <f>VLOOKUP(C72,'RACE-8'!$B$2:$E$97,4,FALSE)</f>
        <v>0</v>
      </c>
      <c r="N72" s="4">
        <f>VLOOKUP(C72,'RACE-9'!$B$2:$E$97,4,FALSE)</f>
        <v>0</v>
      </c>
      <c r="O72" s="4">
        <f t="shared" si="18"/>
        <v>0</v>
      </c>
      <c r="P72" s="4">
        <f t="shared" si="19"/>
        <v>0</v>
      </c>
      <c r="R72" s="4">
        <f>VLOOKUP(C72,'RACE-1'!$B$2:$G$97,6,FALSE)</f>
        <v>0</v>
      </c>
      <c r="S72" s="4">
        <f>VLOOKUP(C72,'RACE-2'!$B$2:$G$97,6,FALSE)</f>
        <v>0</v>
      </c>
      <c r="T72" s="4">
        <f>VLOOKUP(C72,'RACE-3'!$B$2:$G$97,6,FALSE)</f>
        <v>0</v>
      </c>
      <c r="U72" s="4">
        <f>VLOOKUP(C72,'RACE-4'!$B$2:$G$97,6,FALSE)</f>
        <v>0</v>
      </c>
      <c r="V72" s="4">
        <f>VLOOKUP(C72,'RACE-5'!$B$2:$G$97,6,FALSE)</f>
        <v>0</v>
      </c>
      <c r="W72" s="4">
        <f>VLOOKUP(C72,'RACE-6'!$B$2:$G$97,6,FALSE)</f>
        <v>0</v>
      </c>
      <c r="X72" s="4">
        <f>VLOOKUP(C72,'RACE-7'!$B$2:$G$97,6,FALSE)</f>
        <v>0</v>
      </c>
      <c r="Y72" s="4">
        <f>VLOOKUP(C72,'RACE-8'!$B$2:$G$97,6,FALSE)</f>
        <v>0</v>
      </c>
      <c r="Z72" s="4">
        <f>VLOOKUP(C72,'RACE-9'!$B$2:$G$97,6,FALSE)</f>
        <v>0</v>
      </c>
      <c r="AB72" s="4">
        <f t="shared" si="20"/>
        <v>0</v>
      </c>
      <c r="AC72" s="5">
        <f t="shared" si="21"/>
        <v>0</v>
      </c>
      <c r="AD72" s="5">
        <f t="shared" si="22"/>
        <v>0</v>
      </c>
      <c r="AE72" s="5">
        <f t="shared" si="23"/>
        <v>0</v>
      </c>
      <c r="AG72" s="5">
        <f t="shared" si="24"/>
        <v>0</v>
      </c>
      <c r="AH72" s="5">
        <f t="shared" si="25"/>
        <v>0</v>
      </c>
      <c r="AI72" s="21">
        <f t="shared" si="26"/>
        <v>0</v>
      </c>
    </row>
    <row r="73" spans="1:38" ht="20.100000000000001" customHeight="1">
      <c r="B73" s="39" t="s">
        <v>49</v>
      </c>
      <c r="C73" s="14">
        <v>8637</v>
      </c>
      <c r="D73" s="43" t="s">
        <v>152</v>
      </c>
      <c r="E73" s="43" t="s">
        <v>153</v>
      </c>
      <c r="F73" s="7">
        <f>VLOOKUP(C73,'RACE-1'!$B$2:$E$88,4,FALSE)</f>
        <v>0</v>
      </c>
      <c r="G73" s="4">
        <f>VLOOKUP(C73,'RACE-2'!$B$2:$E$97,4,FALSE)</f>
        <v>0</v>
      </c>
      <c r="H73" s="4">
        <f>VLOOKUP(C73,'RACE-3'!$B$2:$E$97,4,FALSE)</f>
        <v>0</v>
      </c>
      <c r="I73" s="4">
        <f>VLOOKUP(C73,'RACE-4'!$B$2:$E$97,4,FALSE)</f>
        <v>0</v>
      </c>
      <c r="J73" s="4">
        <f>VLOOKUP(C73,'RACE-5'!$B$2:$E$97,4,FALSE)</f>
        <v>0</v>
      </c>
      <c r="K73" s="4">
        <f>VLOOKUP(C73,'RACE-6'!$B$2:$E$97,4,FALSE)</f>
        <v>0</v>
      </c>
      <c r="L73" s="4">
        <f>VLOOKUP(C73,'RACE-7'!$B$2:$E$97,4,FALSE)</f>
        <v>0</v>
      </c>
      <c r="M73" s="4">
        <f>VLOOKUP(C73,'RACE-8'!$B$2:$E$97,4,FALSE)</f>
        <v>0</v>
      </c>
      <c r="N73" s="4">
        <f>VLOOKUP(C73,'RACE-9'!$B$2:$E$97,4,FALSE)</f>
        <v>0</v>
      </c>
      <c r="O73" s="4">
        <f t="shared" si="18"/>
        <v>0</v>
      </c>
      <c r="P73" s="4">
        <f t="shared" si="19"/>
        <v>0</v>
      </c>
      <c r="R73" s="4">
        <f>VLOOKUP(C73,'RACE-1'!$B$2:$G$97,6,FALSE)</f>
        <v>0</v>
      </c>
      <c r="S73" s="4">
        <f>VLOOKUP(C73,'RACE-2'!$B$2:$G$97,6,FALSE)</f>
        <v>0</v>
      </c>
      <c r="T73" s="4">
        <f>VLOOKUP(C73,'RACE-3'!$B$2:$G$97,6,FALSE)</f>
        <v>0</v>
      </c>
      <c r="U73" s="4">
        <f>VLOOKUP(C73,'RACE-4'!$B$2:$G$97,6,FALSE)</f>
        <v>0</v>
      </c>
      <c r="V73" s="4">
        <f>VLOOKUP(C73,'RACE-5'!$B$2:$G$97,6,FALSE)</f>
        <v>0</v>
      </c>
      <c r="W73" s="4">
        <f>VLOOKUP(C73,'RACE-6'!$B$2:$G$97,6,FALSE)</f>
        <v>0</v>
      </c>
      <c r="X73" s="4">
        <f>VLOOKUP(C73,'RACE-7'!$B$2:$G$97,6,FALSE)</f>
        <v>0</v>
      </c>
      <c r="Y73" s="4">
        <f>VLOOKUP(C73,'RACE-8'!$B$2:$G$97,6,FALSE)</f>
        <v>0</v>
      </c>
      <c r="Z73" s="4">
        <f>VLOOKUP(C73,'RACE-9'!$B$2:$G$97,6,FALSE)</f>
        <v>0</v>
      </c>
      <c r="AB73" s="4">
        <f t="shared" si="20"/>
        <v>0</v>
      </c>
      <c r="AC73" s="5">
        <f t="shared" si="21"/>
        <v>0</v>
      </c>
      <c r="AD73" s="5">
        <f t="shared" si="22"/>
        <v>0</v>
      </c>
      <c r="AE73" s="5">
        <f t="shared" si="23"/>
        <v>0</v>
      </c>
      <c r="AG73" s="5">
        <f t="shared" si="24"/>
        <v>0</v>
      </c>
      <c r="AH73" s="5">
        <f t="shared" si="25"/>
        <v>0</v>
      </c>
      <c r="AI73" s="21">
        <f t="shared" si="26"/>
        <v>0</v>
      </c>
    </row>
    <row r="74" spans="1:38" ht="20.100000000000001" customHeight="1">
      <c r="B74" s="39" t="s">
        <v>26</v>
      </c>
      <c r="C74" s="14">
        <v>8559</v>
      </c>
      <c r="D74" s="43" t="s">
        <v>154</v>
      </c>
      <c r="E74" s="43" t="s">
        <v>155</v>
      </c>
      <c r="F74" s="7">
        <f>VLOOKUP(C74,'RACE-1'!$B$2:$E$88,4,FALSE)</f>
        <v>0</v>
      </c>
      <c r="G74" s="4">
        <f>VLOOKUP(C74,'RACE-2'!$B$2:$E$97,4,FALSE)</f>
        <v>0</v>
      </c>
      <c r="H74" s="4">
        <f>VLOOKUP(C74,'RACE-3'!$B$2:$E$97,4,FALSE)</f>
        <v>0</v>
      </c>
      <c r="I74" s="4">
        <f>VLOOKUP(C74,'RACE-4'!$B$2:$E$97,4,FALSE)</f>
        <v>0</v>
      </c>
      <c r="J74" s="4">
        <f>VLOOKUP(C74,'RACE-5'!$B$2:$E$97,4,FALSE)</f>
        <v>0</v>
      </c>
      <c r="K74" s="4">
        <f>VLOOKUP(C74,'RACE-6'!$B$2:$E$97,4,FALSE)</f>
        <v>0</v>
      </c>
      <c r="L74" s="4">
        <f>VLOOKUP(C74,'RACE-7'!$B$2:$E$97,4,FALSE)</f>
        <v>0</v>
      </c>
      <c r="M74" s="4">
        <f>VLOOKUP(C74,'RACE-8'!$B$2:$E$97,4,FALSE)</f>
        <v>0</v>
      </c>
      <c r="N74" s="4">
        <f>VLOOKUP(C74,'RACE-9'!$B$2:$E$97,4,FALSE)</f>
        <v>0</v>
      </c>
      <c r="O74" s="4">
        <f t="shared" si="18"/>
        <v>0</v>
      </c>
      <c r="P74" s="4">
        <f t="shared" si="19"/>
        <v>0</v>
      </c>
      <c r="R74" s="4">
        <f>VLOOKUP(C74,'RACE-1'!$B$2:$G$97,6,FALSE)</f>
        <v>0</v>
      </c>
      <c r="S74" s="4">
        <f>VLOOKUP(C74,'RACE-2'!$B$2:$G$97,6,FALSE)</f>
        <v>0</v>
      </c>
      <c r="T74" s="4">
        <f>VLOOKUP(C74,'RACE-3'!$B$2:$G$97,6,FALSE)</f>
        <v>0</v>
      </c>
      <c r="U74" s="4">
        <f>VLOOKUP(C74,'RACE-4'!$B$2:$G$97,6,FALSE)</f>
        <v>0</v>
      </c>
      <c r="V74" s="4">
        <f>VLOOKUP(C74,'RACE-5'!$B$2:$G$97,6,FALSE)</f>
        <v>0</v>
      </c>
      <c r="W74" s="4">
        <f>VLOOKUP(C74,'RACE-6'!$B$2:$G$97,6,FALSE)</f>
        <v>0</v>
      </c>
      <c r="X74" s="4">
        <f>VLOOKUP(C74,'RACE-7'!$B$2:$G$97,6,FALSE)</f>
        <v>0</v>
      </c>
      <c r="Y74" s="4">
        <f>VLOOKUP(C74,'RACE-8'!$B$2:$G$97,6,FALSE)</f>
        <v>0</v>
      </c>
      <c r="Z74" s="4">
        <f>VLOOKUP(C74,'RACE-9'!$B$2:$G$97,6,FALSE)</f>
        <v>0</v>
      </c>
      <c r="AB74" s="4">
        <f t="shared" si="20"/>
        <v>0</v>
      </c>
      <c r="AC74" s="5">
        <f t="shared" si="21"/>
        <v>0</v>
      </c>
      <c r="AD74" s="5">
        <f t="shared" si="22"/>
        <v>0</v>
      </c>
      <c r="AE74" s="5">
        <f t="shared" si="23"/>
        <v>0</v>
      </c>
      <c r="AG74" s="5">
        <f t="shared" si="24"/>
        <v>0</v>
      </c>
      <c r="AH74" s="5">
        <f t="shared" si="25"/>
        <v>0</v>
      </c>
      <c r="AI74" s="21">
        <f t="shared" si="26"/>
        <v>0</v>
      </c>
    </row>
    <row r="75" spans="1:38" ht="20.100000000000001" customHeight="1">
      <c r="B75" s="39" t="s">
        <v>18</v>
      </c>
      <c r="C75" s="14">
        <v>8497</v>
      </c>
      <c r="D75" s="43" t="s">
        <v>156</v>
      </c>
      <c r="E75" s="43" t="s">
        <v>157</v>
      </c>
      <c r="F75" s="7">
        <f>VLOOKUP(C75,'RACE-1'!$B$2:$E$88,4,FALSE)</f>
        <v>0</v>
      </c>
      <c r="G75" s="4">
        <f>VLOOKUP(C75,'RACE-2'!$B$2:$E$97,4,FALSE)</f>
        <v>0</v>
      </c>
      <c r="H75" s="4">
        <f>VLOOKUP(C75,'RACE-3'!$B$2:$E$97,4,FALSE)</f>
        <v>0</v>
      </c>
      <c r="I75" s="4">
        <f>VLOOKUP(C75,'RACE-4'!$B$2:$E$97,4,FALSE)</f>
        <v>0</v>
      </c>
      <c r="J75" s="4">
        <f>VLOOKUP(C75,'RACE-5'!$B$2:$E$97,4,FALSE)</f>
        <v>0</v>
      </c>
      <c r="K75" s="4">
        <f>VLOOKUP(C75,'RACE-6'!$B$2:$E$97,4,FALSE)</f>
        <v>0</v>
      </c>
      <c r="L75" s="4">
        <f>VLOOKUP(C75,'RACE-7'!$B$2:$E$97,4,FALSE)</f>
        <v>0</v>
      </c>
      <c r="M75" s="4">
        <f>VLOOKUP(C75,'RACE-8'!$B$2:$E$97,4,FALSE)</f>
        <v>0</v>
      </c>
      <c r="N75" s="4">
        <f>VLOOKUP(C75,'RACE-9'!$B$2:$E$97,4,FALSE)</f>
        <v>0</v>
      </c>
      <c r="O75" s="4">
        <f t="shared" si="18"/>
        <v>0</v>
      </c>
      <c r="P75" s="4">
        <f t="shared" si="19"/>
        <v>0</v>
      </c>
      <c r="R75" s="4">
        <f>VLOOKUP(C75,'RACE-1'!$B$2:$G$97,6,FALSE)</f>
        <v>0</v>
      </c>
      <c r="S75" s="4">
        <f>VLOOKUP(C75,'RACE-2'!$B$2:$G$97,6,FALSE)</f>
        <v>0</v>
      </c>
      <c r="T75" s="4">
        <f>VLOOKUP(C75,'RACE-3'!$B$2:$G$97,6,FALSE)</f>
        <v>0</v>
      </c>
      <c r="U75" s="4">
        <f>VLOOKUP(C75,'RACE-4'!$B$2:$G$97,6,FALSE)</f>
        <v>0</v>
      </c>
      <c r="V75" s="4">
        <f>VLOOKUP(C75,'RACE-5'!$B$2:$G$97,6,FALSE)</f>
        <v>0</v>
      </c>
      <c r="W75" s="4">
        <f>VLOOKUP(C75,'RACE-6'!$B$2:$G$97,6,FALSE)</f>
        <v>0</v>
      </c>
      <c r="X75" s="4">
        <f>VLOOKUP(C75,'RACE-7'!$B$2:$G$97,6,FALSE)</f>
        <v>0</v>
      </c>
      <c r="Y75" s="4">
        <f>VLOOKUP(C75,'RACE-8'!$B$2:$G$97,6,FALSE)</f>
        <v>0</v>
      </c>
      <c r="Z75" s="4">
        <f>VLOOKUP(C75,'RACE-9'!$B$2:$G$97,6,FALSE)</f>
        <v>0</v>
      </c>
      <c r="AB75" s="4">
        <f t="shared" si="20"/>
        <v>0</v>
      </c>
      <c r="AC75" s="5">
        <f t="shared" si="21"/>
        <v>0</v>
      </c>
      <c r="AD75" s="5">
        <f t="shared" si="22"/>
        <v>0</v>
      </c>
      <c r="AE75" s="5">
        <f t="shared" si="23"/>
        <v>0</v>
      </c>
      <c r="AG75" s="5">
        <f t="shared" si="24"/>
        <v>0</v>
      </c>
      <c r="AH75" s="5">
        <f t="shared" si="25"/>
        <v>0</v>
      </c>
      <c r="AI75" s="21">
        <f t="shared" si="26"/>
        <v>0</v>
      </c>
    </row>
    <row r="76" spans="1:38" ht="20.100000000000001" customHeight="1">
      <c r="B76" s="39" t="s">
        <v>18</v>
      </c>
      <c r="C76" s="14">
        <v>8432</v>
      </c>
      <c r="D76" s="43" t="s">
        <v>158</v>
      </c>
      <c r="E76" s="43" t="s">
        <v>159</v>
      </c>
      <c r="F76" s="7">
        <f>VLOOKUP(C76,'RACE-1'!$B$2:$E$88,4,FALSE)</f>
        <v>0</v>
      </c>
      <c r="G76" s="4">
        <f>VLOOKUP(C76,'RACE-2'!$B$2:$E$97,4,FALSE)</f>
        <v>0</v>
      </c>
      <c r="H76" s="4">
        <f>VLOOKUP(C76,'RACE-3'!$B$2:$E$97,4,FALSE)</f>
        <v>0</v>
      </c>
      <c r="I76" s="4">
        <f>VLOOKUP(C76,'RACE-4'!$B$2:$E$97,4,FALSE)</f>
        <v>0</v>
      </c>
      <c r="J76" s="4">
        <f>VLOOKUP(C76,'RACE-5'!$B$2:$E$97,4,FALSE)</f>
        <v>0</v>
      </c>
      <c r="K76" s="4">
        <f>VLOOKUP(C76,'RACE-6'!$B$2:$E$97,4,FALSE)</f>
        <v>0</v>
      </c>
      <c r="L76" s="4">
        <f>VLOOKUP(C76,'RACE-7'!$B$2:$E$97,4,FALSE)</f>
        <v>0</v>
      </c>
      <c r="M76" s="4">
        <f>VLOOKUP(C76,'RACE-8'!$B$2:$E$97,4,FALSE)</f>
        <v>0</v>
      </c>
      <c r="N76" s="4">
        <f>VLOOKUP(C76,'RACE-9'!$B$2:$E$97,4,FALSE)</f>
        <v>0</v>
      </c>
      <c r="O76" s="4">
        <f t="shared" si="18"/>
        <v>0</v>
      </c>
      <c r="P76" s="4">
        <f t="shared" si="19"/>
        <v>0</v>
      </c>
      <c r="R76" s="4">
        <f>VLOOKUP(C76,'RACE-1'!$B$2:$G$97,6,FALSE)</f>
        <v>0</v>
      </c>
      <c r="S76" s="4">
        <f>VLOOKUP(C76,'RACE-2'!$B$2:$G$97,6,FALSE)</f>
        <v>0</v>
      </c>
      <c r="T76" s="4">
        <f>VLOOKUP(C76,'RACE-3'!$B$2:$G$97,6,FALSE)</f>
        <v>0</v>
      </c>
      <c r="U76" s="4">
        <f>VLOOKUP(C76,'RACE-4'!$B$2:$G$97,6,FALSE)</f>
        <v>0</v>
      </c>
      <c r="V76" s="4">
        <f>VLOOKUP(C76,'RACE-5'!$B$2:$G$97,6,FALSE)</f>
        <v>0</v>
      </c>
      <c r="W76" s="4">
        <f>VLOOKUP(C76,'RACE-6'!$B$2:$G$97,6,FALSE)</f>
        <v>0</v>
      </c>
      <c r="X76" s="4">
        <f>VLOOKUP(C76,'RACE-7'!$B$2:$G$97,6,FALSE)</f>
        <v>0</v>
      </c>
      <c r="Y76" s="4">
        <f>VLOOKUP(C76,'RACE-8'!$B$2:$G$97,6,FALSE)</f>
        <v>0</v>
      </c>
      <c r="Z76" s="4">
        <f>VLOOKUP(C76,'RACE-9'!$B$2:$G$97,6,FALSE)</f>
        <v>0</v>
      </c>
      <c r="AB76" s="4">
        <f t="shared" si="20"/>
        <v>0</v>
      </c>
      <c r="AC76" s="5">
        <f t="shared" si="21"/>
        <v>0</v>
      </c>
      <c r="AD76" s="5">
        <f t="shared" si="22"/>
        <v>0</v>
      </c>
      <c r="AE76" s="5">
        <f t="shared" si="23"/>
        <v>0</v>
      </c>
      <c r="AG76" s="5">
        <f t="shared" si="24"/>
        <v>0</v>
      </c>
      <c r="AH76" s="5">
        <f t="shared" si="25"/>
        <v>0</v>
      </c>
      <c r="AI76" s="21">
        <f t="shared" si="26"/>
        <v>0</v>
      </c>
    </row>
    <row r="77" spans="1:38" ht="20.100000000000001" customHeight="1">
      <c r="B77" s="39" t="s">
        <v>18</v>
      </c>
      <c r="C77" s="14">
        <v>8423</v>
      </c>
      <c r="D77" s="43" t="s">
        <v>160</v>
      </c>
      <c r="E77" s="43" t="s">
        <v>161</v>
      </c>
      <c r="F77" s="7">
        <f>VLOOKUP(C77,'RACE-1'!$B$2:$E$88,4,FALSE)</f>
        <v>0</v>
      </c>
      <c r="G77" s="4">
        <f>VLOOKUP(C77,'RACE-2'!$B$2:$E$97,4,FALSE)</f>
        <v>0</v>
      </c>
      <c r="H77" s="4">
        <f>VLOOKUP(C77,'RACE-3'!$B$2:$E$97,4,FALSE)</f>
        <v>0</v>
      </c>
      <c r="I77" s="4">
        <f>VLOOKUP(C77,'RACE-4'!$B$2:$E$97,4,FALSE)</f>
        <v>0</v>
      </c>
      <c r="J77" s="4">
        <f>VLOOKUP(C77,'RACE-5'!$B$2:$E$97,4,FALSE)</f>
        <v>0</v>
      </c>
      <c r="K77" s="4">
        <f>VLOOKUP(C77,'RACE-6'!$B$2:$E$97,4,FALSE)</f>
        <v>0</v>
      </c>
      <c r="L77" s="4">
        <f>VLOOKUP(C77,'RACE-7'!$B$2:$E$97,4,FALSE)</f>
        <v>0</v>
      </c>
      <c r="M77" s="4">
        <f>VLOOKUP(C77,'RACE-8'!$B$2:$E$97,4,FALSE)</f>
        <v>0</v>
      </c>
      <c r="N77" s="4">
        <f>VLOOKUP(C77,'RACE-9'!$B$2:$E$97,4,FALSE)</f>
        <v>0</v>
      </c>
      <c r="O77" s="4">
        <f t="shared" si="18"/>
        <v>0</v>
      </c>
      <c r="P77" s="4">
        <f t="shared" si="19"/>
        <v>0</v>
      </c>
      <c r="R77" s="4">
        <f>VLOOKUP(C77,'RACE-1'!$B$2:$G$97,6,FALSE)</f>
        <v>0</v>
      </c>
      <c r="S77" s="4">
        <f>VLOOKUP(C77,'RACE-2'!$B$2:$G$97,6,FALSE)</f>
        <v>0</v>
      </c>
      <c r="T77" s="4">
        <f>VLOOKUP(C77,'RACE-3'!$B$2:$G$97,6,FALSE)</f>
        <v>0</v>
      </c>
      <c r="U77" s="4">
        <f>VLOOKUP(C77,'RACE-4'!$B$2:$G$97,6,FALSE)</f>
        <v>0</v>
      </c>
      <c r="V77" s="4">
        <f>VLOOKUP(C77,'RACE-5'!$B$2:$G$97,6,FALSE)</f>
        <v>0</v>
      </c>
      <c r="W77" s="4">
        <f>VLOOKUP(C77,'RACE-6'!$B$2:$G$97,6,FALSE)</f>
        <v>0</v>
      </c>
      <c r="X77" s="4">
        <f>VLOOKUP(C77,'RACE-7'!$B$2:$G$97,6,FALSE)</f>
        <v>0</v>
      </c>
      <c r="Y77" s="4">
        <f>VLOOKUP(C77,'RACE-8'!$B$2:$G$97,6,FALSE)</f>
        <v>0</v>
      </c>
      <c r="Z77" s="4">
        <f>VLOOKUP(C77,'RACE-9'!$B$2:$G$97,6,FALSE)</f>
        <v>0</v>
      </c>
      <c r="AB77" s="4">
        <f t="shared" si="20"/>
        <v>0</v>
      </c>
      <c r="AC77" s="5">
        <f t="shared" si="21"/>
        <v>0</v>
      </c>
      <c r="AD77" s="5">
        <f t="shared" si="22"/>
        <v>0</v>
      </c>
      <c r="AE77" s="5">
        <f t="shared" si="23"/>
        <v>0</v>
      </c>
      <c r="AG77" s="5">
        <f t="shared" si="24"/>
        <v>0</v>
      </c>
      <c r="AH77" s="5">
        <f t="shared" si="25"/>
        <v>0</v>
      </c>
      <c r="AI77" s="21">
        <f t="shared" si="26"/>
        <v>0</v>
      </c>
    </row>
    <row r="78" spans="1:38" ht="20.100000000000001" customHeight="1">
      <c r="B78" s="39" t="s">
        <v>26</v>
      </c>
      <c r="C78" s="14">
        <v>7206</v>
      </c>
      <c r="D78" s="43" t="s">
        <v>164</v>
      </c>
      <c r="E78" s="43" t="s">
        <v>165</v>
      </c>
      <c r="F78" s="7">
        <f>VLOOKUP(C78,'RACE-1'!$B$2:$E$88,4,FALSE)</f>
        <v>0</v>
      </c>
      <c r="G78" s="4">
        <f>VLOOKUP(C78,'RACE-2'!$B$2:$E$97,4,FALSE)</f>
        <v>0</v>
      </c>
      <c r="H78" s="4">
        <f>VLOOKUP(C78,'RACE-3'!$B$2:$E$97,4,FALSE)</f>
        <v>0</v>
      </c>
      <c r="I78" s="4">
        <f>VLOOKUP(C78,'RACE-4'!$B$2:$E$97,4,FALSE)</f>
        <v>0</v>
      </c>
      <c r="J78" s="4">
        <f>VLOOKUP(C78,'RACE-5'!$B$2:$E$97,4,FALSE)</f>
        <v>0</v>
      </c>
      <c r="K78" s="4">
        <f>VLOOKUP(C78,'RACE-6'!$B$2:$E$97,4,FALSE)</f>
        <v>0</v>
      </c>
      <c r="L78" s="4">
        <f>VLOOKUP(C78,'RACE-7'!$B$2:$E$97,4,FALSE)</f>
        <v>0</v>
      </c>
      <c r="M78" s="4">
        <f>VLOOKUP(C78,'RACE-8'!$B$2:$E$97,4,FALSE)</f>
        <v>0</v>
      </c>
      <c r="N78" s="4">
        <f>VLOOKUP(C78,'RACE-9'!$B$2:$E$97,4,FALSE)</f>
        <v>0</v>
      </c>
      <c r="O78" s="4">
        <f t="shared" si="18"/>
        <v>0</v>
      </c>
      <c r="P78" s="4">
        <f t="shared" si="19"/>
        <v>0</v>
      </c>
      <c r="R78" s="4">
        <f>VLOOKUP(C78,'RACE-1'!$B$2:$G$97,6,FALSE)</f>
        <v>0</v>
      </c>
      <c r="S78" s="4">
        <f>VLOOKUP(C78,'RACE-2'!$B$2:$G$97,6,FALSE)</f>
        <v>0</v>
      </c>
      <c r="T78" s="4">
        <f>VLOOKUP(C78,'RACE-3'!$B$2:$G$97,6,FALSE)</f>
        <v>0</v>
      </c>
      <c r="U78" s="4">
        <f>VLOOKUP(C78,'RACE-4'!$B$2:$G$97,6,FALSE)</f>
        <v>0</v>
      </c>
      <c r="V78" s="4">
        <f>VLOOKUP(C78,'RACE-5'!$B$2:$G$97,6,FALSE)</f>
        <v>0</v>
      </c>
      <c r="W78" s="4">
        <f>VLOOKUP(C78,'RACE-6'!$B$2:$G$97,6,FALSE)</f>
        <v>0</v>
      </c>
      <c r="X78" s="4">
        <f>VLOOKUP(C78,'RACE-7'!$B$2:$G$97,6,FALSE)</f>
        <v>0</v>
      </c>
      <c r="Y78" s="4">
        <f>VLOOKUP(C78,'RACE-8'!$B$2:$G$97,6,FALSE)</f>
        <v>0</v>
      </c>
      <c r="Z78" s="4">
        <f>VLOOKUP(C78,'RACE-9'!$B$2:$G$97,6,FALSE)</f>
        <v>0</v>
      </c>
      <c r="AB78" s="4">
        <f t="shared" si="20"/>
        <v>0</v>
      </c>
      <c r="AC78" s="5">
        <f t="shared" si="21"/>
        <v>0</v>
      </c>
      <c r="AD78" s="5">
        <f t="shared" si="22"/>
        <v>0</v>
      </c>
      <c r="AE78" s="5">
        <f t="shared" si="23"/>
        <v>0</v>
      </c>
      <c r="AG78" s="5">
        <f t="shared" si="24"/>
        <v>0</v>
      </c>
      <c r="AH78" s="5">
        <f t="shared" si="25"/>
        <v>0</v>
      </c>
      <c r="AI78" s="21">
        <f t="shared" si="26"/>
        <v>0</v>
      </c>
    </row>
    <row r="79" spans="1:38" s="23" customFormat="1" ht="20.100000000000001" customHeight="1">
      <c r="A79" s="38"/>
      <c r="B79" s="41"/>
      <c r="C79" s="22"/>
      <c r="D79" s="45"/>
      <c r="E79" s="45"/>
      <c r="F79" s="24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</row>
  </sheetData>
  <sortState ref="A2:AL79">
    <sortCondition descending="1" ref="P2:P79"/>
  </sortState>
  <pageMargins left="0.19685039370078741" right="0.19685039370078741" top="0.39370078740157483" bottom="0.39370078740157483" header="0.39370078740157483" footer="0.31496062992125984"/>
  <pageSetup paperSize="9" orientation="landscape" r:id="rId1"/>
  <headerFooter>
    <oddHeader>&amp;R&amp;"Arial,Bold"&amp;14SAP 5O5 WORLD CHAMPIONSHIP, BARBADOS, 2013
ENTRY LIST AT 4 FEBRUARY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G79"/>
  <sheetViews>
    <sheetView showGridLines="0" view="pageBreakPreview" topLeftCell="A64" zoomScale="80" zoomScaleNormal="90" zoomScaleSheetLayoutView="80" workbookViewId="0">
      <selection activeCell="D77" sqref="D77"/>
    </sheetView>
  </sheetViews>
  <sheetFormatPr defaultColWidth="10.7109375" defaultRowHeight="18" customHeight="1"/>
  <cols>
    <col min="1" max="1" width="10.7109375" style="1"/>
    <col min="2" max="2" width="10.7109375" style="2"/>
    <col min="3" max="4" width="30.7109375" style="1" customWidth="1"/>
    <col min="5" max="5" width="10.7109375" style="12"/>
    <col min="6" max="7" width="10.7109375" style="4"/>
    <col min="8" max="16384" width="10.7109375" style="1"/>
  </cols>
  <sheetData>
    <row r="1" spans="1:7" s="3" customFormat="1" ht="31.5" customHeight="1">
      <c r="A1" s="3" t="s">
        <v>3</v>
      </c>
      <c r="B1" s="3" t="s">
        <v>4</v>
      </c>
      <c r="C1" s="3" t="s">
        <v>5</v>
      </c>
      <c r="D1" s="3" t="s">
        <v>6</v>
      </c>
      <c r="E1" s="9" t="s">
        <v>206</v>
      </c>
      <c r="G1" s="3" t="s">
        <v>207</v>
      </c>
    </row>
    <row r="2" spans="1:7" ht="18" customHeight="1">
      <c r="A2" s="13" t="s">
        <v>0</v>
      </c>
      <c r="B2" s="14">
        <v>9113</v>
      </c>
      <c r="C2" s="13" t="s">
        <v>2</v>
      </c>
      <c r="D2" s="13" t="s">
        <v>1</v>
      </c>
      <c r="E2" s="10"/>
      <c r="G2" s="12">
        <f t="shared" ref="G2:G33" si="0">E2</f>
        <v>0</v>
      </c>
    </row>
    <row r="3" spans="1:7" ht="18" customHeight="1">
      <c r="A3" s="13" t="s">
        <v>0</v>
      </c>
      <c r="B3" s="14">
        <v>9112</v>
      </c>
      <c r="C3" s="13" t="s">
        <v>14</v>
      </c>
      <c r="D3" s="13" t="s">
        <v>15</v>
      </c>
      <c r="E3" s="10"/>
      <c r="G3" s="12">
        <f t="shared" si="0"/>
        <v>0</v>
      </c>
    </row>
    <row r="4" spans="1:7" ht="18" customHeight="1">
      <c r="A4" s="13" t="s">
        <v>0</v>
      </c>
      <c r="B4" s="14">
        <v>9110</v>
      </c>
      <c r="C4" s="13" t="s">
        <v>16</v>
      </c>
      <c r="D4" s="13" t="s">
        <v>17</v>
      </c>
      <c r="E4" s="10"/>
      <c r="G4" s="12">
        <f t="shared" si="0"/>
        <v>0</v>
      </c>
    </row>
    <row r="5" spans="1:7" ht="18" customHeight="1">
      <c r="A5" s="13" t="s">
        <v>21</v>
      </c>
      <c r="B5" s="14">
        <v>9106</v>
      </c>
      <c r="C5" s="13" t="s">
        <v>148</v>
      </c>
      <c r="D5" s="13" t="s">
        <v>149</v>
      </c>
      <c r="E5" s="58"/>
      <c r="G5" s="12">
        <f t="shared" si="0"/>
        <v>0</v>
      </c>
    </row>
    <row r="6" spans="1:7" ht="18" customHeight="1">
      <c r="A6" s="13" t="s">
        <v>49</v>
      </c>
      <c r="B6" s="14">
        <v>9105</v>
      </c>
      <c r="C6" s="13" t="s">
        <v>212</v>
      </c>
      <c r="D6" s="13" t="s">
        <v>213</v>
      </c>
      <c r="E6" s="10"/>
      <c r="G6" s="12">
        <f t="shared" si="0"/>
        <v>0</v>
      </c>
    </row>
    <row r="7" spans="1:7" ht="18" customHeight="1">
      <c r="A7" s="13" t="s">
        <v>18</v>
      </c>
      <c r="B7" s="14">
        <v>9104</v>
      </c>
      <c r="C7" s="13" t="s">
        <v>19</v>
      </c>
      <c r="D7" s="13" t="s">
        <v>20</v>
      </c>
      <c r="E7" s="10"/>
      <c r="G7" s="12">
        <f t="shared" si="0"/>
        <v>0</v>
      </c>
    </row>
    <row r="8" spans="1:7" ht="18" customHeight="1">
      <c r="A8" s="13" t="s">
        <v>21</v>
      </c>
      <c r="B8" s="14">
        <v>9095</v>
      </c>
      <c r="C8" s="13" t="s">
        <v>22</v>
      </c>
      <c r="D8" s="13" t="s">
        <v>23</v>
      </c>
      <c r="E8" s="10"/>
      <c r="G8" s="12">
        <f t="shared" si="0"/>
        <v>0</v>
      </c>
    </row>
    <row r="9" spans="1:7" ht="18" customHeight="1">
      <c r="A9" s="13" t="s">
        <v>18</v>
      </c>
      <c r="B9" s="14">
        <v>9094</v>
      </c>
      <c r="C9" s="13" t="s">
        <v>24</v>
      </c>
      <c r="D9" s="13" t="s">
        <v>25</v>
      </c>
      <c r="E9" s="10"/>
      <c r="G9" s="12">
        <f t="shared" si="0"/>
        <v>0</v>
      </c>
    </row>
    <row r="10" spans="1:7" ht="18" customHeight="1">
      <c r="A10" s="13" t="s">
        <v>26</v>
      </c>
      <c r="B10" s="14">
        <v>9091</v>
      </c>
      <c r="C10" s="13" t="s">
        <v>27</v>
      </c>
      <c r="D10" s="13" t="s">
        <v>189</v>
      </c>
      <c r="E10" s="10"/>
      <c r="G10" s="12">
        <f t="shared" si="0"/>
        <v>0</v>
      </c>
    </row>
    <row r="11" spans="1:7" ht="18" customHeight="1">
      <c r="A11" s="13" t="s">
        <v>18</v>
      </c>
      <c r="B11" s="14">
        <v>9088</v>
      </c>
      <c r="C11" s="13" t="s">
        <v>28</v>
      </c>
      <c r="D11" s="13" t="s">
        <v>29</v>
      </c>
      <c r="E11" s="10"/>
      <c r="G11" s="12">
        <f t="shared" si="0"/>
        <v>0</v>
      </c>
    </row>
    <row r="12" spans="1:7" ht="18" customHeight="1">
      <c r="A12" s="13" t="s">
        <v>18</v>
      </c>
      <c r="B12" s="14">
        <v>9085</v>
      </c>
      <c r="C12" s="13" t="s">
        <v>30</v>
      </c>
      <c r="D12" s="13" t="s">
        <v>31</v>
      </c>
      <c r="E12" s="10"/>
      <c r="G12" s="12">
        <f t="shared" si="0"/>
        <v>0</v>
      </c>
    </row>
    <row r="13" spans="1:7" ht="18" customHeight="1">
      <c r="A13" s="13" t="s">
        <v>21</v>
      </c>
      <c r="B13" s="14">
        <v>9082</v>
      </c>
      <c r="C13" s="13" t="s">
        <v>214</v>
      </c>
      <c r="D13" s="13" t="s">
        <v>32</v>
      </c>
      <c r="E13" s="10"/>
      <c r="G13" s="12">
        <f t="shared" si="0"/>
        <v>0</v>
      </c>
    </row>
    <row r="14" spans="1:7" ht="18" customHeight="1">
      <c r="A14" s="13" t="s">
        <v>21</v>
      </c>
      <c r="B14" s="14">
        <v>9080</v>
      </c>
      <c r="C14" s="13" t="s">
        <v>33</v>
      </c>
      <c r="D14" s="13" t="s">
        <v>34</v>
      </c>
      <c r="E14" s="10"/>
      <c r="G14" s="12">
        <f t="shared" si="0"/>
        <v>0</v>
      </c>
    </row>
    <row r="15" spans="1:7" ht="18" customHeight="1">
      <c r="A15" s="13" t="s">
        <v>18</v>
      </c>
      <c r="B15" s="14">
        <v>9079</v>
      </c>
      <c r="C15" s="13" t="s">
        <v>35</v>
      </c>
      <c r="D15" s="13" t="s">
        <v>36</v>
      </c>
      <c r="E15" s="10"/>
      <c r="G15" s="12">
        <f t="shared" si="0"/>
        <v>0</v>
      </c>
    </row>
    <row r="16" spans="1:7" ht="18" customHeight="1">
      <c r="A16" s="13" t="s">
        <v>18</v>
      </c>
      <c r="B16" s="14">
        <v>9077</v>
      </c>
      <c r="C16" s="13" t="s">
        <v>37</v>
      </c>
      <c r="D16" s="13" t="s">
        <v>38</v>
      </c>
      <c r="E16" s="10"/>
      <c r="G16" s="12">
        <f t="shared" si="0"/>
        <v>0</v>
      </c>
    </row>
    <row r="17" spans="1:7" ht="18" customHeight="1">
      <c r="A17" s="13" t="s">
        <v>26</v>
      </c>
      <c r="B17" s="14">
        <v>9072</v>
      </c>
      <c r="C17" s="13" t="s">
        <v>39</v>
      </c>
      <c r="D17" s="13" t="s">
        <v>40</v>
      </c>
      <c r="E17" s="15"/>
      <c r="G17" s="12">
        <f t="shared" si="0"/>
        <v>0</v>
      </c>
    </row>
    <row r="18" spans="1:7" ht="18" customHeight="1">
      <c r="A18" s="13" t="s">
        <v>0</v>
      </c>
      <c r="B18" s="14">
        <v>9071</v>
      </c>
      <c r="C18" s="13" t="s">
        <v>41</v>
      </c>
      <c r="D18" s="13" t="s">
        <v>42</v>
      </c>
      <c r="E18" s="59"/>
      <c r="G18" s="12">
        <f t="shared" si="0"/>
        <v>0</v>
      </c>
    </row>
    <row r="19" spans="1:7" ht="18" customHeight="1">
      <c r="A19" s="13" t="s">
        <v>43</v>
      </c>
      <c r="B19" s="14">
        <v>9067</v>
      </c>
      <c r="C19" s="13" t="s">
        <v>44</v>
      </c>
      <c r="D19" s="13" t="s">
        <v>45</v>
      </c>
      <c r="E19" s="16"/>
      <c r="G19" s="12">
        <f t="shared" si="0"/>
        <v>0</v>
      </c>
    </row>
    <row r="20" spans="1:7" ht="18" customHeight="1">
      <c r="A20" s="13" t="s">
        <v>46</v>
      </c>
      <c r="B20" s="14">
        <v>9062</v>
      </c>
      <c r="C20" s="13" t="s">
        <v>47</v>
      </c>
      <c r="D20" s="13" t="s">
        <v>48</v>
      </c>
      <c r="E20" s="60"/>
      <c r="G20" s="12">
        <f t="shared" si="0"/>
        <v>0</v>
      </c>
    </row>
    <row r="21" spans="1:7" ht="18" customHeight="1">
      <c r="A21" s="13" t="s">
        <v>49</v>
      </c>
      <c r="B21" s="14">
        <v>9061</v>
      </c>
      <c r="C21" s="13" t="s">
        <v>50</v>
      </c>
      <c r="D21" s="13" t="s">
        <v>51</v>
      </c>
      <c r="E21" s="10"/>
      <c r="G21" s="12">
        <f t="shared" si="0"/>
        <v>0</v>
      </c>
    </row>
    <row r="22" spans="1:7" ht="18" customHeight="1">
      <c r="A22" s="13" t="s">
        <v>18</v>
      </c>
      <c r="B22" s="14">
        <v>9057</v>
      </c>
      <c r="C22" s="13" t="s">
        <v>52</v>
      </c>
      <c r="D22" s="13" t="s">
        <v>53</v>
      </c>
      <c r="E22" s="10"/>
      <c r="G22" s="12">
        <f t="shared" si="0"/>
        <v>0</v>
      </c>
    </row>
    <row r="23" spans="1:7" ht="18" customHeight="1">
      <c r="A23" s="13" t="s">
        <v>43</v>
      </c>
      <c r="B23" s="14">
        <v>9050</v>
      </c>
      <c r="C23" s="13" t="s">
        <v>54</v>
      </c>
      <c r="D23" s="13" t="s">
        <v>55</v>
      </c>
      <c r="E23" s="59"/>
      <c r="G23" s="12">
        <f t="shared" si="0"/>
        <v>0</v>
      </c>
    </row>
    <row r="24" spans="1:7" ht="18" customHeight="1">
      <c r="A24" s="13" t="s">
        <v>0</v>
      </c>
      <c r="B24" s="14">
        <v>9043</v>
      </c>
      <c r="C24" s="13" t="s">
        <v>56</v>
      </c>
      <c r="D24" s="13" t="s">
        <v>57</v>
      </c>
      <c r="G24" s="12">
        <f t="shared" si="0"/>
        <v>0</v>
      </c>
    </row>
    <row r="25" spans="1:7" ht="18" customHeight="1">
      <c r="A25" s="13" t="s">
        <v>26</v>
      </c>
      <c r="B25" s="14">
        <v>9042</v>
      </c>
      <c r="C25" s="13" t="s">
        <v>58</v>
      </c>
      <c r="D25" s="13" t="s">
        <v>59</v>
      </c>
      <c r="G25" s="12">
        <f t="shared" si="0"/>
        <v>0</v>
      </c>
    </row>
    <row r="26" spans="1:7" ht="18" customHeight="1">
      <c r="A26" s="13" t="s">
        <v>26</v>
      </c>
      <c r="B26" s="14">
        <v>9041</v>
      </c>
      <c r="C26" s="13" t="s">
        <v>60</v>
      </c>
      <c r="D26" s="13" t="s">
        <v>61</v>
      </c>
      <c r="G26" s="12">
        <f t="shared" si="0"/>
        <v>0</v>
      </c>
    </row>
    <row r="27" spans="1:7" ht="18" customHeight="1">
      <c r="A27" s="13" t="s">
        <v>18</v>
      </c>
      <c r="B27" s="14">
        <v>9039</v>
      </c>
      <c r="C27" s="13" t="s">
        <v>62</v>
      </c>
      <c r="D27" s="13" t="s">
        <v>63</v>
      </c>
      <c r="G27" s="12">
        <f t="shared" si="0"/>
        <v>0</v>
      </c>
    </row>
    <row r="28" spans="1:7" ht="18" customHeight="1">
      <c r="A28" s="13" t="s">
        <v>64</v>
      </c>
      <c r="B28" s="14">
        <v>9038</v>
      </c>
      <c r="C28" s="13" t="s">
        <v>65</v>
      </c>
      <c r="D28" s="13" t="s">
        <v>66</v>
      </c>
      <c r="G28" s="12">
        <f t="shared" si="0"/>
        <v>0</v>
      </c>
    </row>
    <row r="29" spans="1:7" ht="18" customHeight="1">
      <c r="A29" s="13" t="s">
        <v>49</v>
      </c>
      <c r="B29" s="14">
        <v>9036</v>
      </c>
      <c r="C29" s="13" t="s">
        <v>67</v>
      </c>
      <c r="D29" s="13" t="s">
        <v>68</v>
      </c>
      <c r="G29" s="12">
        <f t="shared" si="0"/>
        <v>0</v>
      </c>
    </row>
    <row r="30" spans="1:7" ht="18" customHeight="1">
      <c r="A30" s="13" t="s">
        <v>0</v>
      </c>
      <c r="B30" s="14">
        <v>9035</v>
      </c>
      <c r="C30" s="13" t="s">
        <v>69</v>
      </c>
      <c r="D30" s="13" t="s">
        <v>70</v>
      </c>
      <c r="G30" s="12">
        <f t="shared" si="0"/>
        <v>0</v>
      </c>
    </row>
    <row r="31" spans="1:7" ht="18" customHeight="1">
      <c r="A31" s="13" t="s">
        <v>49</v>
      </c>
      <c r="B31" s="14">
        <v>9028</v>
      </c>
      <c r="C31" s="13" t="s">
        <v>71</v>
      </c>
      <c r="D31" s="13" t="s">
        <v>72</v>
      </c>
      <c r="G31" s="12">
        <f t="shared" si="0"/>
        <v>0</v>
      </c>
    </row>
    <row r="32" spans="1:7" ht="18" customHeight="1">
      <c r="A32" s="13" t="s">
        <v>0</v>
      </c>
      <c r="B32" s="14">
        <v>9023</v>
      </c>
      <c r="C32" s="27" t="s">
        <v>73</v>
      </c>
      <c r="D32" s="13" t="s">
        <v>74</v>
      </c>
      <c r="G32" s="12">
        <f t="shared" si="0"/>
        <v>0</v>
      </c>
    </row>
    <row r="33" spans="1:7" ht="18" customHeight="1">
      <c r="A33" s="13" t="s">
        <v>49</v>
      </c>
      <c r="B33" s="14">
        <v>9022</v>
      </c>
      <c r="C33" s="13" t="s">
        <v>75</v>
      </c>
      <c r="D33" s="13" t="s">
        <v>76</v>
      </c>
      <c r="G33" s="12">
        <f t="shared" si="0"/>
        <v>0</v>
      </c>
    </row>
    <row r="34" spans="1:7" ht="18" customHeight="1">
      <c r="A34" s="13" t="s">
        <v>18</v>
      </c>
      <c r="B34" s="14">
        <v>9013</v>
      </c>
      <c r="C34" s="13" t="s">
        <v>77</v>
      </c>
      <c r="D34" s="13" t="s">
        <v>78</v>
      </c>
      <c r="G34" s="12">
        <f t="shared" ref="G34:G65" si="1">E34</f>
        <v>0</v>
      </c>
    </row>
    <row r="35" spans="1:7" ht="18" customHeight="1">
      <c r="A35" s="13" t="s">
        <v>0</v>
      </c>
      <c r="B35" s="14">
        <v>9011</v>
      </c>
      <c r="C35" s="13" t="s">
        <v>79</v>
      </c>
      <c r="D35" s="13" t="s">
        <v>80</v>
      </c>
      <c r="G35" s="12">
        <f t="shared" si="1"/>
        <v>0</v>
      </c>
    </row>
    <row r="36" spans="1:7" ht="18" customHeight="1">
      <c r="A36" s="13" t="s">
        <v>26</v>
      </c>
      <c r="B36" s="14">
        <v>9007</v>
      </c>
      <c r="C36" s="13" t="s">
        <v>81</v>
      </c>
      <c r="D36" s="13" t="s">
        <v>82</v>
      </c>
      <c r="G36" s="12">
        <f t="shared" si="1"/>
        <v>0</v>
      </c>
    </row>
    <row r="37" spans="1:7" ht="18" customHeight="1">
      <c r="A37" s="13" t="s">
        <v>18</v>
      </c>
      <c r="B37" s="14">
        <v>9006</v>
      </c>
      <c r="C37" s="13" t="s">
        <v>83</v>
      </c>
      <c r="D37" s="13" t="s">
        <v>84</v>
      </c>
      <c r="G37" s="12">
        <f t="shared" si="1"/>
        <v>0</v>
      </c>
    </row>
    <row r="38" spans="1:7" ht="18" customHeight="1">
      <c r="A38" s="13" t="s">
        <v>0</v>
      </c>
      <c r="B38" s="14">
        <v>9000</v>
      </c>
      <c r="C38" s="13" t="s">
        <v>85</v>
      </c>
      <c r="D38" s="13" t="s">
        <v>86</v>
      </c>
      <c r="G38" s="12">
        <f t="shared" si="1"/>
        <v>0</v>
      </c>
    </row>
    <row r="39" spans="1:7" ht="18" customHeight="1">
      <c r="A39" s="13" t="s">
        <v>0</v>
      </c>
      <c r="B39" s="14">
        <v>8999</v>
      </c>
      <c r="C39" s="13" t="s">
        <v>87</v>
      </c>
      <c r="D39" s="13" t="s">
        <v>88</v>
      </c>
      <c r="G39" s="12">
        <f t="shared" si="1"/>
        <v>0</v>
      </c>
    </row>
    <row r="40" spans="1:7" ht="18" customHeight="1">
      <c r="A40" s="13" t="s">
        <v>64</v>
      </c>
      <c r="B40" s="14">
        <v>8992</v>
      </c>
      <c r="C40" s="13" t="s">
        <v>89</v>
      </c>
      <c r="D40" s="13" t="s">
        <v>90</v>
      </c>
      <c r="G40" s="12">
        <f t="shared" si="1"/>
        <v>0</v>
      </c>
    </row>
    <row r="41" spans="1:7" ht="18" customHeight="1">
      <c r="A41" s="13" t="s">
        <v>0</v>
      </c>
      <c r="B41" s="14">
        <v>8990</v>
      </c>
      <c r="C41" s="13" t="s">
        <v>91</v>
      </c>
      <c r="D41" s="13" t="s">
        <v>92</v>
      </c>
      <c r="G41" s="12">
        <f t="shared" si="1"/>
        <v>0</v>
      </c>
    </row>
    <row r="42" spans="1:7" ht="18" customHeight="1">
      <c r="A42" s="13" t="s">
        <v>18</v>
      </c>
      <c r="B42" s="14">
        <v>8974</v>
      </c>
      <c r="C42" s="13" t="s">
        <v>93</v>
      </c>
      <c r="D42" s="13" t="s">
        <v>94</v>
      </c>
      <c r="G42" s="12">
        <f t="shared" si="1"/>
        <v>0</v>
      </c>
    </row>
    <row r="43" spans="1:7" ht="18" customHeight="1">
      <c r="A43" s="13" t="s">
        <v>95</v>
      </c>
      <c r="B43" s="14">
        <v>8970</v>
      </c>
      <c r="C43" s="13" t="s">
        <v>96</v>
      </c>
      <c r="D43" s="13" t="s">
        <v>97</v>
      </c>
      <c r="G43" s="12">
        <f t="shared" si="1"/>
        <v>0</v>
      </c>
    </row>
    <row r="44" spans="1:7" ht="18" customHeight="1">
      <c r="A44" s="13" t="s">
        <v>0</v>
      </c>
      <c r="B44" s="14">
        <v>8965</v>
      </c>
      <c r="C44" s="13" t="s">
        <v>98</v>
      </c>
      <c r="D44" s="13" t="s">
        <v>99</v>
      </c>
      <c r="G44" s="12">
        <f t="shared" si="1"/>
        <v>0</v>
      </c>
    </row>
    <row r="45" spans="1:7" ht="18" customHeight="1">
      <c r="A45" s="13" t="s">
        <v>46</v>
      </c>
      <c r="B45" s="14">
        <v>8964</v>
      </c>
      <c r="C45" s="13" t="s">
        <v>100</v>
      </c>
      <c r="D45" s="13" t="s">
        <v>101</v>
      </c>
      <c r="G45" s="12">
        <f t="shared" si="1"/>
        <v>0</v>
      </c>
    </row>
    <row r="46" spans="1:7" ht="18" customHeight="1">
      <c r="A46" s="13" t="s">
        <v>21</v>
      </c>
      <c r="B46" s="14">
        <v>8960</v>
      </c>
      <c r="C46" s="13" t="s">
        <v>102</v>
      </c>
      <c r="D46" s="13" t="s">
        <v>103</v>
      </c>
      <c r="G46" s="12">
        <f t="shared" si="1"/>
        <v>0</v>
      </c>
    </row>
    <row r="47" spans="1:7" ht="18" customHeight="1">
      <c r="A47" s="13" t="s">
        <v>49</v>
      </c>
      <c r="B47" s="14">
        <v>8946</v>
      </c>
      <c r="C47" s="13" t="s">
        <v>104</v>
      </c>
      <c r="D47" s="13" t="s">
        <v>105</v>
      </c>
      <c r="G47" s="12">
        <f t="shared" si="1"/>
        <v>0</v>
      </c>
    </row>
    <row r="48" spans="1:7" ht="18" customHeight="1">
      <c r="A48" s="13" t="s">
        <v>0</v>
      </c>
      <c r="B48" s="14">
        <v>8940</v>
      </c>
      <c r="C48" s="13" t="s">
        <v>106</v>
      </c>
      <c r="D48" s="13" t="s">
        <v>107</v>
      </c>
      <c r="G48" s="12">
        <f t="shared" si="1"/>
        <v>0</v>
      </c>
    </row>
    <row r="49" spans="1:7" ht="18" customHeight="1">
      <c r="A49" s="13" t="s">
        <v>21</v>
      </c>
      <c r="B49" s="14">
        <v>8939</v>
      </c>
      <c r="C49" s="13" t="s">
        <v>108</v>
      </c>
      <c r="D49" s="13" t="s">
        <v>109</v>
      </c>
      <c r="G49" s="12">
        <f t="shared" si="1"/>
        <v>0</v>
      </c>
    </row>
    <row r="50" spans="1:7" ht="18" customHeight="1">
      <c r="A50" s="13" t="s">
        <v>64</v>
      </c>
      <c r="B50" s="14">
        <v>8926</v>
      </c>
      <c r="C50" s="13" t="s">
        <v>110</v>
      </c>
      <c r="D50" s="13" t="s">
        <v>111</v>
      </c>
      <c r="G50" s="12">
        <f t="shared" si="1"/>
        <v>0</v>
      </c>
    </row>
    <row r="51" spans="1:7" ht="18" customHeight="1">
      <c r="A51" s="13" t="s">
        <v>18</v>
      </c>
      <c r="B51" s="14">
        <v>8925</v>
      </c>
      <c r="C51" s="13" t="s">
        <v>112</v>
      </c>
      <c r="D51" s="13" t="s">
        <v>113</v>
      </c>
      <c r="G51" s="12">
        <f t="shared" si="1"/>
        <v>0</v>
      </c>
    </row>
    <row r="52" spans="1:7" ht="18" customHeight="1">
      <c r="A52" s="13" t="s">
        <v>49</v>
      </c>
      <c r="B52" s="14">
        <v>8922</v>
      </c>
      <c r="C52" s="13" t="s">
        <v>116</v>
      </c>
      <c r="D52" s="13" t="s">
        <v>117</v>
      </c>
      <c r="G52" s="12">
        <f t="shared" si="1"/>
        <v>0</v>
      </c>
    </row>
    <row r="53" spans="1:7" ht="18" customHeight="1">
      <c r="A53" s="13" t="s">
        <v>26</v>
      </c>
      <c r="B53" s="14">
        <v>8919</v>
      </c>
      <c r="C53" s="13" t="s">
        <v>114</v>
      </c>
      <c r="D53" s="13" t="s">
        <v>115</v>
      </c>
      <c r="G53" s="12">
        <f t="shared" si="1"/>
        <v>0</v>
      </c>
    </row>
    <row r="54" spans="1:7" ht="18" customHeight="1">
      <c r="A54" s="13" t="s">
        <v>21</v>
      </c>
      <c r="B54" s="14">
        <v>8913</v>
      </c>
      <c r="C54" s="13" t="s">
        <v>118</v>
      </c>
      <c r="D54" s="13" t="s">
        <v>119</v>
      </c>
      <c r="G54" s="12">
        <f t="shared" si="1"/>
        <v>0</v>
      </c>
    </row>
    <row r="55" spans="1:7" ht="18" customHeight="1">
      <c r="A55" s="13" t="s">
        <v>18</v>
      </c>
      <c r="B55" s="14">
        <v>8906</v>
      </c>
      <c r="C55" s="13" t="s">
        <v>120</v>
      </c>
      <c r="D55" s="13" t="s">
        <v>121</v>
      </c>
      <c r="G55" s="12">
        <f t="shared" si="1"/>
        <v>0</v>
      </c>
    </row>
    <row r="56" spans="1:7" ht="18" customHeight="1">
      <c r="A56" s="13" t="s">
        <v>18</v>
      </c>
      <c r="B56" s="14">
        <v>8905</v>
      </c>
      <c r="C56" s="13" t="s">
        <v>122</v>
      </c>
      <c r="D56" s="13" t="s">
        <v>123</v>
      </c>
      <c r="G56" s="12">
        <f t="shared" si="1"/>
        <v>0</v>
      </c>
    </row>
    <row r="57" spans="1:7" ht="18" customHeight="1">
      <c r="A57" s="13" t="s">
        <v>166</v>
      </c>
      <c r="B57" s="14">
        <v>8889</v>
      </c>
      <c r="C57" s="13" t="s">
        <v>190</v>
      </c>
      <c r="D57" s="13" t="s">
        <v>191</v>
      </c>
      <c r="G57" s="12">
        <f t="shared" si="1"/>
        <v>0</v>
      </c>
    </row>
    <row r="58" spans="1:7" ht="18" customHeight="1">
      <c r="A58" s="13" t="s">
        <v>18</v>
      </c>
      <c r="B58" s="14">
        <v>8881</v>
      </c>
      <c r="C58" s="13" t="s">
        <v>124</v>
      </c>
      <c r="D58" s="13" t="s">
        <v>125</v>
      </c>
      <c r="G58" s="12">
        <f t="shared" si="1"/>
        <v>0</v>
      </c>
    </row>
    <row r="59" spans="1:7" ht="18" customHeight="1">
      <c r="A59" s="13" t="s">
        <v>26</v>
      </c>
      <c r="B59" s="14">
        <v>8878</v>
      </c>
      <c r="C59" s="13" t="s">
        <v>192</v>
      </c>
      <c r="D59" s="13" t="s">
        <v>193</v>
      </c>
      <c r="G59" s="12">
        <f t="shared" si="1"/>
        <v>0</v>
      </c>
    </row>
    <row r="60" spans="1:7" ht="18" customHeight="1">
      <c r="A60" s="13" t="s">
        <v>0</v>
      </c>
      <c r="B60" s="14">
        <v>8875</v>
      </c>
      <c r="C60" s="13" t="s">
        <v>126</v>
      </c>
      <c r="D60" s="13" t="s">
        <v>127</v>
      </c>
      <c r="G60" s="12">
        <f t="shared" si="1"/>
        <v>0</v>
      </c>
    </row>
    <row r="61" spans="1:7" ht="18" customHeight="1">
      <c r="A61" s="13" t="s">
        <v>18</v>
      </c>
      <c r="B61" s="14">
        <v>8867</v>
      </c>
      <c r="C61" s="13" t="s">
        <v>128</v>
      </c>
      <c r="D61" s="13" t="s">
        <v>129</v>
      </c>
      <c r="G61" s="12">
        <f t="shared" si="1"/>
        <v>0</v>
      </c>
    </row>
    <row r="62" spans="1:7" ht="18" customHeight="1">
      <c r="A62" s="13" t="s">
        <v>49</v>
      </c>
      <c r="B62" s="14">
        <v>8853</v>
      </c>
      <c r="C62" s="13" t="s">
        <v>130</v>
      </c>
      <c r="D62" s="13" t="s">
        <v>131</v>
      </c>
      <c r="G62" s="12">
        <f t="shared" si="1"/>
        <v>0</v>
      </c>
    </row>
    <row r="63" spans="1:7" ht="18" customHeight="1">
      <c r="A63" s="13" t="s">
        <v>21</v>
      </c>
      <c r="B63" s="14">
        <v>8831</v>
      </c>
      <c r="C63" s="13" t="s">
        <v>132</v>
      </c>
      <c r="D63" s="13" t="s">
        <v>133</v>
      </c>
      <c r="G63" s="12">
        <f t="shared" si="1"/>
        <v>0</v>
      </c>
    </row>
    <row r="64" spans="1:7" ht="18" customHeight="1">
      <c r="A64" s="13" t="s">
        <v>26</v>
      </c>
      <c r="B64" s="14">
        <v>8830</v>
      </c>
      <c r="C64" s="13" t="s">
        <v>134</v>
      </c>
      <c r="D64" s="13" t="s">
        <v>135</v>
      </c>
      <c r="G64" s="12">
        <f t="shared" si="1"/>
        <v>0</v>
      </c>
    </row>
    <row r="65" spans="1:7" ht="18" customHeight="1">
      <c r="A65" s="13" t="s">
        <v>21</v>
      </c>
      <c r="B65" s="14">
        <v>8814</v>
      </c>
      <c r="C65" s="13" t="s">
        <v>136</v>
      </c>
      <c r="D65" s="13" t="s">
        <v>137</v>
      </c>
      <c r="G65" s="12">
        <f t="shared" si="1"/>
        <v>0</v>
      </c>
    </row>
    <row r="66" spans="1:7" ht="18" customHeight="1">
      <c r="A66" s="13" t="s">
        <v>21</v>
      </c>
      <c r="B66" s="14">
        <v>8808</v>
      </c>
      <c r="C66" s="13" t="s">
        <v>138</v>
      </c>
      <c r="D66" s="13" t="s">
        <v>139</v>
      </c>
      <c r="G66" s="12">
        <f t="shared" ref="G66:G79" si="2">E66</f>
        <v>0</v>
      </c>
    </row>
    <row r="67" spans="1:7" ht="18" customHeight="1">
      <c r="A67" s="13" t="s">
        <v>49</v>
      </c>
      <c r="B67" s="14">
        <v>8795</v>
      </c>
      <c r="C67" s="13" t="s">
        <v>140</v>
      </c>
      <c r="D67" s="13" t="s">
        <v>141</v>
      </c>
      <c r="G67" s="12">
        <f t="shared" si="2"/>
        <v>0</v>
      </c>
    </row>
    <row r="68" spans="1:7" ht="18" customHeight="1">
      <c r="A68" s="13" t="s">
        <v>18</v>
      </c>
      <c r="B68" s="14">
        <v>8780</v>
      </c>
      <c r="C68" s="13" t="s">
        <v>142</v>
      </c>
      <c r="D68" s="13" t="s">
        <v>143</v>
      </c>
      <c r="G68" s="12">
        <f t="shared" si="2"/>
        <v>0</v>
      </c>
    </row>
    <row r="69" spans="1:7" ht="18" customHeight="1">
      <c r="A69" s="13" t="s">
        <v>0</v>
      </c>
      <c r="B69" s="14">
        <v>8775</v>
      </c>
      <c r="C69" s="13" t="s">
        <v>144</v>
      </c>
      <c r="D69" s="13" t="s">
        <v>145</v>
      </c>
      <c r="G69" s="12">
        <f t="shared" si="2"/>
        <v>0</v>
      </c>
    </row>
    <row r="70" spans="1:7" ht="18" customHeight="1">
      <c r="A70" s="13" t="s">
        <v>49</v>
      </c>
      <c r="B70" s="14">
        <v>8760</v>
      </c>
      <c r="C70" s="13" t="s">
        <v>162</v>
      </c>
      <c r="D70" s="13" t="s">
        <v>163</v>
      </c>
      <c r="G70" s="12">
        <f t="shared" si="2"/>
        <v>0</v>
      </c>
    </row>
    <row r="71" spans="1:7" ht="18" customHeight="1">
      <c r="A71" s="13" t="s">
        <v>21</v>
      </c>
      <c r="B71" s="14">
        <v>8715</v>
      </c>
      <c r="C71" s="13" t="s">
        <v>146</v>
      </c>
      <c r="D71" s="13" t="s">
        <v>147</v>
      </c>
      <c r="G71" s="12">
        <f t="shared" si="2"/>
        <v>0</v>
      </c>
    </row>
    <row r="72" spans="1:7" ht="18" customHeight="1">
      <c r="A72" s="13" t="s">
        <v>21</v>
      </c>
      <c r="B72" s="14">
        <v>8681</v>
      </c>
      <c r="C72" s="13" t="s">
        <v>150</v>
      </c>
      <c r="D72" s="13" t="s">
        <v>151</v>
      </c>
      <c r="G72" s="12">
        <f t="shared" si="2"/>
        <v>0</v>
      </c>
    </row>
    <row r="73" spans="1:7" ht="18" customHeight="1">
      <c r="A73" s="13" t="s">
        <v>49</v>
      </c>
      <c r="B73" s="14">
        <v>8637</v>
      </c>
      <c r="C73" s="13" t="s">
        <v>152</v>
      </c>
      <c r="D73" s="13" t="s">
        <v>153</v>
      </c>
      <c r="G73" s="12">
        <f t="shared" si="2"/>
        <v>0</v>
      </c>
    </row>
    <row r="74" spans="1:7" ht="18" customHeight="1">
      <c r="A74" s="13" t="s">
        <v>26</v>
      </c>
      <c r="B74" s="14">
        <v>8559</v>
      </c>
      <c r="C74" s="13" t="s">
        <v>154</v>
      </c>
      <c r="D74" s="13" t="s">
        <v>155</v>
      </c>
      <c r="G74" s="12">
        <f t="shared" si="2"/>
        <v>0</v>
      </c>
    </row>
    <row r="75" spans="1:7" ht="18" customHeight="1">
      <c r="A75" s="13" t="s">
        <v>18</v>
      </c>
      <c r="B75" s="14">
        <v>8497</v>
      </c>
      <c r="C75" s="13" t="s">
        <v>156</v>
      </c>
      <c r="D75" s="13" t="s">
        <v>157</v>
      </c>
      <c r="G75" s="12">
        <f t="shared" si="2"/>
        <v>0</v>
      </c>
    </row>
    <row r="76" spans="1:7" ht="18" customHeight="1">
      <c r="A76" s="13" t="s">
        <v>18</v>
      </c>
      <c r="B76" s="14">
        <v>8432</v>
      </c>
      <c r="C76" s="13" t="s">
        <v>158</v>
      </c>
      <c r="D76" s="13" t="s">
        <v>159</v>
      </c>
      <c r="G76" s="12">
        <f t="shared" si="2"/>
        <v>0</v>
      </c>
    </row>
    <row r="77" spans="1:7" ht="18" customHeight="1">
      <c r="A77" s="13" t="s">
        <v>18</v>
      </c>
      <c r="B77" s="14">
        <v>8423</v>
      </c>
      <c r="C77" s="13" t="s">
        <v>160</v>
      </c>
      <c r="D77" s="13" t="s">
        <v>161</v>
      </c>
      <c r="G77" s="12">
        <f t="shared" si="2"/>
        <v>0</v>
      </c>
    </row>
    <row r="78" spans="1:7" ht="18" customHeight="1">
      <c r="A78" s="13" t="s">
        <v>26</v>
      </c>
      <c r="B78" s="14">
        <v>7206</v>
      </c>
      <c r="C78" s="13" t="s">
        <v>164</v>
      </c>
      <c r="D78" s="13" t="s">
        <v>165</v>
      </c>
      <c r="G78" s="12">
        <f t="shared" si="2"/>
        <v>0</v>
      </c>
    </row>
    <row r="79" spans="1:7" ht="18" customHeight="1">
      <c r="G79" s="12">
        <f t="shared" si="2"/>
        <v>0</v>
      </c>
    </row>
  </sheetData>
  <sortState ref="A2:G82">
    <sortCondition descending="1" ref="B2:B82"/>
  </sortState>
  <pageMargins left="0.35433070866141736" right="0.35433070866141736" top="0.99" bottom="0.43" header="0.33333333333333331" footer="0.31496062992125984"/>
  <pageSetup paperSize="9" orientation="portrait" r:id="rId1"/>
  <headerFooter>
    <oddHeader xml:space="preserve">&amp;L&amp;"-,Bold"&amp;14PROVISIONAL RESULTS
RACE 9&amp;R&amp;"Arial,Bold"&amp;14SAP 5O5 WORLD CHAMPIONSHIP, BARBADOS, 2013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G79"/>
  <sheetViews>
    <sheetView showGridLines="0" topLeftCell="A2" zoomScale="90" zoomScaleNormal="90" workbookViewId="0">
      <selection activeCell="E19" sqref="E19"/>
    </sheetView>
  </sheetViews>
  <sheetFormatPr defaultColWidth="10.7109375" defaultRowHeight="18" customHeight="1"/>
  <cols>
    <col min="1" max="1" width="10.7109375" style="1"/>
    <col min="2" max="2" width="10.7109375" style="2"/>
    <col min="3" max="4" width="30.7109375" style="1" customWidth="1"/>
    <col min="5" max="5" width="10.7109375" style="12"/>
    <col min="6" max="7" width="10.7109375" style="4"/>
    <col min="8" max="16384" width="10.7109375" style="1"/>
  </cols>
  <sheetData>
    <row r="1" spans="1:7" s="3" customFormat="1" ht="31.5" customHeight="1">
      <c r="A1" s="3" t="s">
        <v>3</v>
      </c>
      <c r="B1" s="3" t="s">
        <v>4</v>
      </c>
      <c r="C1" s="3" t="s">
        <v>5</v>
      </c>
      <c r="D1" s="3" t="s">
        <v>6</v>
      </c>
      <c r="E1" s="9" t="s">
        <v>204</v>
      </c>
      <c r="G1" s="3" t="s">
        <v>205</v>
      </c>
    </row>
    <row r="2" spans="1:7" ht="18" customHeight="1">
      <c r="A2" s="13" t="s">
        <v>0</v>
      </c>
      <c r="B2" s="14">
        <v>9113</v>
      </c>
      <c r="C2" s="13" t="s">
        <v>2</v>
      </c>
      <c r="D2" s="13" t="s">
        <v>1</v>
      </c>
      <c r="E2" s="10">
        <v>1</v>
      </c>
      <c r="G2" s="12">
        <f t="shared" ref="G2:G33" si="0">E2</f>
        <v>1</v>
      </c>
    </row>
    <row r="3" spans="1:7" ht="18" customHeight="1">
      <c r="A3" s="13" t="s">
        <v>0</v>
      </c>
      <c r="B3" s="14">
        <v>9112</v>
      </c>
      <c r="C3" s="13" t="s">
        <v>14</v>
      </c>
      <c r="D3" s="13" t="s">
        <v>15</v>
      </c>
      <c r="E3" s="10">
        <v>2</v>
      </c>
      <c r="G3" s="12">
        <f t="shared" si="0"/>
        <v>2</v>
      </c>
    </row>
    <row r="4" spans="1:7" ht="18" customHeight="1">
      <c r="A4" s="13" t="s">
        <v>0</v>
      </c>
      <c r="B4" s="14">
        <v>9110</v>
      </c>
      <c r="C4" s="13" t="s">
        <v>16</v>
      </c>
      <c r="D4" s="13" t="s">
        <v>17</v>
      </c>
      <c r="E4" s="10">
        <v>3</v>
      </c>
      <c r="G4" s="12">
        <f t="shared" si="0"/>
        <v>3</v>
      </c>
    </row>
    <row r="5" spans="1:7" ht="18" customHeight="1">
      <c r="A5" s="13" t="s">
        <v>21</v>
      </c>
      <c r="B5" s="14">
        <v>9106</v>
      </c>
      <c r="C5" s="13" t="s">
        <v>148</v>
      </c>
      <c r="D5" s="13" t="s">
        <v>149</v>
      </c>
      <c r="E5" s="58">
        <v>4</v>
      </c>
      <c r="G5" s="12">
        <f t="shared" si="0"/>
        <v>4</v>
      </c>
    </row>
    <row r="6" spans="1:7" ht="18" customHeight="1">
      <c r="A6" s="13" t="s">
        <v>49</v>
      </c>
      <c r="B6" s="14">
        <v>9105</v>
      </c>
      <c r="C6" s="13" t="s">
        <v>212</v>
      </c>
      <c r="D6" s="13" t="s">
        <v>213</v>
      </c>
      <c r="E6" s="58">
        <v>5</v>
      </c>
      <c r="G6" s="12">
        <f t="shared" si="0"/>
        <v>5</v>
      </c>
    </row>
    <row r="7" spans="1:7" ht="18" customHeight="1">
      <c r="A7" s="13" t="s">
        <v>18</v>
      </c>
      <c r="B7" s="14">
        <v>9104</v>
      </c>
      <c r="C7" s="13" t="s">
        <v>19</v>
      </c>
      <c r="D7" s="13" t="s">
        <v>20</v>
      </c>
      <c r="E7" s="58">
        <v>6</v>
      </c>
      <c r="G7" s="12">
        <f t="shared" si="0"/>
        <v>6</v>
      </c>
    </row>
    <row r="8" spans="1:7" ht="18" customHeight="1">
      <c r="A8" s="13" t="s">
        <v>21</v>
      </c>
      <c r="B8" s="14">
        <v>9095</v>
      </c>
      <c r="C8" s="13" t="s">
        <v>22</v>
      </c>
      <c r="D8" s="13" t="s">
        <v>23</v>
      </c>
      <c r="E8" s="58">
        <v>7</v>
      </c>
      <c r="G8" s="12">
        <f t="shared" si="0"/>
        <v>7</v>
      </c>
    </row>
    <row r="9" spans="1:7" ht="18" customHeight="1">
      <c r="A9" s="13" t="s">
        <v>18</v>
      </c>
      <c r="B9" s="14">
        <v>9094</v>
      </c>
      <c r="C9" s="13" t="s">
        <v>24</v>
      </c>
      <c r="D9" s="13" t="s">
        <v>25</v>
      </c>
      <c r="E9" s="58">
        <v>8</v>
      </c>
      <c r="G9" s="12">
        <f t="shared" si="0"/>
        <v>8</v>
      </c>
    </row>
    <row r="10" spans="1:7" ht="18" customHeight="1">
      <c r="A10" s="13" t="s">
        <v>26</v>
      </c>
      <c r="B10" s="14">
        <v>9091</v>
      </c>
      <c r="C10" s="13" t="s">
        <v>27</v>
      </c>
      <c r="D10" s="13" t="s">
        <v>189</v>
      </c>
      <c r="E10" s="58">
        <v>9</v>
      </c>
      <c r="G10" s="12">
        <f t="shared" si="0"/>
        <v>9</v>
      </c>
    </row>
    <row r="11" spans="1:7" ht="18" customHeight="1">
      <c r="A11" s="13" t="s">
        <v>18</v>
      </c>
      <c r="B11" s="14">
        <v>9088</v>
      </c>
      <c r="C11" s="13" t="s">
        <v>28</v>
      </c>
      <c r="D11" s="13" t="s">
        <v>29</v>
      </c>
      <c r="E11" s="58">
        <v>10</v>
      </c>
      <c r="G11" s="12">
        <f t="shared" si="0"/>
        <v>10</v>
      </c>
    </row>
    <row r="12" spans="1:7" ht="18" customHeight="1">
      <c r="A12" s="13" t="s">
        <v>18</v>
      </c>
      <c r="B12" s="14">
        <v>9085</v>
      </c>
      <c r="C12" s="13" t="s">
        <v>30</v>
      </c>
      <c r="D12" s="13" t="s">
        <v>31</v>
      </c>
      <c r="E12" s="58">
        <v>11</v>
      </c>
      <c r="G12" s="12">
        <f t="shared" si="0"/>
        <v>11</v>
      </c>
    </row>
    <row r="13" spans="1:7" ht="18" customHeight="1">
      <c r="A13" s="13" t="s">
        <v>21</v>
      </c>
      <c r="B13" s="14">
        <v>9082</v>
      </c>
      <c r="C13" s="13" t="s">
        <v>214</v>
      </c>
      <c r="D13" s="13" t="s">
        <v>32</v>
      </c>
      <c r="E13" s="58">
        <v>12</v>
      </c>
      <c r="G13" s="12">
        <f t="shared" si="0"/>
        <v>12</v>
      </c>
    </row>
    <row r="14" spans="1:7" ht="18" customHeight="1">
      <c r="A14" s="13" t="s">
        <v>21</v>
      </c>
      <c r="B14" s="14">
        <v>9080</v>
      </c>
      <c r="C14" s="13" t="s">
        <v>33</v>
      </c>
      <c r="D14" s="13" t="s">
        <v>34</v>
      </c>
      <c r="E14" s="58">
        <v>13</v>
      </c>
      <c r="G14" s="12">
        <f t="shared" si="0"/>
        <v>13</v>
      </c>
    </row>
    <row r="15" spans="1:7" ht="18" customHeight="1">
      <c r="A15" s="13" t="s">
        <v>18</v>
      </c>
      <c r="B15" s="14">
        <v>9079</v>
      </c>
      <c r="C15" s="13" t="s">
        <v>35</v>
      </c>
      <c r="D15" s="13" t="s">
        <v>36</v>
      </c>
      <c r="E15" s="58">
        <v>14</v>
      </c>
      <c r="G15" s="12">
        <f t="shared" si="0"/>
        <v>14</v>
      </c>
    </row>
    <row r="16" spans="1:7" ht="18" customHeight="1">
      <c r="A16" s="13" t="s">
        <v>18</v>
      </c>
      <c r="B16" s="14">
        <v>9077</v>
      </c>
      <c r="C16" s="13" t="s">
        <v>37</v>
      </c>
      <c r="D16" s="13" t="s">
        <v>38</v>
      </c>
      <c r="E16" s="58">
        <v>15</v>
      </c>
      <c r="G16" s="12">
        <f t="shared" si="0"/>
        <v>15</v>
      </c>
    </row>
    <row r="17" spans="1:7" ht="18" customHeight="1">
      <c r="A17" s="13" t="s">
        <v>26</v>
      </c>
      <c r="B17" s="14">
        <v>9072</v>
      </c>
      <c r="C17" s="13" t="s">
        <v>39</v>
      </c>
      <c r="D17" s="13" t="s">
        <v>40</v>
      </c>
      <c r="E17" s="58">
        <v>16</v>
      </c>
      <c r="G17" s="12">
        <f t="shared" si="0"/>
        <v>16</v>
      </c>
    </row>
    <row r="18" spans="1:7" ht="18" customHeight="1">
      <c r="A18" s="13" t="s">
        <v>0</v>
      </c>
      <c r="B18" s="14">
        <v>9071</v>
      </c>
      <c r="C18" s="13" t="s">
        <v>41</v>
      </c>
      <c r="D18" s="13" t="s">
        <v>42</v>
      </c>
      <c r="E18" s="58">
        <v>17</v>
      </c>
      <c r="G18" s="12">
        <f t="shared" si="0"/>
        <v>17</v>
      </c>
    </row>
    <row r="19" spans="1:7" ht="18" customHeight="1">
      <c r="A19" s="13" t="s">
        <v>43</v>
      </c>
      <c r="B19" s="14">
        <v>9067</v>
      </c>
      <c r="C19" s="13" t="s">
        <v>44</v>
      </c>
      <c r="D19" s="13" t="s">
        <v>45</v>
      </c>
      <c r="E19" s="16">
        <v>18</v>
      </c>
      <c r="G19" s="12">
        <f t="shared" si="0"/>
        <v>18</v>
      </c>
    </row>
    <row r="20" spans="1:7" ht="18" customHeight="1">
      <c r="A20" s="13" t="s">
        <v>46</v>
      </c>
      <c r="B20" s="14">
        <v>9062</v>
      </c>
      <c r="C20" s="13" t="s">
        <v>47</v>
      </c>
      <c r="D20" s="13" t="s">
        <v>48</v>
      </c>
      <c r="E20" s="60"/>
      <c r="G20" s="12">
        <f t="shared" si="0"/>
        <v>0</v>
      </c>
    </row>
    <row r="21" spans="1:7" ht="18" customHeight="1">
      <c r="A21" s="13" t="s">
        <v>49</v>
      </c>
      <c r="B21" s="14">
        <v>9061</v>
      </c>
      <c r="C21" s="13" t="s">
        <v>50</v>
      </c>
      <c r="D21" s="13" t="s">
        <v>51</v>
      </c>
      <c r="E21" s="10"/>
      <c r="G21" s="12">
        <f t="shared" si="0"/>
        <v>0</v>
      </c>
    </row>
    <row r="22" spans="1:7" ht="18" customHeight="1">
      <c r="A22" s="13" t="s">
        <v>18</v>
      </c>
      <c r="B22" s="14">
        <v>9057</v>
      </c>
      <c r="C22" s="13" t="s">
        <v>52</v>
      </c>
      <c r="D22" s="13" t="s">
        <v>53</v>
      </c>
      <c r="E22" s="10"/>
      <c r="G22" s="12">
        <f t="shared" si="0"/>
        <v>0</v>
      </c>
    </row>
    <row r="23" spans="1:7" ht="18" customHeight="1">
      <c r="A23" s="13" t="s">
        <v>43</v>
      </c>
      <c r="B23" s="14">
        <v>9050</v>
      </c>
      <c r="C23" s="13" t="s">
        <v>54</v>
      </c>
      <c r="D23" s="13" t="s">
        <v>55</v>
      </c>
      <c r="E23" s="59"/>
      <c r="G23" s="12">
        <f t="shared" si="0"/>
        <v>0</v>
      </c>
    </row>
    <row r="24" spans="1:7" ht="18" customHeight="1">
      <c r="A24" s="13" t="s">
        <v>0</v>
      </c>
      <c r="B24" s="14">
        <v>9043</v>
      </c>
      <c r="C24" s="13" t="s">
        <v>56</v>
      </c>
      <c r="D24" s="13" t="s">
        <v>57</v>
      </c>
      <c r="G24" s="12">
        <f t="shared" si="0"/>
        <v>0</v>
      </c>
    </row>
    <row r="25" spans="1:7" ht="18" customHeight="1">
      <c r="A25" s="13" t="s">
        <v>26</v>
      </c>
      <c r="B25" s="14">
        <v>9042</v>
      </c>
      <c r="C25" s="13" t="s">
        <v>58</v>
      </c>
      <c r="D25" s="13" t="s">
        <v>59</v>
      </c>
      <c r="G25" s="12">
        <f t="shared" si="0"/>
        <v>0</v>
      </c>
    </row>
    <row r="26" spans="1:7" ht="18" customHeight="1">
      <c r="A26" s="13" t="s">
        <v>26</v>
      </c>
      <c r="B26" s="14">
        <v>9041</v>
      </c>
      <c r="C26" s="13" t="s">
        <v>60</v>
      </c>
      <c r="D26" s="13" t="s">
        <v>61</v>
      </c>
      <c r="G26" s="12">
        <f t="shared" si="0"/>
        <v>0</v>
      </c>
    </row>
    <row r="27" spans="1:7" ht="18" customHeight="1">
      <c r="A27" s="13" t="s">
        <v>18</v>
      </c>
      <c r="B27" s="14">
        <v>9039</v>
      </c>
      <c r="C27" s="13" t="s">
        <v>62</v>
      </c>
      <c r="D27" s="13" t="s">
        <v>63</v>
      </c>
      <c r="G27" s="12">
        <f t="shared" si="0"/>
        <v>0</v>
      </c>
    </row>
    <row r="28" spans="1:7" ht="18" customHeight="1">
      <c r="A28" s="13" t="s">
        <v>64</v>
      </c>
      <c r="B28" s="14">
        <v>9038</v>
      </c>
      <c r="C28" s="13" t="s">
        <v>65</v>
      </c>
      <c r="D28" s="13" t="s">
        <v>66</v>
      </c>
      <c r="G28" s="12">
        <f t="shared" si="0"/>
        <v>0</v>
      </c>
    </row>
    <row r="29" spans="1:7" ht="18" customHeight="1">
      <c r="A29" s="13" t="s">
        <v>49</v>
      </c>
      <c r="B29" s="14">
        <v>9036</v>
      </c>
      <c r="C29" s="13" t="s">
        <v>67</v>
      </c>
      <c r="D29" s="13" t="s">
        <v>68</v>
      </c>
      <c r="G29" s="12">
        <f t="shared" si="0"/>
        <v>0</v>
      </c>
    </row>
    <row r="30" spans="1:7" ht="18" customHeight="1">
      <c r="A30" s="13" t="s">
        <v>0</v>
      </c>
      <c r="B30" s="14">
        <v>9035</v>
      </c>
      <c r="C30" s="13" t="s">
        <v>69</v>
      </c>
      <c r="D30" s="13" t="s">
        <v>70</v>
      </c>
      <c r="G30" s="12">
        <f t="shared" si="0"/>
        <v>0</v>
      </c>
    </row>
    <row r="31" spans="1:7" ht="18" customHeight="1">
      <c r="A31" s="13" t="s">
        <v>49</v>
      </c>
      <c r="B31" s="14">
        <v>9028</v>
      </c>
      <c r="C31" s="13" t="s">
        <v>71</v>
      </c>
      <c r="D31" s="13" t="s">
        <v>72</v>
      </c>
      <c r="G31" s="12">
        <f t="shared" si="0"/>
        <v>0</v>
      </c>
    </row>
    <row r="32" spans="1:7" ht="18" customHeight="1">
      <c r="A32" s="13" t="s">
        <v>0</v>
      </c>
      <c r="B32" s="14">
        <v>9023</v>
      </c>
      <c r="C32" s="27" t="s">
        <v>73</v>
      </c>
      <c r="D32" s="13" t="s">
        <v>74</v>
      </c>
      <c r="G32" s="12">
        <f t="shared" si="0"/>
        <v>0</v>
      </c>
    </row>
    <row r="33" spans="1:7" ht="18" customHeight="1">
      <c r="A33" s="13" t="s">
        <v>49</v>
      </c>
      <c r="B33" s="14">
        <v>9022</v>
      </c>
      <c r="C33" s="13" t="s">
        <v>75</v>
      </c>
      <c r="D33" s="13" t="s">
        <v>76</v>
      </c>
      <c r="G33" s="12">
        <f t="shared" si="0"/>
        <v>0</v>
      </c>
    </row>
    <row r="34" spans="1:7" ht="18" customHeight="1">
      <c r="A34" s="13" t="s">
        <v>18</v>
      </c>
      <c r="B34" s="14">
        <v>9013</v>
      </c>
      <c r="C34" s="13" t="s">
        <v>77</v>
      </c>
      <c r="D34" s="13" t="s">
        <v>78</v>
      </c>
      <c r="G34" s="12">
        <f t="shared" ref="G34:G65" si="1">E34</f>
        <v>0</v>
      </c>
    </row>
    <row r="35" spans="1:7" ht="18" customHeight="1">
      <c r="A35" s="13" t="s">
        <v>0</v>
      </c>
      <c r="B35" s="14">
        <v>9011</v>
      </c>
      <c r="C35" s="13" t="s">
        <v>79</v>
      </c>
      <c r="D35" s="13" t="s">
        <v>80</v>
      </c>
      <c r="G35" s="12">
        <f t="shared" si="1"/>
        <v>0</v>
      </c>
    </row>
    <row r="36" spans="1:7" ht="18" customHeight="1">
      <c r="A36" s="13" t="s">
        <v>26</v>
      </c>
      <c r="B36" s="14">
        <v>9007</v>
      </c>
      <c r="C36" s="13" t="s">
        <v>81</v>
      </c>
      <c r="D36" s="13" t="s">
        <v>82</v>
      </c>
      <c r="G36" s="12">
        <f t="shared" si="1"/>
        <v>0</v>
      </c>
    </row>
    <row r="37" spans="1:7" ht="18" customHeight="1">
      <c r="A37" s="13" t="s">
        <v>18</v>
      </c>
      <c r="B37" s="14">
        <v>9006</v>
      </c>
      <c r="C37" s="13" t="s">
        <v>83</v>
      </c>
      <c r="D37" s="13" t="s">
        <v>84</v>
      </c>
      <c r="G37" s="12">
        <f t="shared" si="1"/>
        <v>0</v>
      </c>
    </row>
    <row r="38" spans="1:7" ht="18" customHeight="1">
      <c r="A38" s="13" t="s">
        <v>0</v>
      </c>
      <c r="B38" s="14">
        <v>9000</v>
      </c>
      <c r="C38" s="13" t="s">
        <v>85</v>
      </c>
      <c r="D38" s="13" t="s">
        <v>86</v>
      </c>
      <c r="G38" s="12">
        <f t="shared" si="1"/>
        <v>0</v>
      </c>
    </row>
    <row r="39" spans="1:7" ht="18" customHeight="1">
      <c r="A39" s="13" t="s">
        <v>0</v>
      </c>
      <c r="B39" s="14">
        <v>8999</v>
      </c>
      <c r="C39" s="13" t="s">
        <v>87</v>
      </c>
      <c r="D39" s="13" t="s">
        <v>88</v>
      </c>
      <c r="G39" s="12">
        <f t="shared" si="1"/>
        <v>0</v>
      </c>
    </row>
    <row r="40" spans="1:7" ht="18" customHeight="1">
      <c r="A40" s="13" t="s">
        <v>64</v>
      </c>
      <c r="B40" s="14">
        <v>8992</v>
      </c>
      <c r="C40" s="13" t="s">
        <v>89</v>
      </c>
      <c r="D40" s="13" t="s">
        <v>90</v>
      </c>
      <c r="G40" s="12">
        <f t="shared" si="1"/>
        <v>0</v>
      </c>
    </row>
    <row r="41" spans="1:7" ht="18" customHeight="1">
      <c r="A41" s="13" t="s">
        <v>0</v>
      </c>
      <c r="B41" s="14">
        <v>8990</v>
      </c>
      <c r="C41" s="13" t="s">
        <v>91</v>
      </c>
      <c r="D41" s="13" t="s">
        <v>92</v>
      </c>
      <c r="G41" s="12">
        <f t="shared" si="1"/>
        <v>0</v>
      </c>
    </row>
    <row r="42" spans="1:7" ht="18" customHeight="1">
      <c r="A42" s="13" t="s">
        <v>18</v>
      </c>
      <c r="B42" s="14">
        <v>8974</v>
      </c>
      <c r="C42" s="13" t="s">
        <v>93</v>
      </c>
      <c r="D42" s="13" t="s">
        <v>94</v>
      </c>
      <c r="G42" s="12">
        <f t="shared" si="1"/>
        <v>0</v>
      </c>
    </row>
    <row r="43" spans="1:7" ht="18" customHeight="1">
      <c r="A43" s="13" t="s">
        <v>95</v>
      </c>
      <c r="B43" s="14">
        <v>8970</v>
      </c>
      <c r="C43" s="13" t="s">
        <v>96</v>
      </c>
      <c r="D43" s="13" t="s">
        <v>97</v>
      </c>
      <c r="G43" s="12">
        <f t="shared" si="1"/>
        <v>0</v>
      </c>
    </row>
    <row r="44" spans="1:7" ht="18" customHeight="1">
      <c r="A44" s="13" t="s">
        <v>0</v>
      </c>
      <c r="B44" s="14">
        <v>8965</v>
      </c>
      <c r="C44" s="13" t="s">
        <v>98</v>
      </c>
      <c r="D44" s="13" t="s">
        <v>99</v>
      </c>
      <c r="G44" s="12">
        <f t="shared" si="1"/>
        <v>0</v>
      </c>
    </row>
    <row r="45" spans="1:7" ht="18" customHeight="1">
      <c r="A45" s="13" t="s">
        <v>46</v>
      </c>
      <c r="B45" s="14">
        <v>8964</v>
      </c>
      <c r="C45" s="13" t="s">
        <v>100</v>
      </c>
      <c r="D45" s="13" t="s">
        <v>101</v>
      </c>
      <c r="G45" s="12">
        <f t="shared" si="1"/>
        <v>0</v>
      </c>
    </row>
    <row r="46" spans="1:7" ht="18" customHeight="1">
      <c r="A46" s="13" t="s">
        <v>21</v>
      </c>
      <c r="B46" s="14">
        <v>8960</v>
      </c>
      <c r="C46" s="13" t="s">
        <v>102</v>
      </c>
      <c r="D46" s="13" t="s">
        <v>103</v>
      </c>
      <c r="G46" s="12">
        <f t="shared" si="1"/>
        <v>0</v>
      </c>
    </row>
    <row r="47" spans="1:7" ht="18" customHeight="1">
      <c r="A47" s="13" t="s">
        <v>49</v>
      </c>
      <c r="B47" s="14">
        <v>8946</v>
      </c>
      <c r="C47" s="13" t="s">
        <v>104</v>
      </c>
      <c r="D47" s="13" t="s">
        <v>105</v>
      </c>
      <c r="G47" s="12">
        <f t="shared" si="1"/>
        <v>0</v>
      </c>
    </row>
    <row r="48" spans="1:7" ht="18" customHeight="1">
      <c r="A48" s="13" t="s">
        <v>0</v>
      </c>
      <c r="B48" s="14">
        <v>8940</v>
      </c>
      <c r="C48" s="13" t="s">
        <v>106</v>
      </c>
      <c r="D48" s="13" t="s">
        <v>107</v>
      </c>
      <c r="G48" s="12">
        <f t="shared" si="1"/>
        <v>0</v>
      </c>
    </row>
    <row r="49" spans="1:7" ht="18" customHeight="1">
      <c r="A49" s="13" t="s">
        <v>21</v>
      </c>
      <c r="B49" s="14">
        <v>8939</v>
      </c>
      <c r="C49" s="13" t="s">
        <v>108</v>
      </c>
      <c r="D49" s="13" t="s">
        <v>109</v>
      </c>
      <c r="G49" s="12">
        <f t="shared" si="1"/>
        <v>0</v>
      </c>
    </row>
    <row r="50" spans="1:7" ht="18" customHeight="1">
      <c r="A50" s="13" t="s">
        <v>64</v>
      </c>
      <c r="B50" s="14">
        <v>8926</v>
      </c>
      <c r="C50" s="13" t="s">
        <v>110</v>
      </c>
      <c r="D50" s="13" t="s">
        <v>111</v>
      </c>
      <c r="G50" s="12">
        <f t="shared" si="1"/>
        <v>0</v>
      </c>
    </row>
    <row r="51" spans="1:7" ht="18" customHeight="1">
      <c r="A51" s="13" t="s">
        <v>18</v>
      </c>
      <c r="B51" s="14">
        <v>8925</v>
      </c>
      <c r="C51" s="13" t="s">
        <v>112</v>
      </c>
      <c r="D51" s="13" t="s">
        <v>113</v>
      </c>
      <c r="G51" s="12">
        <f t="shared" si="1"/>
        <v>0</v>
      </c>
    </row>
    <row r="52" spans="1:7" ht="18" customHeight="1">
      <c r="A52" s="13" t="s">
        <v>49</v>
      </c>
      <c r="B52" s="14">
        <v>8922</v>
      </c>
      <c r="C52" s="13" t="s">
        <v>116</v>
      </c>
      <c r="D52" s="13" t="s">
        <v>117</v>
      </c>
      <c r="G52" s="12">
        <f t="shared" si="1"/>
        <v>0</v>
      </c>
    </row>
    <row r="53" spans="1:7" ht="18" customHeight="1">
      <c r="A53" s="13" t="s">
        <v>26</v>
      </c>
      <c r="B53" s="14">
        <v>8919</v>
      </c>
      <c r="C53" s="13" t="s">
        <v>114</v>
      </c>
      <c r="D53" s="13" t="s">
        <v>115</v>
      </c>
      <c r="G53" s="12">
        <f t="shared" si="1"/>
        <v>0</v>
      </c>
    </row>
    <row r="54" spans="1:7" ht="18" customHeight="1">
      <c r="A54" s="13" t="s">
        <v>21</v>
      </c>
      <c r="B54" s="14">
        <v>8913</v>
      </c>
      <c r="C54" s="13" t="s">
        <v>118</v>
      </c>
      <c r="D54" s="13" t="s">
        <v>119</v>
      </c>
      <c r="G54" s="12">
        <f t="shared" si="1"/>
        <v>0</v>
      </c>
    </row>
    <row r="55" spans="1:7" ht="18" customHeight="1">
      <c r="A55" s="13" t="s">
        <v>18</v>
      </c>
      <c r="B55" s="14">
        <v>8906</v>
      </c>
      <c r="C55" s="13" t="s">
        <v>120</v>
      </c>
      <c r="D55" s="13" t="s">
        <v>121</v>
      </c>
      <c r="G55" s="12">
        <f t="shared" si="1"/>
        <v>0</v>
      </c>
    </row>
    <row r="56" spans="1:7" ht="18" customHeight="1">
      <c r="A56" s="13" t="s">
        <v>18</v>
      </c>
      <c r="B56" s="14">
        <v>8905</v>
      </c>
      <c r="C56" s="13" t="s">
        <v>122</v>
      </c>
      <c r="D56" s="13" t="s">
        <v>123</v>
      </c>
      <c r="G56" s="12">
        <f t="shared" si="1"/>
        <v>0</v>
      </c>
    </row>
    <row r="57" spans="1:7" ht="18" customHeight="1">
      <c r="A57" s="13" t="s">
        <v>166</v>
      </c>
      <c r="B57" s="14">
        <v>8889</v>
      </c>
      <c r="C57" s="13" t="s">
        <v>190</v>
      </c>
      <c r="D57" s="13" t="s">
        <v>191</v>
      </c>
      <c r="G57" s="12">
        <f t="shared" si="1"/>
        <v>0</v>
      </c>
    </row>
    <row r="58" spans="1:7" ht="18" customHeight="1">
      <c r="A58" s="13" t="s">
        <v>18</v>
      </c>
      <c r="B58" s="14">
        <v>8881</v>
      </c>
      <c r="C58" s="13" t="s">
        <v>124</v>
      </c>
      <c r="D58" s="13" t="s">
        <v>125</v>
      </c>
      <c r="G58" s="12">
        <f t="shared" si="1"/>
        <v>0</v>
      </c>
    </row>
    <row r="59" spans="1:7" ht="18" customHeight="1">
      <c r="A59" s="13" t="s">
        <v>26</v>
      </c>
      <c r="B59" s="14">
        <v>8878</v>
      </c>
      <c r="C59" s="13" t="s">
        <v>192</v>
      </c>
      <c r="D59" s="13" t="s">
        <v>193</v>
      </c>
      <c r="G59" s="12">
        <f t="shared" si="1"/>
        <v>0</v>
      </c>
    </row>
    <row r="60" spans="1:7" ht="18" customHeight="1">
      <c r="A60" s="13" t="s">
        <v>0</v>
      </c>
      <c r="B60" s="14">
        <v>8875</v>
      </c>
      <c r="C60" s="13" t="s">
        <v>126</v>
      </c>
      <c r="D60" s="13" t="s">
        <v>127</v>
      </c>
      <c r="G60" s="12">
        <f t="shared" si="1"/>
        <v>0</v>
      </c>
    </row>
    <row r="61" spans="1:7" ht="18" customHeight="1">
      <c r="A61" s="13" t="s">
        <v>18</v>
      </c>
      <c r="B61" s="14">
        <v>8867</v>
      </c>
      <c r="C61" s="13" t="s">
        <v>128</v>
      </c>
      <c r="D61" s="13" t="s">
        <v>129</v>
      </c>
      <c r="G61" s="12">
        <f t="shared" si="1"/>
        <v>0</v>
      </c>
    </row>
    <row r="62" spans="1:7" ht="18" customHeight="1">
      <c r="A62" s="13" t="s">
        <v>49</v>
      </c>
      <c r="B62" s="14">
        <v>8853</v>
      </c>
      <c r="C62" s="13" t="s">
        <v>130</v>
      </c>
      <c r="D62" s="13" t="s">
        <v>131</v>
      </c>
      <c r="G62" s="12">
        <f t="shared" si="1"/>
        <v>0</v>
      </c>
    </row>
    <row r="63" spans="1:7" ht="18" customHeight="1">
      <c r="A63" s="13" t="s">
        <v>21</v>
      </c>
      <c r="B63" s="14">
        <v>8831</v>
      </c>
      <c r="C63" s="13" t="s">
        <v>132</v>
      </c>
      <c r="D63" s="13" t="s">
        <v>133</v>
      </c>
      <c r="G63" s="12">
        <f t="shared" si="1"/>
        <v>0</v>
      </c>
    </row>
    <row r="64" spans="1:7" ht="18" customHeight="1">
      <c r="A64" s="13" t="s">
        <v>26</v>
      </c>
      <c r="B64" s="14">
        <v>8830</v>
      </c>
      <c r="C64" s="13" t="s">
        <v>134</v>
      </c>
      <c r="D64" s="13" t="s">
        <v>135</v>
      </c>
      <c r="G64" s="12">
        <f t="shared" si="1"/>
        <v>0</v>
      </c>
    </row>
    <row r="65" spans="1:7" ht="18" customHeight="1">
      <c r="A65" s="13" t="s">
        <v>21</v>
      </c>
      <c r="B65" s="14">
        <v>8814</v>
      </c>
      <c r="C65" s="13" t="s">
        <v>136</v>
      </c>
      <c r="D65" s="13" t="s">
        <v>137</v>
      </c>
      <c r="G65" s="12">
        <f t="shared" si="1"/>
        <v>0</v>
      </c>
    </row>
    <row r="66" spans="1:7" ht="18" customHeight="1">
      <c r="A66" s="13" t="s">
        <v>21</v>
      </c>
      <c r="B66" s="14">
        <v>8808</v>
      </c>
      <c r="C66" s="13" t="s">
        <v>138</v>
      </c>
      <c r="D66" s="13" t="s">
        <v>139</v>
      </c>
      <c r="G66" s="12">
        <f t="shared" ref="G66:G79" si="2">E66</f>
        <v>0</v>
      </c>
    </row>
    <row r="67" spans="1:7" ht="18" customHeight="1">
      <c r="A67" s="13" t="s">
        <v>49</v>
      </c>
      <c r="B67" s="14">
        <v>8795</v>
      </c>
      <c r="C67" s="13" t="s">
        <v>140</v>
      </c>
      <c r="D67" s="13" t="s">
        <v>141</v>
      </c>
      <c r="G67" s="12">
        <f t="shared" si="2"/>
        <v>0</v>
      </c>
    </row>
    <row r="68" spans="1:7" ht="18" customHeight="1">
      <c r="A68" s="13" t="s">
        <v>18</v>
      </c>
      <c r="B68" s="14">
        <v>8780</v>
      </c>
      <c r="C68" s="13" t="s">
        <v>142</v>
      </c>
      <c r="D68" s="13" t="s">
        <v>143</v>
      </c>
      <c r="G68" s="12">
        <f t="shared" si="2"/>
        <v>0</v>
      </c>
    </row>
    <row r="69" spans="1:7" ht="18" customHeight="1">
      <c r="A69" s="13" t="s">
        <v>0</v>
      </c>
      <c r="B69" s="14">
        <v>8775</v>
      </c>
      <c r="C69" s="13" t="s">
        <v>144</v>
      </c>
      <c r="D69" s="13" t="s">
        <v>145</v>
      </c>
      <c r="G69" s="12">
        <f t="shared" si="2"/>
        <v>0</v>
      </c>
    </row>
    <row r="70" spans="1:7" ht="18" customHeight="1">
      <c r="A70" s="13" t="s">
        <v>49</v>
      </c>
      <c r="B70" s="14">
        <v>8760</v>
      </c>
      <c r="C70" s="13" t="s">
        <v>162</v>
      </c>
      <c r="D70" s="13" t="s">
        <v>163</v>
      </c>
      <c r="G70" s="12">
        <f t="shared" si="2"/>
        <v>0</v>
      </c>
    </row>
    <row r="71" spans="1:7" ht="18" customHeight="1">
      <c r="A71" s="13" t="s">
        <v>21</v>
      </c>
      <c r="B71" s="14">
        <v>8715</v>
      </c>
      <c r="C71" s="13" t="s">
        <v>146</v>
      </c>
      <c r="D71" s="13" t="s">
        <v>147</v>
      </c>
      <c r="G71" s="12">
        <f t="shared" si="2"/>
        <v>0</v>
      </c>
    </row>
    <row r="72" spans="1:7" ht="18" customHeight="1">
      <c r="A72" s="13" t="s">
        <v>21</v>
      </c>
      <c r="B72" s="14">
        <v>8681</v>
      </c>
      <c r="C72" s="13" t="s">
        <v>150</v>
      </c>
      <c r="D72" s="13" t="s">
        <v>151</v>
      </c>
      <c r="G72" s="12">
        <f t="shared" si="2"/>
        <v>0</v>
      </c>
    </row>
    <row r="73" spans="1:7" ht="18" customHeight="1">
      <c r="A73" s="13" t="s">
        <v>49</v>
      </c>
      <c r="B73" s="14">
        <v>8637</v>
      </c>
      <c r="C73" s="13" t="s">
        <v>152</v>
      </c>
      <c r="D73" s="13" t="s">
        <v>153</v>
      </c>
      <c r="G73" s="12">
        <f t="shared" si="2"/>
        <v>0</v>
      </c>
    </row>
    <row r="74" spans="1:7" ht="18" customHeight="1">
      <c r="A74" s="13" t="s">
        <v>26</v>
      </c>
      <c r="B74" s="14">
        <v>8559</v>
      </c>
      <c r="C74" s="13" t="s">
        <v>154</v>
      </c>
      <c r="D74" s="13" t="s">
        <v>155</v>
      </c>
      <c r="G74" s="12">
        <f t="shared" si="2"/>
        <v>0</v>
      </c>
    </row>
    <row r="75" spans="1:7" ht="18" customHeight="1">
      <c r="A75" s="13" t="s">
        <v>18</v>
      </c>
      <c r="B75" s="14">
        <v>8497</v>
      </c>
      <c r="C75" s="13" t="s">
        <v>156</v>
      </c>
      <c r="D75" s="13" t="s">
        <v>157</v>
      </c>
      <c r="G75" s="12">
        <f t="shared" si="2"/>
        <v>0</v>
      </c>
    </row>
    <row r="76" spans="1:7" ht="18" customHeight="1">
      <c r="A76" s="13" t="s">
        <v>18</v>
      </c>
      <c r="B76" s="14">
        <v>8432</v>
      </c>
      <c r="C76" s="13" t="s">
        <v>158</v>
      </c>
      <c r="D76" s="13" t="s">
        <v>159</v>
      </c>
      <c r="G76" s="12">
        <f t="shared" si="2"/>
        <v>0</v>
      </c>
    </row>
    <row r="77" spans="1:7" ht="18" customHeight="1">
      <c r="A77" s="13" t="s">
        <v>18</v>
      </c>
      <c r="B77" s="14">
        <v>8423</v>
      </c>
      <c r="C77" s="13" t="s">
        <v>160</v>
      </c>
      <c r="D77" s="13" t="s">
        <v>161</v>
      </c>
      <c r="G77" s="12">
        <f t="shared" si="2"/>
        <v>0</v>
      </c>
    </row>
    <row r="78" spans="1:7" ht="18" customHeight="1">
      <c r="A78" s="13" t="s">
        <v>26</v>
      </c>
      <c r="B78" s="14">
        <v>7206</v>
      </c>
      <c r="C78" s="13" t="s">
        <v>164</v>
      </c>
      <c r="D78" s="13" t="s">
        <v>165</v>
      </c>
      <c r="G78" s="12">
        <f t="shared" si="2"/>
        <v>0</v>
      </c>
    </row>
    <row r="79" spans="1:7" ht="18" customHeight="1">
      <c r="G79" s="12">
        <f t="shared" si="2"/>
        <v>0</v>
      </c>
    </row>
  </sheetData>
  <sortState ref="A2:G82">
    <sortCondition descending="1" ref="B2:B82"/>
  </sortState>
  <pageMargins left="0.35433070866141736" right="0.35433070866141736" top="0.99" bottom="0.43" header="0.33333333333333331" footer="0.31496062992125984"/>
  <pageSetup paperSize="9" orientation="portrait" r:id="rId1"/>
  <headerFooter>
    <oddHeader xml:space="preserve">&amp;L&amp;"-,Bold"&amp;14PROVISIONAL RESULTS
RACE 8&amp;R&amp;"Arial,Bold"&amp;14SAP 5O5 WORLD CHAMPIONSHIP, BARBADOS, 2013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G79"/>
  <sheetViews>
    <sheetView showGridLines="0" topLeftCell="A2" zoomScale="90" zoomScaleNormal="90" workbookViewId="0">
      <selection activeCell="E2" sqref="E2"/>
    </sheetView>
  </sheetViews>
  <sheetFormatPr defaultColWidth="10.7109375" defaultRowHeight="18" customHeight="1"/>
  <cols>
    <col min="1" max="1" width="10.7109375" style="1"/>
    <col min="2" max="2" width="10.7109375" style="2"/>
    <col min="3" max="4" width="30.7109375" style="1" customWidth="1"/>
    <col min="5" max="5" width="10.7109375" style="12"/>
    <col min="6" max="7" width="10.7109375" style="4"/>
    <col min="8" max="16384" width="10.7109375" style="1"/>
  </cols>
  <sheetData>
    <row r="1" spans="1:7" s="3" customFormat="1" ht="31.5" customHeight="1">
      <c r="A1" s="3" t="s">
        <v>3</v>
      </c>
      <c r="B1" s="3" t="s">
        <v>4</v>
      </c>
      <c r="C1" s="3" t="s">
        <v>5</v>
      </c>
      <c r="D1" s="3" t="s">
        <v>6</v>
      </c>
      <c r="E1" s="9" t="s">
        <v>202</v>
      </c>
      <c r="G1" s="3" t="s">
        <v>203</v>
      </c>
    </row>
    <row r="2" spans="1:7" ht="18" customHeight="1">
      <c r="A2" s="13" t="s">
        <v>0</v>
      </c>
      <c r="B2" s="14">
        <v>9113</v>
      </c>
      <c r="C2" s="13" t="s">
        <v>2</v>
      </c>
      <c r="D2" s="13" t="s">
        <v>1</v>
      </c>
      <c r="E2" s="10">
        <v>18</v>
      </c>
      <c r="G2" s="12">
        <f t="shared" ref="G2:G33" si="0">E2</f>
        <v>18</v>
      </c>
    </row>
    <row r="3" spans="1:7" ht="18" customHeight="1">
      <c r="A3" s="13" t="s">
        <v>0</v>
      </c>
      <c r="B3" s="14">
        <v>9112</v>
      </c>
      <c r="C3" s="13" t="s">
        <v>14</v>
      </c>
      <c r="D3" s="13" t="s">
        <v>15</v>
      </c>
      <c r="E3" s="10">
        <v>17</v>
      </c>
      <c r="G3" s="12">
        <f t="shared" si="0"/>
        <v>17</v>
      </c>
    </row>
    <row r="4" spans="1:7" ht="18" customHeight="1">
      <c r="A4" s="13" t="s">
        <v>0</v>
      </c>
      <c r="B4" s="14">
        <v>9110</v>
      </c>
      <c r="C4" s="13" t="s">
        <v>16</v>
      </c>
      <c r="D4" s="13" t="s">
        <v>17</v>
      </c>
      <c r="E4" s="10">
        <v>11</v>
      </c>
      <c r="G4" s="12">
        <f t="shared" si="0"/>
        <v>11</v>
      </c>
    </row>
    <row r="5" spans="1:7" ht="18" customHeight="1">
      <c r="A5" s="13" t="s">
        <v>21</v>
      </c>
      <c r="B5" s="14">
        <v>9106</v>
      </c>
      <c r="C5" s="13" t="s">
        <v>148</v>
      </c>
      <c r="D5" s="13" t="s">
        <v>149</v>
      </c>
      <c r="E5" s="58">
        <v>15</v>
      </c>
      <c r="G5" s="12">
        <f t="shared" si="0"/>
        <v>15</v>
      </c>
    </row>
    <row r="6" spans="1:7" ht="18" customHeight="1">
      <c r="A6" s="13" t="s">
        <v>49</v>
      </c>
      <c r="B6" s="14">
        <v>9105</v>
      </c>
      <c r="C6" s="13" t="s">
        <v>212</v>
      </c>
      <c r="D6" s="13" t="s">
        <v>213</v>
      </c>
      <c r="E6" s="10">
        <v>13</v>
      </c>
      <c r="G6" s="12">
        <f t="shared" si="0"/>
        <v>13</v>
      </c>
    </row>
    <row r="7" spans="1:7" ht="18" customHeight="1">
      <c r="A7" s="13" t="s">
        <v>18</v>
      </c>
      <c r="B7" s="14">
        <v>9104</v>
      </c>
      <c r="C7" s="13" t="s">
        <v>19</v>
      </c>
      <c r="D7" s="13" t="s">
        <v>20</v>
      </c>
      <c r="E7" s="10">
        <v>10</v>
      </c>
      <c r="G7" s="12">
        <f t="shared" si="0"/>
        <v>10</v>
      </c>
    </row>
    <row r="8" spans="1:7" ht="18" customHeight="1">
      <c r="A8" s="13" t="s">
        <v>21</v>
      </c>
      <c r="B8" s="14">
        <v>9095</v>
      </c>
      <c r="C8" s="13" t="s">
        <v>22</v>
      </c>
      <c r="D8" s="13" t="s">
        <v>23</v>
      </c>
      <c r="E8" s="10">
        <v>16</v>
      </c>
      <c r="G8" s="12">
        <f t="shared" si="0"/>
        <v>16</v>
      </c>
    </row>
    <row r="9" spans="1:7" ht="18" customHeight="1">
      <c r="A9" s="13" t="s">
        <v>18</v>
      </c>
      <c r="B9" s="14">
        <v>9094</v>
      </c>
      <c r="C9" s="13" t="s">
        <v>24</v>
      </c>
      <c r="D9" s="13" t="s">
        <v>25</v>
      </c>
      <c r="E9" s="10">
        <v>14</v>
      </c>
      <c r="G9" s="12">
        <f t="shared" si="0"/>
        <v>14</v>
      </c>
    </row>
    <row r="10" spans="1:7" ht="18" customHeight="1">
      <c r="A10" s="13" t="s">
        <v>26</v>
      </c>
      <c r="B10" s="14">
        <v>9091</v>
      </c>
      <c r="C10" s="13" t="s">
        <v>27</v>
      </c>
      <c r="D10" s="13" t="s">
        <v>189</v>
      </c>
      <c r="E10" s="10">
        <v>12</v>
      </c>
      <c r="G10" s="12">
        <f t="shared" si="0"/>
        <v>12</v>
      </c>
    </row>
    <row r="11" spans="1:7" ht="18" customHeight="1">
      <c r="A11" s="13" t="s">
        <v>18</v>
      </c>
      <c r="B11" s="14">
        <v>9088</v>
      </c>
      <c r="C11" s="13" t="s">
        <v>28</v>
      </c>
      <c r="D11" s="13" t="s">
        <v>29</v>
      </c>
      <c r="E11" s="10">
        <v>1</v>
      </c>
      <c r="G11" s="12">
        <f t="shared" si="0"/>
        <v>1</v>
      </c>
    </row>
    <row r="12" spans="1:7" ht="18" customHeight="1">
      <c r="A12" s="13" t="s">
        <v>18</v>
      </c>
      <c r="B12" s="14">
        <v>9085</v>
      </c>
      <c r="C12" s="13" t="s">
        <v>30</v>
      </c>
      <c r="D12" s="13" t="s">
        <v>31</v>
      </c>
      <c r="E12" s="10">
        <v>9</v>
      </c>
      <c r="G12" s="12">
        <f t="shared" si="0"/>
        <v>9</v>
      </c>
    </row>
    <row r="13" spans="1:7" ht="18" customHeight="1">
      <c r="A13" s="13" t="s">
        <v>21</v>
      </c>
      <c r="B13" s="14">
        <v>9082</v>
      </c>
      <c r="C13" s="13" t="s">
        <v>214</v>
      </c>
      <c r="D13" s="13" t="s">
        <v>32</v>
      </c>
      <c r="E13" s="10">
        <v>2</v>
      </c>
      <c r="G13" s="12">
        <f t="shared" si="0"/>
        <v>2</v>
      </c>
    </row>
    <row r="14" spans="1:7" ht="18" customHeight="1">
      <c r="A14" s="13" t="s">
        <v>21</v>
      </c>
      <c r="B14" s="14">
        <v>9080</v>
      </c>
      <c r="C14" s="13" t="s">
        <v>33</v>
      </c>
      <c r="D14" s="13" t="s">
        <v>34</v>
      </c>
      <c r="E14" s="10">
        <v>6</v>
      </c>
      <c r="G14" s="12">
        <f t="shared" si="0"/>
        <v>6</v>
      </c>
    </row>
    <row r="15" spans="1:7" ht="18" customHeight="1">
      <c r="A15" s="13" t="s">
        <v>18</v>
      </c>
      <c r="B15" s="14">
        <v>9079</v>
      </c>
      <c r="C15" s="13" t="s">
        <v>35</v>
      </c>
      <c r="D15" s="13" t="s">
        <v>36</v>
      </c>
      <c r="E15" s="10">
        <v>8</v>
      </c>
      <c r="G15" s="12">
        <f t="shared" si="0"/>
        <v>8</v>
      </c>
    </row>
    <row r="16" spans="1:7" ht="18" customHeight="1">
      <c r="A16" s="13" t="s">
        <v>18</v>
      </c>
      <c r="B16" s="14">
        <v>9077</v>
      </c>
      <c r="C16" s="13" t="s">
        <v>37</v>
      </c>
      <c r="D16" s="13" t="s">
        <v>38</v>
      </c>
      <c r="E16" s="10">
        <v>3</v>
      </c>
      <c r="G16" s="12">
        <f t="shared" si="0"/>
        <v>3</v>
      </c>
    </row>
    <row r="17" spans="1:7" ht="18" customHeight="1">
      <c r="A17" s="13" t="s">
        <v>26</v>
      </c>
      <c r="B17" s="14">
        <v>9072</v>
      </c>
      <c r="C17" s="13" t="s">
        <v>39</v>
      </c>
      <c r="D17" s="13" t="s">
        <v>40</v>
      </c>
      <c r="E17" s="15">
        <v>7</v>
      </c>
      <c r="G17" s="12">
        <f t="shared" si="0"/>
        <v>7</v>
      </c>
    </row>
    <row r="18" spans="1:7" ht="18" customHeight="1">
      <c r="A18" s="13" t="s">
        <v>0</v>
      </c>
      <c r="B18" s="14">
        <v>9071</v>
      </c>
      <c r="C18" s="13" t="s">
        <v>41</v>
      </c>
      <c r="D18" s="13" t="s">
        <v>42</v>
      </c>
      <c r="E18" s="59">
        <v>4</v>
      </c>
      <c r="G18" s="12">
        <f t="shared" si="0"/>
        <v>4</v>
      </c>
    </row>
    <row r="19" spans="1:7" ht="18" customHeight="1">
      <c r="A19" s="13" t="s">
        <v>43</v>
      </c>
      <c r="B19" s="14">
        <v>9067</v>
      </c>
      <c r="C19" s="13" t="s">
        <v>44</v>
      </c>
      <c r="D19" s="13" t="s">
        <v>45</v>
      </c>
      <c r="E19" s="16">
        <v>5</v>
      </c>
      <c r="G19" s="12">
        <f t="shared" si="0"/>
        <v>5</v>
      </c>
    </row>
    <row r="20" spans="1:7" ht="18" customHeight="1">
      <c r="A20" s="13" t="s">
        <v>46</v>
      </c>
      <c r="B20" s="14">
        <v>9062</v>
      </c>
      <c r="C20" s="13" t="s">
        <v>47</v>
      </c>
      <c r="D20" s="13" t="s">
        <v>48</v>
      </c>
      <c r="E20" s="60"/>
      <c r="G20" s="12">
        <f t="shared" si="0"/>
        <v>0</v>
      </c>
    </row>
    <row r="21" spans="1:7" ht="18" customHeight="1">
      <c r="A21" s="13" t="s">
        <v>49</v>
      </c>
      <c r="B21" s="14">
        <v>9061</v>
      </c>
      <c r="C21" s="13" t="s">
        <v>50</v>
      </c>
      <c r="D21" s="13" t="s">
        <v>51</v>
      </c>
      <c r="E21" s="10"/>
      <c r="G21" s="12">
        <f t="shared" si="0"/>
        <v>0</v>
      </c>
    </row>
    <row r="22" spans="1:7" ht="18" customHeight="1">
      <c r="A22" s="13" t="s">
        <v>18</v>
      </c>
      <c r="B22" s="14">
        <v>9057</v>
      </c>
      <c r="C22" s="13" t="s">
        <v>52</v>
      </c>
      <c r="D22" s="13" t="s">
        <v>53</v>
      </c>
      <c r="E22" s="10"/>
      <c r="G22" s="12">
        <f t="shared" si="0"/>
        <v>0</v>
      </c>
    </row>
    <row r="23" spans="1:7" ht="18" customHeight="1">
      <c r="A23" s="13" t="s">
        <v>43</v>
      </c>
      <c r="B23" s="14">
        <v>9050</v>
      </c>
      <c r="C23" s="13" t="s">
        <v>54</v>
      </c>
      <c r="D23" s="13" t="s">
        <v>55</v>
      </c>
      <c r="E23" s="59"/>
      <c r="G23" s="12">
        <f t="shared" si="0"/>
        <v>0</v>
      </c>
    </row>
    <row r="24" spans="1:7" ht="18" customHeight="1">
      <c r="A24" s="13" t="s">
        <v>0</v>
      </c>
      <c r="B24" s="14">
        <v>9043</v>
      </c>
      <c r="C24" s="13" t="s">
        <v>56</v>
      </c>
      <c r="D24" s="13" t="s">
        <v>57</v>
      </c>
      <c r="G24" s="12">
        <f t="shared" si="0"/>
        <v>0</v>
      </c>
    </row>
    <row r="25" spans="1:7" ht="18" customHeight="1">
      <c r="A25" s="13" t="s">
        <v>26</v>
      </c>
      <c r="B25" s="14">
        <v>9042</v>
      </c>
      <c r="C25" s="13" t="s">
        <v>58</v>
      </c>
      <c r="D25" s="13" t="s">
        <v>59</v>
      </c>
      <c r="G25" s="12">
        <f t="shared" si="0"/>
        <v>0</v>
      </c>
    </row>
    <row r="26" spans="1:7" ht="18" customHeight="1">
      <c r="A26" s="13" t="s">
        <v>26</v>
      </c>
      <c r="B26" s="14">
        <v>9041</v>
      </c>
      <c r="C26" s="13" t="s">
        <v>60</v>
      </c>
      <c r="D26" s="13" t="s">
        <v>61</v>
      </c>
      <c r="G26" s="12">
        <f t="shared" si="0"/>
        <v>0</v>
      </c>
    </row>
    <row r="27" spans="1:7" ht="18" customHeight="1">
      <c r="A27" s="13" t="s">
        <v>18</v>
      </c>
      <c r="B27" s="14">
        <v>9039</v>
      </c>
      <c r="C27" s="13" t="s">
        <v>62</v>
      </c>
      <c r="D27" s="13" t="s">
        <v>63</v>
      </c>
      <c r="G27" s="12">
        <f t="shared" si="0"/>
        <v>0</v>
      </c>
    </row>
    <row r="28" spans="1:7" ht="18" customHeight="1">
      <c r="A28" s="13" t="s">
        <v>64</v>
      </c>
      <c r="B28" s="14">
        <v>9038</v>
      </c>
      <c r="C28" s="13" t="s">
        <v>65</v>
      </c>
      <c r="D28" s="13" t="s">
        <v>66</v>
      </c>
      <c r="G28" s="12">
        <f t="shared" si="0"/>
        <v>0</v>
      </c>
    </row>
    <row r="29" spans="1:7" ht="18" customHeight="1">
      <c r="A29" s="13" t="s">
        <v>49</v>
      </c>
      <c r="B29" s="14">
        <v>9036</v>
      </c>
      <c r="C29" s="13" t="s">
        <v>67</v>
      </c>
      <c r="D29" s="13" t="s">
        <v>68</v>
      </c>
      <c r="G29" s="12">
        <f t="shared" si="0"/>
        <v>0</v>
      </c>
    </row>
    <row r="30" spans="1:7" ht="18" customHeight="1">
      <c r="A30" s="13" t="s">
        <v>0</v>
      </c>
      <c r="B30" s="14">
        <v>9035</v>
      </c>
      <c r="C30" s="13" t="s">
        <v>69</v>
      </c>
      <c r="D30" s="13" t="s">
        <v>70</v>
      </c>
      <c r="G30" s="12">
        <f t="shared" si="0"/>
        <v>0</v>
      </c>
    </row>
    <row r="31" spans="1:7" ht="18" customHeight="1">
      <c r="A31" s="13" t="s">
        <v>49</v>
      </c>
      <c r="B31" s="14">
        <v>9028</v>
      </c>
      <c r="C31" s="13" t="s">
        <v>71</v>
      </c>
      <c r="D31" s="13" t="s">
        <v>72</v>
      </c>
      <c r="G31" s="12">
        <f t="shared" si="0"/>
        <v>0</v>
      </c>
    </row>
    <row r="32" spans="1:7" ht="18" customHeight="1">
      <c r="A32" s="13" t="s">
        <v>0</v>
      </c>
      <c r="B32" s="14">
        <v>9023</v>
      </c>
      <c r="C32" s="27" t="s">
        <v>73</v>
      </c>
      <c r="D32" s="13" t="s">
        <v>74</v>
      </c>
      <c r="G32" s="12">
        <f t="shared" si="0"/>
        <v>0</v>
      </c>
    </row>
    <row r="33" spans="1:7" ht="18" customHeight="1">
      <c r="A33" s="13" t="s">
        <v>49</v>
      </c>
      <c r="B33" s="14">
        <v>9022</v>
      </c>
      <c r="C33" s="13" t="s">
        <v>75</v>
      </c>
      <c r="D33" s="13" t="s">
        <v>76</v>
      </c>
      <c r="G33" s="12">
        <f t="shared" si="0"/>
        <v>0</v>
      </c>
    </row>
    <row r="34" spans="1:7" ht="18" customHeight="1">
      <c r="A34" s="13" t="s">
        <v>18</v>
      </c>
      <c r="B34" s="14">
        <v>9013</v>
      </c>
      <c r="C34" s="13" t="s">
        <v>77</v>
      </c>
      <c r="D34" s="13" t="s">
        <v>78</v>
      </c>
      <c r="G34" s="12">
        <f t="shared" ref="G34:G65" si="1">E34</f>
        <v>0</v>
      </c>
    </row>
    <row r="35" spans="1:7" ht="18" customHeight="1">
      <c r="A35" s="13" t="s">
        <v>0</v>
      </c>
      <c r="B35" s="14">
        <v>9011</v>
      </c>
      <c r="C35" s="13" t="s">
        <v>79</v>
      </c>
      <c r="D35" s="13" t="s">
        <v>80</v>
      </c>
      <c r="G35" s="12">
        <f t="shared" si="1"/>
        <v>0</v>
      </c>
    </row>
    <row r="36" spans="1:7" ht="18" customHeight="1">
      <c r="A36" s="13" t="s">
        <v>26</v>
      </c>
      <c r="B36" s="14">
        <v>9007</v>
      </c>
      <c r="C36" s="13" t="s">
        <v>81</v>
      </c>
      <c r="D36" s="13" t="s">
        <v>82</v>
      </c>
      <c r="G36" s="12">
        <f t="shared" si="1"/>
        <v>0</v>
      </c>
    </row>
    <row r="37" spans="1:7" ht="18" customHeight="1">
      <c r="A37" s="13" t="s">
        <v>18</v>
      </c>
      <c r="B37" s="14">
        <v>9006</v>
      </c>
      <c r="C37" s="13" t="s">
        <v>83</v>
      </c>
      <c r="D37" s="13" t="s">
        <v>84</v>
      </c>
      <c r="G37" s="12">
        <f t="shared" si="1"/>
        <v>0</v>
      </c>
    </row>
    <row r="38" spans="1:7" ht="18" customHeight="1">
      <c r="A38" s="13" t="s">
        <v>0</v>
      </c>
      <c r="B38" s="14">
        <v>9000</v>
      </c>
      <c r="C38" s="13" t="s">
        <v>85</v>
      </c>
      <c r="D38" s="13" t="s">
        <v>86</v>
      </c>
      <c r="G38" s="12">
        <f t="shared" si="1"/>
        <v>0</v>
      </c>
    </row>
    <row r="39" spans="1:7" ht="18" customHeight="1">
      <c r="A39" s="13" t="s">
        <v>0</v>
      </c>
      <c r="B39" s="14">
        <v>8999</v>
      </c>
      <c r="C39" s="13" t="s">
        <v>87</v>
      </c>
      <c r="D39" s="13" t="s">
        <v>88</v>
      </c>
      <c r="G39" s="12">
        <f t="shared" si="1"/>
        <v>0</v>
      </c>
    </row>
    <row r="40" spans="1:7" ht="18" customHeight="1">
      <c r="A40" s="13" t="s">
        <v>64</v>
      </c>
      <c r="B40" s="14">
        <v>8992</v>
      </c>
      <c r="C40" s="13" t="s">
        <v>89</v>
      </c>
      <c r="D40" s="13" t="s">
        <v>90</v>
      </c>
      <c r="G40" s="12">
        <f t="shared" si="1"/>
        <v>0</v>
      </c>
    </row>
    <row r="41" spans="1:7" ht="18" customHeight="1">
      <c r="A41" s="13" t="s">
        <v>0</v>
      </c>
      <c r="B41" s="14">
        <v>8990</v>
      </c>
      <c r="C41" s="13" t="s">
        <v>91</v>
      </c>
      <c r="D41" s="13" t="s">
        <v>92</v>
      </c>
      <c r="G41" s="12">
        <f t="shared" si="1"/>
        <v>0</v>
      </c>
    </row>
    <row r="42" spans="1:7" ht="18" customHeight="1">
      <c r="A42" s="13" t="s">
        <v>18</v>
      </c>
      <c r="B42" s="14">
        <v>8974</v>
      </c>
      <c r="C42" s="13" t="s">
        <v>93</v>
      </c>
      <c r="D42" s="13" t="s">
        <v>94</v>
      </c>
      <c r="G42" s="12">
        <f t="shared" si="1"/>
        <v>0</v>
      </c>
    </row>
    <row r="43" spans="1:7" ht="18" customHeight="1">
      <c r="A43" s="13" t="s">
        <v>95</v>
      </c>
      <c r="B43" s="14">
        <v>8970</v>
      </c>
      <c r="C43" s="13" t="s">
        <v>96</v>
      </c>
      <c r="D43" s="13" t="s">
        <v>97</v>
      </c>
      <c r="G43" s="12">
        <f t="shared" si="1"/>
        <v>0</v>
      </c>
    </row>
    <row r="44" spans="1:7" ht="18" customHeight="1">
      <c r="A44" s="13" t="s">
        <v>0</v>
      </c>
      <c r="B44" s="14">
        <v>8965</v>
      </c>
      <c r="C44" s="13" t="s">
        <v>98</v>
      </c>
      <c r="D44" s="13" t="s">
        <v>99</v>
      </c>
      <c r="G44" s="12">
        <f t="shared" si="1"/>
        <v>0</v>
      </c>
    </row>
    <row r="45" spans="1:7" ht="18" customHeight="1">
      <c r="A45" s="13" t="s">
        <v>46</v>
      </c>
      <c r="B45" s="14">
        <v>8964</v>
      </c>
      <c r="C45" s="13" t="s">
        <v>100</v>
      </c>
      <c r="D45" s="13" t="s">
        <v>101</v>
      </c>
      <c r="G45" s="12">
        <f t="shared" si="1"/>
        <v>0</v>
      </c>
    </row>
    <row r="46" spans="1:7" ht="18" customHeight="1">
      <c r="A46" s="13" t="s">
        <v>21</v>
      </c>
      <c r="B46" s="14">
        <v>8960</v>
      </c>
      <c r="C46" s="13" t="s">
        <v>102</v>
      </c>
      <c r="D46" s="13" t="s">
        <v>103</v>
      </c>
      <c r="G46" s="12">
        <f t="shared" si="1"/>
        <v>0</v>
      </c>
    </row>
    <row r="47" spans="1:7" ht="18" customHeight="1">
      <c r="A47" s="13" t="s">
        <v>49</v>
      </c>
      <c r="B47" s="14">
        <v>8946</v>
      </c>
      <c r="C47" s="13" t="s">
        <v>104</v>
      </c>
      <c r="D47" s="13" t="s">
        <v>105</v>
      </c>
      <c r="G47" s="12">
        <f t="shared" si="1"/>
        <v>0</v>
      </c>
    </row>
    <row r="48" spans="1:7" ht="18" customHeight="1">
      <c r="A48" s="13" t="s">
        <v>0</v>
      </c>
      <c r="B48" s="14">
        <v>8940</v>
      </c>
      <c r="C48" s="13" t="s">
        <v>106</v>
      </c>
      <c r="D48" s="13" t="s">
        <v>107</v>
      </c>
      <c r="G48" s="12">
        <f t="shared" si="1"/>
        <v>0</v>
      </c>
    </row>
    <row r="49" spans="1:7" ht="18" customHeight="1">
      <c r="A49" s="13" t="s">
        <v>21</v>
      </c>
      <c r="B49" s="14">
        <v>8939</v>
      </c>
      <c r="C49" s="13" t="s">
        <v>108</v>
      </c>
      <c r="D49" s="13" t="s">
        <v>109</v>
      </c>
      <c r="G49" s="12">
        <f t="shared" si="1"/>
        <v>0</v>
      </c>
    </row>
    <row r="50" spans="1:7" ht="18" customHeight="1">
      <c r="A50" s="13" t="s">
        <v>64</v>
      </c>
      <c r="B50" s="14">
        <v>8926</v>
      </c>
      <c r="C50" s="13" t="s">
        <v>110</v>
      </c>
      <c r="D50" s="13" t="s">
        <v>111</v>
      </c>
      <c r="G50" s="12">
        <f t="shared" si="1"/>
        <v>0</v>
      </c>
    </row>
    <row r="51" spans="1:7" ht="18" customHeight="1">
      <c r="A51" s="13" t="s">
        <v>18</v>
      </c>
      <c r="B51" s="14">
        <v>8925</v>
      </c>
      <c r="C51" s="13" t="s">
        <v>112</v>
      </c>
      <c r="D51" s="13" t="s">
        <v>113</v>
      </c>
      <c r="G51" s="12">
        <f t="shared" si="1"/>
        <v>0</v>
      </c>
    </row>
    <row r="52" spans="1:7" ht="18" customHeight="1">
      <c r="A52" s="13" t="s">
        <v>49</v>
      </c>
      <c r="B52" s="14">
        <v>8922</v>
      </c>
      <c r="C52" s="13" t="s">
        <v>116</v>
      </c>
      <c r="D52" s="13" t="s">
        <v>117</v>
      </c>
      <c r="G52" s="12">
        <f t="shared" si="1"/>
        <v>0</v>
      </c>
    </row>
    <row r="53" spans="1:7" ht="18" customHeight="1">
      <c r="A53" s="13" t="s">
        <v>26</v>
      </c>
      <c r="B53" s="14">
        <v>8919</v>
      </c>
      <c r="C53" s="13" t="s">
        <v>114</v>
      </c>
      <c r="D53" s="13" t="s">
        <v>115</v>
      </c>
      <c r="G53" s="12">
        <f t="shared" si="1"/>
        <v>0</v>
      </c>
    </row>
    <row r="54" spans="1:7" ht="18" customHeight="1">
      <c r="A54" s="13" t="s">
        <v>21</v>
      </c>
      <c r="B54" s="14">
        <v>8913</v>
      </c>
      <c r="C54" s="13" t="s">
        <v>118</v>
      </c>
      <c r="D54" s="13" t="s">
        <v>119</v>
      </c>
      <c r="G54" s="12">
        <f t="shared" si="1"/>
        <v>0</v>
      </c>
    </row>
    <row r="55" spans="1:7" ht="18" customHeight="1">
      <c r="A55" s="13" t="s">
        <v>18</v>
      </c>
      <c r="B55" s="14">
        <v>8906</v>
      </c>
      <c r="C55" s="13" t="s">
        <v>120</v>
      </c>
      <c r="D55" s="13" t="s">
        <v>121</v>
      </c>
      <c r="G55" s="12">
        <f t="shared" si="1"/>
        <v>0</v>
      </c>
    </row>
    <row r="56" spans="1:7" ht="18" customHeight="1">
      <c r="A56" s="13" t="s">
        <v>18</v>
      </c>
      <c r="B56" s="14">
        <v>8905</v>
      </c>
      <c r="C56" s="13" t="s">
        <v>122</v>
      </c>
      <c r="D56" s="13" t="s">
        <v>123</v>
      </c>
      <c r="G56" s="12">
        <f t="shared" si="1"/>
        <v>0</v>
      </c>
    </row>
    <row r="57" spans="1:7" ht="18" customHeight="1">
      <c r="A57" s="13" t="s">
        <v>166</v>
      </c>
      <c r="B57" s="14">
        <v>8889</v>
      </c>
      <c r="C57" s="13" t="s">
        <v>190</v>
      </c>
      <c r="D57" s="13" t="s">
        <v>191</v>
      </c>
      <c r="G57" s="12">
        <f t="shared" si="1"/>
        <v>0</v>
      </c>
    </row>
    <row r="58" spans="1:7" ht="18" customHeight="1">
      <c r="A58" s="13" t="s">
        <v>18</v>
      </c>
      <c r="B58" s="14">
        <v>8881</v>
      </c>
      <c r="C58" s="13" t="s">
        <v>124</v>
      </c>
      <c r="D58" s="13" t="s">
        <v>125</v>
      </c>
      <c r="G58" s="12">
        <f t="shared" si="1"/>
        <v>0</v>
      </c>
    </row>
    <row r="59" spans="1:7" ht="18" customHeight="1">
      <c r="A59" s="13" t="s">
        <v>26</v>
      </c>
      <c r="B59" s="14">
        <v>8878</v>
      </c>
      <c r="C59" s="13" t="s">
        <v>192</v>
      </c>
      <c r="D59" s="13" t="s">
        <v>193</v>
      </c>
      <c r="G59" s="12">
        <f t="shared" si="1"/>
        <v>0</v>
      </c>
    </row>
    <row r="60" spans="1:7" ht="18" customHeight="1">
      <c r="A60" s="13" t="s">
        <v>0</v>
      </c>
      <c r="B60" s="14">
        <v>8875</v>
      </c>
      <c r="C60" s="13" t="s">
        <v>126</v>
      </c>
      <c r="D60" s="13" t="s">
        <v>127</v>
      </c>
      <c r="G60" s="12">
        <f t="shared" si="1"/>
        <v>0</v>
      </c>
    </row>
    <row r="61" spans="1:7" ht="18" customHeight="1">
      <c r="A61" s="13" t="s">
        <v>18</v>
      </c>
      <c r="B61" s="14">
        <v>8867</v>
      </c>
      <c r="C61" s="13" t="s">
        <v>128</v>
      </c>
      <c r="D61" s="13" t="s">
        <v>129</v>
      </c>
      <c r="G61" s="12">
        <f t="shared" si="1"/>
        <v>0</v>
      </c>
    </row>
    <row r="62" spans="1:7" ht="18" customHeight="1">
      <c r="A62" s="13" t="s">
        <v>49</v>
      </c>
      <c r="B62" s="14">
        <v>8853</v>
      </c>
      <c r="C62" s="13" t="s">
        <v>130</v>
      </c>
      <c r="D62" s="13" t="s">
        <v>131</v>
      </c>
      <c r="G62" s="12">
        <f t="shared" si="1"/>
        <v>0</v>
      </c>
    </row>
    <row r="63" spans="1:7" ht="18" customHeight="1">
      <c r="A63" s="13" t="s">
        <v>21</v>
      </c>
      <c r="B63" s="14">
        <v>8831</v>
      </c>
      <c r="C63" s="13" t="s">
        <v>132</v>
      </c>
      <c r="D63" s="13" t="s">
        <v>133</v>
      </c>
      <c r="G63" s="12">
        <f t="shared" si="1"/>
        <v>0</v>
      </c>
    </row>
    <row r="64" spans="1:7" ht="18" customHeight="1">
      <c r="A64" s="13" t="s">
        <v>26</v>
      </c>
      <c r="B64" s="14">
        <v>8830</v>
      </c>
      <c r="C64" s="13" t="s">
        <v>134</v>
      </c>
      <c r="D64" s="13" t="s">
        <v>135</v>
      </c>
      <c r="G64" s="12">
        <f t="shared" si="1"/>
        <v>0</v>
      </c>
    </row>
    <row r="65" spans="1:7" ht="18" customHeight="1">
      <c r="A65" s="13" t="s">
        <v>21</v>
      </c>
      <c r="B65" s="14">
        <v>8814</v>
      </c>
      <c r="C65" s="13" t="s">
        <v>136</v>
      </c>
      <c r="D65" s="13" t="s">
        <v>137</v>
      </c>
      <c r="G65" s="12">
        <f t="shared" si="1"/>
        <v>0</v>
      </c>
    </row>
    <row r="66" spans="1:7" ht="18" customHeight="1">
      <c r="A66" s="13" t="s">
        <v>21</v>
      </c>
      <c r="B66" s="14">
        <v>8808</v>
      </c>
      <c r="C66" s="13" t="s">
        <v>138</v>
      </c>
      <c r="D66" s="13" t="s">
        <v>139</v>
      </c>
      <c r="G66" s="12">
        <f t="shared" ref="G66:G79" si="2">E66</f>
        <v>0</v>
      </c>
    </row>
    <row r="67" spans="1:7" ht="18" customHeight="1">
      <c r="A67" s="13" t="s">
        <v>49</v>
      </c>
      <c r="B67" s="14">
        <v>8795</v>
      </c>
      <c r="C67" s="13" t="s">
        <v>140</v>
      </c>
      <c r="D67" s="13" t="s">
        <v>141</v>
      </c>
      <c r="G67" s="12">
        <f t="shared" si="2"/>
        <v>0</v>
      </c>
    </row>
    <row r="68" spans="1:7" ht="18" customHeight="1">
      <c r="A68" s="13" t="s">
        <v>18</v>
      </c>
      <c r="B68" s="14">
        <v>8780</v>
      </c>
      <c r="C68" s="13" t="s">
        <v>142</v>
      </c>
      <c r="D68" s="13" t="s">
        <v>143</v>
      </c>
      <c r="G68" s="12">
        <f t="shared" si="2"/>
        <v>0</v>
      </c>
    </row>
    <row r="69" spans="1:7" ht="18" customHeight="1">
      <c r="A69" s="13" t="s">
        <v>0</v>
      </c>
      <c r="B69" s="14">
        <v>8775</v>
      </c>
      <c r="C69" s="13" t="s">
        <v>144</v>
      </c>
      <c r="D69" s="13" t="s">
        <v>145</v>
      </c>
      <c r="G69" s="12">
        <f t="shared" si="2"/>
        <v>0</v>
      </c>
    </row>
    <row r="70" spans="1:7" ht="18" customHeight="1">
      <c r="A70" s="13" t="s">
        <v>49</v>
      </c>
      <c r="B70" s="14">
        <v>8760</v>
      </c>
      <c r="C70" s="13" t="s">
        <v>162</v>
      </c>
      <c r="D70" s="13" t="s">
        <v>163</v>
      </c>
      <c r="G70" s="12">
        <f t="shared" si="2"/>
        <v>0</v>
      </c>
    </row>
    <row r="71" spans="1:7" ht="18" customHeight="1">
      <c r="A71" s="13" t="s">
        <v>21</v>
      </c>
      <c r="B71" s="14">
        <v>8715</v>
      </c>
      <c r="C71" s="13" t="s">
        <v>146</v>
      </c>
      <c r="D71" s="13" t="s">
        <v>147</v>
      </c>
      <c r="G71" s="12">
        <f t="shared" si="2"/>
        <v>0</v>
      </c>
    </row>
    <row r="72" spans="1:7" ht="18" customHeight="1">
      <c r="A72" s="13" t="s">
        <v>21</v>
      </c>
      <c r="B72" s="14">
        <v>8681</v>
      </c>
      <c r="C72" s="13" t="s">
        <v>150</v>
      </c>
      <c r="D72" s="13" t="s">
        <v>151</v>
      </c>
      <c r="G72" s="12">
        <f t="shared" si="2"/>
        <v>0</v>
      </c>
    </row>
    <row r="73" spans="1:7" ht="18" customHeight="1">
      <c r="A73" s="13" t="s">
        <v>49</v>
      </c>
      <c r="B73" s="14">
        <v>8637</v>
      </c>
      <c r="C73" s="13" t="s">
        <v>152</v>
      </c>
      <c r="D73" s="13" t="s">
        <v>153</v>
      </c>
      <c r="G73" s="12">
        <f t="shared" si="2"/>
        <v>0</v>
      </c>
    </row>
    <row r="74" spans="1:7" ht="18" customHeight="1">
      <c r="A74" s="13" t="s">
        <v>26</v>
      </c>
      <c r="B74" s="14">
        <v>8559</v>
      </c>
      <c r="C74" s="13" t="s">
        <v>154</v>
      </c>
      <c r="D74" s="13" t="s">
        <v>155</v>
      </c>
      <c r="G74" s="12">
        <f t="shared" si="2"/>
        <v>0</v>
      </c>
    </row>
    <row r="75" spans="1:7" ht="18" customHeight="1">
      <c r="A75" s="13" t="s">
        <v>18</v>
      </c>
      <c r="B75" s="14">
        <v>8497</v>
      </c>
      <c r="C75" s="13" t="s">
        <v>156</v>
      </c>
      <c r="D75" s="13" t="s">
        <v>157</v>
      </c>
      <c r="G75" s="12">
        <f t="shared" si="2"/>
        <v>0</v>
      </c>
    </row>
    <row r="76" spans="1:7" ht="18" customHeight="1">
      <c r="A76" s="13" t="s">
        <v>18</v>
      </c>
      <c r="B76" s="14">
        <v>8432</v>
      </c>
      <c r="C76" s="13" t="s">
        <v>158</v>
      </c>
      <c r="D76" s="13" t="s">
        <v>159</v>
      </c>
      <c r="G76" s="12">
        <f t="shared" si="2"/>
        <v>0</v>
      </c>
    </row>
    <row r="77" spans="1:7" ht="18" customHeight="1">
      <c r="A77" s="13" t="s">
        <v>18</v>
      </c>
      <c r="B77" s="14">
        <v>8423</v>
      </c>
      <c r="C77" s="13" t="s">
        <v>160</v>
      </c>
      <c r="D77" s="13" t="s">
        <v>161</v>
      </c>
      <c r="G77" s="12">
        <f t="shared" si="2"/>
        <v>0</v>
      </c>
    </row>
    <row r="78" spans="1:7" ht="18" customHeight="1">
      <c r="A78" s="13" t="s">
        <v>26</v>
      </c>
      <c r="B78" s="14">
        <v>7206</v>
      </c>
      <c r="C78" s="13" t="s">
        <v>164</v>
      </c>
      <c r="D78" s="13" t="s">
        <v>165</v>
      </c>
      <c r="G78" s="12">
        <f t="shared" si="2"/>
        <v>0</v>
      </c>
    </row>
    <row r="79" spans="1:7" ht="18" customHeight="1">
      <c r="G79" s="12">
        <f t="shared" si="2"/>
        <v>0</v>
      </c>
    </row>
  </sheetData>
  <sortState ref="A2:G82">
    <sortCondition descending="1" ref="B2:B82"/>
  </sortState>
  <pageMargins left="0.35433070866141736" right="0.35433070866141736" top="0.99" bottom="0.43" header="0.33333333333333331" footer="0.31496062992125984"/>
  <pageSetup paperSize="9" orientation="portrait" r:id="rId1"/>
  <headerFooter>
    <oddHeader xml:space="preserve">&amp;L&amp;"-,Bold"&amp;14PROVISIONAL RESULTS
RACE 7&amp;R&amp;"Arial,Bold"&amp;14SAP 5O5 WORLD CHAMPIONSHIP, BARBADOS, 2013
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G79"/>
  <sheetViews>
    <sheetView showGridLines="0" topLeftCell="A2" zoomScale="90" zoomScaleNormal="90" workbookViewId="0">
      <selection activeCell="E7" sqref="E7"/>
    </sheetView>
  </sheetViews>
  <sheetFormatPr defaultColWidth="10.7109375" defaultRowHeight="18" customHeight="1"/>
  <cols>
    <col min="1" max="1" width="10.7109375" style="1"/>
    <col min="2" max="2" width="10.7109375" style="2"/>
    <col min="3" max="4" width="30.7109375" style="1" customWidth="1"/>
    <col min="5" max="5" width="10.7109375" style="12"/>
    <col min="6" max="7" width="10.7109375" style="4"/>
    <col min="8" max="16384" width="10.7109375" style="1"/>
  </cols>
  <sheetData>
    <row r="1" spans="1:7" s="3" customFormat="1" ht="31.5" customHeight="1">
      <c r="A1" s="3" t="s">
        <v>3</v>
      </c>
      <c r="B1" s="3" t="s">
        <v>4</v>
      </c>
      <c r="C1" s="3" t="s">
        <v>5</v>
      </c>
      <c r="D1" s="3" t="s">
        <v>6</v>
      </c>
      <c r="E1" s="9" t="s">
        <v>200</v>
      </c>
      <c r="G1" s="3" t="s">
        <v>201</v>
      </c>
    </row>
    <row r="2" spans="1:7" ht="18" customHeight="1">
      <c r="A2" s="13" t="s">
        <v>0</v>
      </c>
      <c r="B2" s="14">
        <v>9113</v>
      </c>
      <c r="C2" s="13" t="s">
        <v>2</v>
      </c>
      <c r="D2" s="13" t="s">
        <v>1</v>
      </c>
      <c r="E2" s="10">
        <v>2</v>
      </c>
      <c r="G2" s="12">
        <f t="shared" ref="G2:G33" si="0">E2</f>
        <v>2</v>
      </c>
    </row>
    <row r="3" spans="1:7" ht="18" customHeight="1">
      <c r="A3" s="13" t="s">
        <v>0</v>
      </c>
      <c r="B3" s="14">
        <v>9112</v>
      </c>
      <c r="C3" s="13" t="s">
        <v>14</v>
      </c>
      <c r="D3" s="13" t="s">
        <v>15</v>
      </c>
      <c r="E3" s="10">
        <v>5</v>
      </c>
      <c r="G3" s="12">
        <f t="shared" si="0"/>
        <v>5</v>
      </c>
    </row>
    <row r="4" spans="1:7" ht="18" customHeight="1">
      <c r="A4" s="13" t="s">
        <v>0</v>
      </c>
      <c r="B4" s="14">
        <v>9110</v>
      </c>
      <c r="C4" s="13" t="s">
        <v>16</v>
      </c>
      <c r="D4" s="13" t="s">
        <v>17</v>
      </c>
      <c r="E4" s="10">
        <v>1</v>
      </c>
      <c r="G4" s="12">
        <f t="shared" si="0"/>
        <v>1</v>
      </c>
    </row>
    <row r="5" spans="1:7" ht="18" customHeight="1">
      <c r="A5" s="13" t="s">
        <v>21</v>
      </c>
      <c r="B5" s="14">
        <v>9106</v>
      </c>
      <c r="C5" s="13" t="s">
        <v>148</v>
      </c>
      <c r="D5" s="13" t="s">
        <v>149</v>
      </c>
      <c r="E5" s="58">
        <v>6</v>
      </c>
      <c r="G5" s="12">
        <f t="shared" si="0"/>
        <v>6</v>
      </c>
    </row>
    <row r="6" spans="1:7" ht="18" customHeight="1">
      <c r="A6" s="13" t="s">
        <v>49</v>
      </c>
      <c r="B6" s="14">
        <v>9105</v>
      </c>
      <c r="C6" s="13" t="s">
        <v>212</v>
      </c>
      <c r="D6" s="13" t="s">
        <v>213</v>
      </c>
      <c r="E6" s="10">
        <v>3</v>
      </c>
      <c r="G6" s="12">
        <f t="shared" si="0"/>
        <v>3</v>
      </c>
    </row>
    <row r="7" spans="1:7" ht="18" customHeight="1">
      <c r="A7" s="13" t="s">
        <v>18</v>
      </c>
      <c r="B7" s="14">
        <v>9104</v>
      </c>
      <c r="C7" s="13" t="s">
        <v>19</v>
      </c>
      <c r="D7" s="13" t="s">
        <v>20</v>
      </c>
      <c r="E7" s="10">
        <v>18</v>
      </c>
      <c r="G7" s="12">
        <f t="shared" si="0"/>
        <v>18</v>
      </c>
    </row>
    <row r="8" spans="1:7" ht="18" customHeight="1">
      <c r="A8" s="13" t="s">
        <v>21</v>
      </c>
      <c r="B8" s="14">
        <v>9095</v>
      </c>
      <c r="C8" s="13" t="s">
        <v>22</v>
      </c>
      <c r="D8" s="13" t="s">
        <v>23</v>
      </c>
      <c r="E8" s="10">
        <v>7</v>
      </c>
      <c r="G8" s="12">
        <f t="shared" si="0"/>
        <v>7</v>
      </c>
    </row>
    <row r="9" spans="1:7" ht="18" customHeight="1">
      <c r="A9" s="13" t="s">
        <v>18</v>
      </c>
      <c r="B9" s="14">
        <v>9094</v>
      </c>
      <c r="C9" s="13" t="s">
        <v>24</v>
      </c>
      <c r="D9" s="13" t="s">
        <v>25</v>
      </c>
      <c r="E9" s="10">
        <v>4</v>
      </c>
      <c r="G9" s="12">
        <f t="shared" si="0"/>
        <v>4</v>
      </c>
    </row>
    <row r="10" spans="1:7" ht="18" customHeight="1">
      <c r="A10" s="13" t="s">
        <v>26</v>
      </c>
      <c r="B10" s="14">
        <v>9091</v>
      </c>
      <c r="C10" s="13" t="s">
        <v>27</v>
      </c>
      <c r="D10" s="13" t="s">
        <v>189</v>
      </c>
      <c r="E10" s="10">
        <v>17</v>
      </c>
      <c r="G10" s="12">
        <f t="shared" si="0"/>
        <v>17</v>
      </c>
    </row>
    <row r="11" spans="1:7" ht="18" customHeight="1">
      <c r="A11" s="13" t="s">
        <v>18</v>
      </c>
      <c r="B11" s="14">
        <v>9088</v>
      </c>
      <c r="C11" s="13" t="s">
        <v>28</v>
      </c>
      <c r="D11" s="13" t="s">
        <v>29</v>
      </c>
      <c r="E11" s="10">
        <v>8</v>
      </c>
      <c r="G11" s="12">
        <f t="shared" si="0"/>
        <v>8</v>
      </c>
    </row>
    <row r="12" spans="1:7" ht="18" customHeight="1">
      <c r="A12" s="13" t="s">
        <v>18</v>
      </c>
      <c r="B12" s="14">
        <v>9085</v>
      </c>
      <c r="C12" s="13" t="s">
        <v>30</v>
      </c>
      <c r="D12" s="13" t="s">
        <v>31</v>
      </c>
      <c r="E12" s="10">
        <v>16</v>
      </c>
      <c r="G12" s="12">
        <f t="shared" si="0"/>
        <v>16</v>
      </c>
    </row>
    <row r="13" spans="1:7" ht="18" customHeight="1">
      <c r="A13" s="13" t="s">
        <v>21</v>
      </c>
      <c r="B13" s="14">
        <v>9082</v>
      </c>
      <c r="C13" s="13" t="s">
        <v>214</v>
      </c>
      <c r="D13" s="13" t="s">
        <v>32</v>
      </c>
      <c r="E13" s="10">
        <v>9</v>
      </c>
      <c r="G13" s="12">
        <f t="shared" si="0"/>
        <v>9</v>
      </c>
    </row>
    <row r="14" spans="1:7" ht="18" customHeight="1">
      <c r="A14" s="13" t="s">
        <v>21</v>
      </c>
      <c r="B14" s="14">
        <v>9080</v>
      </c>
      <c r="C14" s="13" t="s">
        <v>33</v>
      </c>
      <c r="D14" s="13" t="s">
        <v>34</v>
      </c>
      <c r="E14" s="10">
        <v>14</v>
      </c>
      <c r="G14" s="12">
        <f t="shared" si="0"/>
        <v>14</v>
      </c>
    </row>
    <row r="15" spans="1:7" ht="18" customHeight="1">
      <c r="A15" s="13" t="s">
        <v>18</v>
      </c>
      <c r="B15" s="14">
        <v>9079</v>
      </c>
      <c r="C15" s="13" t="s">
        <v>35</v>
      </c>
      <c r="D15" s="13" t="s">
        <v>36</v>
      </c>
      <c r="E15" s="10">
        <v>10</v>
      </c>
      <c r="G15" s="12">
        <f t="shared" si="0"/>
        <v>10</v>
      </c>
    </row>
    <row r="16" spans="1:7" ht="18" customHeight="1">
      <c r="A16" s="13" t="s">
        <v>18</v>
      </c>
      <c r="B16" s="14">
        <v>9077</v>
      </c>
      <c r="C16" s="13" t="s">
        <v>37</v>
      </c>
      <c r="D16" s="13" t="s">
        <v>38</v>
      </c>
      <c r="E16" s="10">
        <v>15</v>
      </c>
      <c r="G16" s="12">
        <f t="shared" si="0"/>
        <v>15</v>
      </c>
    </row>
    <row r="17" spans="1:7" ht="18" customHeight="1">
      <c r="A17" s="13" t="s">
        <v>26</v>
      </c>
      <c r="B17" s="14">
        <v>9072</v>
      </c>
      <c r="C17" s="13" t="s">
        <v>39</v>
      </c>
      <c r="D17" s="13" t="s">
        <v>40</v>
      </c>
      <c r="E17" s="15">
        <v>11</v>
      </c>
      <c r="G17" s="12">
        <f t="shared" si="0"/>
        <v>11</v>
      </c>
    </row>
    <row r="18" spans="1:7" ht="18" customHeight="1">
      <c r="A18" s="13" t="s">
        <v>0</v>
      </c>
      <c r="B18" s="14">
        <v>9071</v>
      </c>
      <c r="C18" s="13" t="s">
        <v>41</v>
      </c>
      <c r="D18" s="13" t="s">
        <v>42</v>
      </c>
      <c r="E18" s="59">
        <v>13</v>
      </c>
      <c r="G18" s="12">
        <f t="shared" si="0"/>
        <v>13</v>
      </c>
    </row>
    <row r="19" spans="1:7" ht="18" customHeight="1">
      <c r="A19" s="13" t="s">
        <v>43</v>
      </c>
      <c r="B19" s="14">
        <v>9067</v>
      </c>
      <c r="C19" s="13" t="s">
        <v>44</v>
      </c>
      <c r="D19" s="13" t="s">
        <v>45</v>
      </c>
      <c r="E19" s="16">
        <v>12</v>
      </c>
      <c r="G19" s="12">
        <f t="shared" si="0"/>
        <v>12</v>
      </c>
    </row>
    <row r="20" spans="1:7" ht="18" customHeight="1">
      <c r="A20" s="13" t="s">
        <v>46</v>
      </c>
      <c r="B20" s="14">
        <v>9062</v>
      </c>
      <c r="C20" s="13" t="s">
        <v>47</v>
      </c>
      <c r="D20" s="13" t="s">
        <v>48</v>
      </c>
      <c r="E20" s="60"/>
      <c r="G20" s="12">
        <f t="shared" si="0"/>
        <v>0</v>
      </c>
    </row>
    <row r="21" spans="1:7" ht="18" customHeight="1">
      <c r="A21" s="13" t="s">
        <v>49</v>
      </c>
      <c r="B21" s="14">
        <v>9061</v>
      </c>
      <c r="C21" s="13" t="s">
        <v>50</v>
      </c>
      <c r="D21" s="13" t="s">
        <v>51</v>
      </c>
      <c r="E21" s="10"/>
      <c r="G21" s="12">
        <f t="shared" si="0"/>
        <v>0</v>
      </c>
    </row>
    <row r="22" spans="1:7" ht="18" customHeight="1">
      <c r="A22" s="13" t="s">
        <v>18</v>
      </c>
      <c r="B22" s="14">
        <v>9057</v>
      </c>
      <c r="C22" s="13" t="s">
        <v>52</v>
      </c>
      <c r="D22" s="13" t="s">
        <v>53</v>
      </c>
      <c r="E22" s="10"/>
      <c r="G22" s="12">
        <f t="shared" si="0"/>
        <v>0</v>
      </c>
    </row>
    <row r="23" spans="1:7" ht="18" customHeight="1">
      <c r="A23" s="13" t="s">
        <v>43</v>
      </c>
      <c r="B23" s="14">
        <v>9050</v>
      </c>
      <c r="C23" s="13" t="s">
        <v>54</v>
      </c>
      <c r="D23" s="13" t="s">
        <v>55</v>
      </c>
      <c r="E23" s="59"/>
      <c r="G23" s="12">
        <f t="shared" si="0"/>
        <v>0</v>
      </c>
    </row>
    <row r="24" spans="1:7" ht="18" customHeight="1">
      <c r="A24" s="13" t="s">
        <v>0</v>
      </c>
      <c r="B24" s="14">
        <v>9043</v>
      </c>
      <c r="C24" s="13" t="s">
        <v>56</v>
      </c>
      <c r="D24" s="13" t="s">
        <v>57</v>
      </c>
      <c r="G24" s="12">
        <f t="shared" si="0"/>
        <v>0</v>
      </c>
    </row>
    <row r="25" spans="1:7" ht="18" customHeight="1">
      <c r="A25" s="13" t="s">
        <v>26</v>
      </c>
      <c r="B25" s="14">
        <v>9042</v>
      </c>
      <c r="C25" s="13" t="s">
        <v>58</v>
      </c>
      <c r="D25" s="13" t="s">
        <v>59</v>
      </c>
      <c r="G25" s="12">
        <f t="shared" si="0"/>
        <v>0</v>
      </c>
    </row>
    <row r="26" spans="1:7" ht="18" customHeight="1">
      <c r="A26" s="13" t="s">
        <v>26</v>
      </c>
      <c r="B26" s="14">
        <v>9041</v>
      </c>
      <c r="C26" s="13" t="s">
        <v>60</v>
      </c>
      <c r="D26" s="13" t="s">
        <v>61</v>
      </c>
      <c r="G26" s="12">
        <f t="shared" si="0"/>
        <v>0</v>
      </c>
    </row>
    <row r="27" spans="1:7" ht="18" customHeight="1">
      <c r="A27" s="13" t="s">
        <v>18</v>
      </c>
      <c r="B27" s="14">
        <v>9039</v>
      </c>
      <c r="C27" s="13" t="s">
        <v>62</v>
      </c>
      <c r="D27" s="13" t="s">
        <v>63</v>
      </c>
      <c r="G27" s="12">
        <f t="shared" si="0"/>
        <v>0</v>
      </c>
    </row>
    <row r="28" spans="1:7" ht="18" customHeight="1">
      <c r="A28" s="13" t="s">
        <v>64</v>
      </c>
      <c r="B28" s="14">
        <v>9038</v>
      </c>
      <c r="C28" s="13" t="s">
        <v>65</v>
      </c>
      <c r="D28" s="13" t="s">
        <v>66</v>
      </c>
      <c r="G28" s="12">
        <f t="shared" si="0"/>
        <v>0</v>
      </c>
    </row>
    <row r="29" spans="1:7" ht="18" customHeight="1">
      <c r="A29" s="13" t="s">
        <v>49</v>
      </c>
      <c r="B29" s="14">
        <v>9036</v>
      </c>
      <c r="C29" s="13" t="s">
        <v>67</v>
      </c>
      <c r="D29" s="13" t="s">
        <v>68</v>
      </c>
      <c r="G29" s="12">
        <f t="shared" si="0"/>
        <v>0</v>
      </c>
    </row>
    <row r="30" spans="1:7" ht="18" customHeight="1">
      <c r="A30" s="13" t="s">
        <v>0</v>
      </c>
      <c r="B30" s="14">
        <v>9035</v>
      </c>
      <c r="C30" s="13" t="s">
        <v>69</v>
      </c>
      <c r="D30" s="13" t="s">
        <v>70</v>
      </c>
      <c r="G30" s="12">
        <f t="shared" si="0"/>
        <v>0</v>
      </c>
    </row>
    <row r="31" spans="1:7" ht="18" customHeight="1">
      <c r="A31" s="13" t="s">
        <v>49</v>
      </c>
      <c r="B31" s="14">
        <v>9028</v>
      </c>
      <c r="C31" s="13" t="s">
        <v>71</v>
      </c>
      <c r="D31" s="13" t="s">
        <v>72</v>
      </c>
      <c r="G31" s="12">
        <f t="shared" si="0"/>
        <v>0</v>
      </c>
    </row>
    <row r="32" spans="1:7" ht="18" customHeight="1">
      <c r="A32" s="13" t="s">
        <v>0</v>
      </c>
      <c r="B32" s="14">
        <v>9023</v>
      </c>
      <c r="C32" s="27" t="s">
        <v>73</v>
      </c>
      <c r="D32" s="13" t="s">
        <v>74</v>
      </c>
      <c r="G32" s="12">
        <f t="shared" si="0"/>
        <v>0</v>
      </c>
    </row>
    <row r="33" spans="1:7" ht="18" customHeight="1">
      <c r="A33" s="13" t="s">
        <v>49</v>
      </c>
      <c r="B33" s="14">
        <v>9022</v>
      </c>
      <c r="C33" s="13" t="s">
        <v>75</v>
      </c>
      <c r="D33" s="13" t="s">
        <v>76</v>
      </c>
      <c r="G33" s="12">
        <f t="shared" si="0"/>
        <v>0</v>
      </c>
    </row>
    <row r="34" spans="1:7" ht="18" customHeight="1">
      <c r="A34" s="13" t="s">
        <v>18</v>
      </c>
      <c r="B34" s="14">
        <v>9013</v>
      </c>
      <c r="C34" s="13" t="s">
        <v>77</v>
      </c>
      <c r="D34" s="13" t="s">
        <v>78</v>
      </c>
      <c r="G34" s="12">
        <f t="shared" ref="G34:G65" si="1">E34</f>
        <v>0</v>
      </c>
    </row>
    <row r="35" spans="1:7" ht="18" customHeight="1">
      <c r="A35" s="13" t="s">
        <v>0</v>
      </c>
      <c r="B35" s="14">
        <v>9011</v>
      </c>
      <c r="C35" s="13" t="s">
        <v>79</v>
      </c>
      <c r="D35" s="13" t="s">
        <v>80</v>
      </c>
      <c r="G35" s="12">
        <f t="shared" si="1"/>
        <v>0</v>
      </c>
    </row>
    <row r="36" spans="1:7" ht="18" customHeight="1">
      <c r="A36" s="13" t="s">
        <v>26</v>
      </c>
      <c r="B36" s="14">
        <v>9007</v>
      </c>
      <c r="C36" s="13" t="s">
        <v>81</v>
      </c>
      <c r="D36" s="13" t="s">
        <v>82</v>
      </c>
      <c r="G36" s="12">
        <f t="shared" si="1"/>
        <v>0</v>
      </c>
    </row>
    <row r="37" spans="1:7" ht="18" customHeight="1">
      <c r="A37" s="13" t="s">
        <v>18</v>
      </c>
      <c r="B37" s="14">
        <v>9006</v>
      </c>
      <c r="C37" s="13" t="s">
        <v>83</v>
      </c>
      <c r="D37" s="13" t="s">
        <v>84</v>
      </c>
      <c r="G37" s="12">
        <f t="shared" si="1"/>
        <v>0</v>
      </c>
    </row>
    <row r="38" spans="1:7" ht="18" customHeight="1">
      <c r="A38" s="13" t="s">
        <v>0</v>
      </c>
      <c r="B38" s="14">
        <v>9000</v>
      </c>
      <c r="C38" s="13" t="s">
        <v>85</v>
      </c>
      <c r="D38" s="13" t="s">
        <v>86</v>
      </c>
      <c r="G38" s="12">
        <f t="shared" si="1"/>
        <v>0</v>
      </c>
    </row>
    <row r="39" spans="1:7" ht="18" customHeight="1">
      <c r="A39" s="13" t="s">
        <v>0</v>
      </c>
      <c r="B39" s="14">
        <v>8999</v>
      </c>
      <c r="C39" s="13" t="s">
        <v>87</v>
      </c>
      <c r="D39" s="13" t="s">
        <v>88</v>
      </c>
      <c r="G39" s="12">
        <f t="shared" si="1"/>
        <v>0</v>
      </c>
    </row>
    <row r="40" spans="1:7" ht="18" customHeight="1">
      <c r="A40" s="13" t="s">
        <v>64</v>
      </c>
      <c r="B40" s="14">
        <v>8992</v>
      </c>
      <c r="C40" s="13" t="s">
        <v>89</v>
      </c>
      <c r="D40" s="13" t="s">
        <v>90</v>
      </c>
      <c r="G40" s="12">
        <f t="shared" si="1"/>
        <v>0</v>
      </c>
    </row>
    <row r="41" spans="1:7" ht="18" customHeight="1">
      <c r="A41" s="13" t="s">
        <v>0</v>
      </c>
      <c r="B41" s="14">
        <v>8990</v>
      </c>
      <c r="C41" s="13" t="s">
        <v>91</v>
      </c>
      <c r="D41" s="13" t="s">
        <v>92</v>
      </c>
      <c r="G41" s="12">
        <f t="shared" si="1"/>
        <v>0</v>
      </c>
    </row>
    <row r="42" spans="1:7" ht="18" customHeight="1">
      <c r="A42" s="13" t="s">
        <v>18</v>
      </c>
      <c r="B42" s="14">
        <v>8974</v>
      </c>
      <c r="C42" s="13" t="s">
        <v>93</v>
      </c>
      <c r="D42" s="13" t="s">
        <v>94</v>
      </c>
      <c r="G42" s="12">
        <f t="shared" si="1"/>
        <v>0</v>
      </c>
    </row>
    <row r="43" spans="1:7" ht="18" customHeight="1">
      <c r="A43" s="13" t="s">
        <v>95</v>
      </c>
      <c r="B43" s="14">
        <v>8970</v>
      </c>
      <c r="C43" s="13" t="s">
        <v>96</v>
      </c>
      <c r="D43" s="13" t="s">
        <v>97</v>
      </c>
      <c r="G43" s="12">
        <f t="shared" si="1"/>
        <v>0</v>
      </c>
    </row>
    <row r="44" spans="1:7" ht="18" customHeight="1">
      <c r="A44" s="13" t="s">
        <v>0</v>
      </c>
      <c r="B44" s="14">
        <v>8965</v>
      </c>
      <c r="C44" s="13" t="s">
        <v>98</v>
      </c>
      <c r="D44" s="13" t="s">
        <v>99</v>
      </c>
      <c r="G44" s="12">
        <f t="shared" si="1"/>
        <v>0</v>
      </c>
    </row>
    <row r="45" spans="1:7" ht="18" customHeight="1">
      <c r="A45" s="13" t="s">
        <v>46</v>
      </c>
      <c r="B45" s="14">
        <v>8964</v>
      </c>
      <c r="C45" s="13" t="s">
        <v>100</v>
      </c>
      <c r="D45" s="13" t="s">
        <v>101</v>
      </c>
      <c r="G45" s="12">
        <f t="shared" si="1"/>
        <v>0</v>
      </c>
    </row>
    <row r="46" spans="1:7" ht="18" customHeight="1">
      <c r="A46" s="13" t="s">
        <v>21</v>
      </c>
      <c r="B46" s="14">
        <v>8960</v>
      </c>
      <c r="C46" s="13" t="s">
        <v>102</v>
      </c>
      <c r="D46" s="13" t="s">
        <v>103</v>
      </c>
      <c r="G46" s="12">
        <f t="shared" si="1"/>
        <v>0</v>
      </c>
    </row>
    <row r="47" spans="1:7" ht="18" customHeight="1">
      <c r="A47" s="13" t="s">
        <v>49</v>
      </c>
      <c r="B47" s="14">
        <v>8946</v>
      </c>
      <c r="C47" s="13" t="s">
        <v>104</v>
      </c>
      <c r="D47" s="13" t="s">
        <v>105</v>
      </c>
      <c r="G47" s="12">
        <f t="shared" si="1"/>
        <v>0</v>
      </c>
    </row>
    <row r="48" spans="1:7" ht="18" customHeight="1">
      <c r="A48" s="13" t="s">
        <v>0</v>
      </c>
      <c r="B48" s="14">
        <v>8940</v>
      </c>
      <c r="C48" s="13" t="s">
        <v>106</v>
      </c>
      <c r="D48" s="13" t="s">
        <v>107</v>
      </c>
      <c r="G48" s="12">
        <f t="shared" si="1"/>
        <v>0</v>
      </c>
    </row>
    <row r="49" spans="1:7" ht="18" customHeight="1">
      <c r="A49" s="13" t="s">
        <v>21</v>
      </c>
      <c r="B49" s="14">
        <v>8939</v>
      </c>
      <c r="C49" s="13" t="s">
        <v>108</v>
      </c>
      <c r="D49" s="13" t="s">
        <v>109</v>
      </c>
      <c r="G49" s="12">
        <f t="shared" si="1"/>
        <v>0</v>
      </c>
    </row>
    <row r="50" spans="1:7" ht="18" customHeight="1">
      <c r="A50" s="13" t="s">
        <v>64</v>
      </c>
      <c r="B50" s="14">
        <v>8926</v>
      </c>
      <c r="C50" s="13" t="s">
        <v>110</v>
      </c>
      <c r="D50" s="13" t="s">
        <v>111</v>
      </c>
      <c r="G50" s="12">
        <f t="shared" si="1"/>
        <v>0</v>
      </c>
    </row>
    <row r="51" spans="1:7" ht="18" customHeight="1">
      <c r="A51" s="13" t="s">
        <v>18</v>
      </c>
      <c r="B51" s="14">
        <v>8925</v>
      </c>
      <c r="C51" s="13" t="s">
        <v>112</v>
      </c>
      <c r="D51" s="13" t="s">
        <v>113</v>
      </c>
      <c r="G51" s="12">
        <f t="shared" si="1"/>
        <v>0</v>
      </c>
    </row>
    <row r="52" spans="1:7" ht="18" customHeight="1">
      <c r="A52" s="13" t="s">
        <v>49</v>
      </c>
      <c r="B52" s="14">
        <v>8922</v>
      </c>
      <c r="C52" s="13" t="s">
        <v>116</v>
      </c>
      <c r="D52" s="13" t="s">
        <v>117</v>
      </c>
      <c r="G52" s="12">
        <f t="shared" si="1"/>
        <v>0</v>
      </c>
    </row>
    <row r="53" spans="1:7" ht="18" customHeight="1">
      <c r="A53" s="13" t="s">
        <v>26</v>
      </c>
      <c r="B53" s="14">
        <v>8919</v>
      </c>
      <c r="C53" s="13" t="s">
        <v>114</v>
      </c>
      <c r="D53" s="13" t="s">
        <v>115</v>
      </c>
      <c r="G53" s="12">
        <f t="shared" si="1"/>
        <v>0</v>
      </c>
    </row>
    <row r="54" spans="1:7" ht="18" customHeight="1">
      <c r="A54" s="13" t="s">
        <v>21</v>
      </c>
      <c r="B54" s="14">
        <v>8913</v>
      </c>
      <c r="C54" s="13" t="s">
        <v>118</v>
      </c>
      <c r="D54" s="13" t="s">
        <v>119</v>
      </c>
      <c r="G54" s="12">
        <f t="shared" si="1"/>
        <v>0</v>
      </c>
    </row>
    <row r="55" spans="1:7" ht="18" customHeight="1">
      <c r="A55" s="13" t="s">
        <v>18</v>
      </c>
      <c r="B55" s="14">
        <v>8906</v>
      </c>
      <c r="C55" s="13" t="s">
        <v>120</v>
      </c>
      <c r="D55" s="13" t="s">
        <v>121</v>
      </c>
      <c r="G55" s="12">
        <f t="shared" si="1"/>
        <v>0</v>
      </c>
    </row>
    <row r="56" spans="1:7" ht="18" customHeight="1">
      <c r="A56" s="13" t="s">
        <v>18</v>
      </c>
      <c r="B56" s="14">
        <v>8905</v>
      </c>
      <c r="C56" s="13" t="s">
        <v>122</v>
      </c>
      <c r="D56" s="13" t="s">
        <v>123</v>
      </c>
      <c r="G56" s="12">
        <f t="shared" si="1"/>
        <v>0</v>
      </c>
    </row>
    <row r="57" spans="1:7" ht="18" customHeight="1">
      <c r="A57" s="13" t="s">
        <v>166</v>
      </c>
      <c r="B57" s="14">
        <v>8889</v>
      </c>
      <c r="C57" s="13" t="s">
        <v>190</v>
      </c>
      <c r="D57" s="13" t="s">
        <v>191</v>
      </c>
      <c r="G57" s="12">
        <f t="shared" si="1"/>
        <v>0</v>
      </c>
    </row>
    <row r="58" spans="1:7" ht="18" customHeight="1">
      <c r="A58" s="13" t="s">
        <v>18</v>
      </c>
      <c r="B58" s="14">
        <v>8881</v>
      </c>
      <c r="C58" s="13" t="s">
        <v>124</v>
      </c>
      <c r="D58" s="13" t="s">
        <v>125</v>
      </c>
      <c r="G58" s="12">
        <f t="shared" si="1"/>
        <v>0</v>
      </c>
    </row>
    <row r="59" spans="1:7" ht="18" customHeight="1">
      <c r="A59" s="13" t="s">
        <v>26</v>
      </c>
      <c r="B59" s="14">
        <v>8878</v>
      </c>
      <c r="C59" s="13" t="s">
        <v>192</v>
      </c>
      <c r="D59" s="13" t="s">
        <v>193</v>
      </c>
      <c r="G59" s="12">
        <f t="shared" si="1"/>
        <v>0</v>
      </c>
    </row>
    <row r="60" spans="1:7" ht="18" customHeight="1">
      <c r="A60" s="13" t="s">
        <v>0</v>
      </c>
      <c r="B60" s="14">
        <v>8875</v>
      </c>
      <c r="C60" s="13" t="s">
        <v>126</v>
      </c>
      <c r="D60" s="13" t="s">
        <v>127</v>
      </c>
      <c r="G60" s="12">
        <f t="shared" si="1"/>
        <v>0</v>
      </c>
    </row>
    <row r="61" spans="1:7" ht="18" customHeight="1">
      <c r="A61" s="13" t="s">
        <v>18</v>
      </c>
      <c r="B61" s="14">
        <v>8867</v>
      </c>
      <c r="C61" s="13" t="s">
        <v>128</v>
      </c>
      <c r="D61" s="13" t="s">
        <v>129</v>
      </c>
      <c r="G61" s="12">
        <f t="shared" si="1"/>
        <v>0</v>
      </c>
    </row>
    <row r="62" spans="1:7" ht="18" customHeight="1">
      <c r="A62" s="13" t="s">
        <v>49</v>
      </c>
      <c r="B62" s="14">
        <v>8853</v>
      </c>
      <c r="C62" s="13" t="s">
        <v>130</v>
      </c>
      <c r="D62" s="13" t="s">
        <v>131</v>
      </c>
      <c r="G62" s="12">
        <f t="shared" si="1"/>
        <v>0</v>
      </c>
    </row>
    <row r="63" spans="1:7" ht="18" customHeight="1">
      <c r="A63" s="13" t="s">
        <v>21</v>
      </c>
      <c r="B63" s="14">
        <v>8831</v>
      </c>
      <c r="C63" s="13" t="s">
        <v>132</v>
      </c>
      <c r="D63" s="13" t="s">
        <v>133</v>
      </c>
      <c r="G63" s="12">
        <f t="shared" si="1"/>
        <v>0</v>
      </c>
    </row>
    <row r="64" spans="1:7" ht="18" customHeight="1">
      <c r="A64" s="13" t="s">
        <v>26</v>
      </c>
      <c r="B64" s="14">
        <v>8830</v>
      </c>
      <c r="C64" s="13" t="s">
        <v>134</v>
      </c>
      <c r="D64" s="13" t="s">
        <v>135</v>
      </c>
      <c r="G64" s="12">
        <f t="shared" si="1"/>
        <v>0</v>
      </c>
    </row>
    <row r="65" spans="1:7" ht="18" customHeight="1">
      <c r="A65" s="13" t="s">
        <v>21</v>
      </c>
      <c r="B65" s="14">
        <v>8814</v>
      </c>
      <c r="C65" s="13" t="s">
        <v>136</v>
      </c>
      <c r="D65" s="13" t="s">
        <v>137</v>
      </c>
      <c r="G65" s="12">
        <f t="shared" si="1"/>
        <v>0</v>
      </c>
    </row>
    <row r="66" spans="1:7" ht="18" customHeight="1">
      <c r="A66" s="13" t="s">
        <v>21</v>
      </c>
      <c r="B66" s="14">
        <v>8808</v>
      </c>
      <c r="C66" s="13" t="s">
        <v>138</v>
      </c>
      <c r="D66" s="13" t="s">
        <v>139</v>
      </c>
      <c r="G66" s="12">
        <f t="shared" ref="G66:G79" si="2">E66</f>
        <v>0</v>
      </c>
    </row>
    <row r="67" spans="1:7" ht="18" customHeight="1">
      <c r="A67" s="13" t="s">
        <v>49</v>
      </c>
      <c r="B67" s="14">
        <v>8795</v>
      </c>
      <c r="C67" s="13" t="s">
        <v>140</v>
      </c>
      <c r="D67" s="13" t="s">
        <v>141</v>
      </c>
      <c r="G67" s="12">
        <f t="shared" si="2"/>
        <v>0</v>
      </c>
    </row>
    <row r="68" spans="1:7" ht="18" customHeight="1">
      <c r="A68" s="13" t="s">
        <v>18</v>
      </c>
      <c r="B68" s="14">
        <v>8780</v>
      </c>
      <c r="C68" s="13" t="s">
        <v>142</v>
      </c>
      <c r="D68" s="13" t="s">
        <v>143</v>
      </c>
      <c r="G68" s="12">
        <f t="shared" si="2"/>
        <v>0</v>
      </c>
    </row>
    <row r="69" spans="1:7" ht="18" customHeight="1">
      <c r="A69" s="13" t="s">
        <v>0</v>
      </c>
      <c r="B69" s="14">
        <v>8775</v>
      </c>
      <c r="C69" s="13" t="s">
        <v>144</v>
      </c>
      <c r="D69" s="13" t="s">
        <v>145</v>
      </c>
      <c r="G69" s="12">
        <f t="shared" si="2"/>
        <v>0</v>
      </c>
    </row>
    <row r="70" spans="1:7" ht="18" customHeight="1">
      <c r="A70" s="13" t="s">
        <v>49</v>
      </c>
      <c r="B70" s="14">
        <v>8760</v>
      </c>
      <c r="C70" s="13" t="s">
        <v>162</v>
      </c>
      <c r="D70" s="13" t="s">
        <v>163</v>
      </c>
      <c r="G70" s="12">
        <f t="shared" si="2"/>
        <v>0</v>
      </c>
    </row>
    <row r="71" spans="1:7" ht="18" customHeight="1">
      <c r="A71" s="13" t="s">
        <v>21</v>
      </c>
      <c r="B71" s="14">
        <v>8715</v>
      </c>
      <c r="C71" s="13" t="s">
        <v>146</v>
      </c>
      <c r="D71" s="13" t="s">
        <v>147</v>
      </c>
      <c r="G71" s="12">
        <f t="shared" si="2"/>
        <v>0</v>
      </c>
    </row>
    <row r="72" spans="1:7" ht="18" customHeight="1">
      <c r="A72" s="13" t="s">
        <v>21</v>
      </c>
      <c r="B72" s="14">
        <v>8681</v>
      </c>
      <c r="C72" s="13" t="s">
        <v>150</v>
      </c>
      <c r="D72" s="13" t="s">
        <v>151</v>
      </c>
      <c r="G72" s="12">
        <f t="shared" si="2"/>
        <v>0</v>
      </c>
    </row>
    <row r="73" spans="1:7" ht="18" customHeight="1">
      <c r="A73" s="13" t="s">
        <v>49</v>
      </c>
      <c r="B73" s="14">
        <v>8637</v>
      </c>
      <c r="C73" s="13" t="s">
        <v>152</v>
      </c>
      <c r="D73" s="13" t="s">
        <v>153</v>
      </c>
      <c r="G73" s="12">
        <f t="shared" si="2"/>
        <v>0</v>
      </c>
    </row>
    <row r="74" spans="1:7" ht="18" customHeight="1">
      <c r="A74" s="13" t="s">
        <v>26</v>
      </c>
      <c r="B74" s="14">
        <v>8559</v>
      </c>
      <c r="C74" s="13" t="s">
        <v>154</v>
      </c>
      <c r="D74" s="13" t="s">
        <v>155</v>
      </c>
      <c r="G74" s="12">
        <f t="shared" si="2"/>
        <v>0</v>
      </c>
    </row>
    <row r="75" spans="1:7" ht="18" customHeight="1">
      <c r="A75" s="13" t="s">
        <v>18</v>
      </c>
      <c r="B75" s="14">
        <v>8497</v>
      </c>
      <c r="C75" s="13" t="s">
        <v>156</v>
      </c>
      <c r="D75" s="13" t="s">
        <v>157</v>
      </c>
      <c r="G75" s="12">
        <f t="shared" si="2"/>
        <v>0</v>
      </c>
    </row>
    <row r="76" spans="1:7" ht="18" customHeight="1">
      <c r="A76" s="13" t="s">
        <v>18</v>
      </c>
      <c r="B76" s="14">
        <v>8432</v>
      </c>
      <c r="C76" s="13" t="s">
        <v>158</v>
      </c>
      <c r="D76" s="13" t="s">
        <v>159</v>
      </c>
      <c r="G76" s="12">
        <f t="shared" si="2"/>
        <v>0</v>
      </c>
    </row>
    <row r="77" spans="1:7" ht="18" customHeight="1">
      <c r="A77" s="13" t="s">
        <v>18</v>
      </c>
      <c r="B77" s="14">
        <v>8423</v>
      </c>
      <c r="C77" s="13" t="s">
        <v>160</v>
      </c>
      <c r="D77" s="13" t="s">
        <v>161</v>
      </c>
      <c r="G77" s="12">
        <f t="shared" si="2"/>
        <v>0</v>
      </c>
    </row>
    <row r="78" spans="1:7" ht="18" customHeight="1">
      <c r="A78" s="13" t="s">
        <v>26</v>
      </c>
      <c r="B78" s="14">
        <v>7206</v>
      </c>
      <c r="C78" s="13" t="s">
        <v>164</v>
      </c>
      <c r="D78" s="13" t="s">
        <v>165</v>
      </c>
      <c r="G78" s="12">
        <f t="shared" si="2"/>
        <v>0</v>
      </c>
    </row>
    <row r="79" spans="1:7" ht="18" customHeight="1">
      <c r="G79" s="12">
        <f t="shared" si="2"/>
        <v>0</v>
      </c>
    </row>
  </sheetData>
  <sortState ref="A2:G82">
    <sortCondition descending="1" ref="B2:B82"/>
  </sortState>
  <pageMargins left="0.35433070866141736" right="0.35433070866141736" top="0.99" bottom="0.43" header="0.33333333333333331" footer="0.31496062992125984"/>
  <pageSetup paperSize="9" orientation="portrait" r:id="rId1"/>
  <headerFooter>
    <oddHeader xml:space="preserve">&amp;L&amp;"-,Bold"&amp;14PROVISIONAL RESULTS
RACE 6&amp;R&amp;"Arial,Bold"&amp;14SAP 5O5 WORLD CHAMPIONSHIP, BARBADOS, 2013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G79"/>
  <sheetViews>
    <sheetView showGridLines="0" zoomScale="90" zoomScaleNormal="90" workbookViewId="0">
      <selection activeCell="E1" sqref="E1"/>
    </sheetView>
  </sheetViews>
  <sheetFormatPr defaultColWidth="10.7109375" defaultRowHeight="18" customHeight="1"/>
  <cols>
    <col min="1" max="1" width="10.7109375" style="1"/>
    <col min="2" max="2" width="10.7109375" style="2"/>
    <col min="3" max="4" width="30.7109375" style="1" customWidth="1"/>
    <col min="5" max="5" width="10.7109375" style="12"/>
    <col min="6" max="7" width="10.7109375" style="4"/>
    <col min="8" max="16384" width="10.7109375" style="1"/>
  </cols>
  <sheetData>
    <row r="1" spans="1:7" s="3" customFormat="1" ht="31.5" customHeight="1">
      <c r="A1" s="3" t="s">
        <v>3</v>
      </c>
      <c r="B1" s="3" t="s">
        <v>4</v>
      </c>
      <c r="C1" s="3" t="s">
        <v>5</v>
      </c>
      <c r="D1" s="3" t="s">
        <v>6</v>
      </c>
      <c r="E1" s="9" t="s">
        <v>198</v>
      </c>
      <c r="G1" s="3" t="s">
        <v>199</v>
      </c>
    </row>
    <row r="2" spans="1:7" ht="18" customHeight="1">
      <c r="A2" s="13" t="s">
        <v>0</v>
      </c>
      <c r="B2" s="14">
        <v>9113</v>
      </c>
      <c r="C2" s="13" t="s">
        <v>2</v>
      </c>
      <c r="D2" s="13" t="s">
        <v>1</v>
      </c>
      <c r="E2" s="10">
        <v>1</v>
      </c>
      <c r="G2" s="12">
        <f t="shared" ref="G2:G33" si="0">E2</f>
        <v>1</v>
      </c>
    </row>
    <row r="3" spans="1:7" ht="18" customHeight="1">
      <c r="A3" s="13" t="s">
        <v>0</v>
      </c>
      <c r="B3" s="14">
        <v>9112</v>
      </c>
      <c r="C3" s="13" t="s">
        <v>14</v>
      </c>
      <c r="D3" s="13" t="s">
        <v>15</v>
      </c>
      <c r="E3" s="10">
        <v>18</v>
      </c>
      <c r="G3" s="12">
        <f t="shared" si="0"/>
        <v>18</v>
      </c>
    </row>
    <row r="4" spans="1:7" ht="18" customHeight="1">
      <c r="A4" s="13" t="s">
        <v>0</v>
      </c>
      <c r="B4" s="14">
        <v>9110</v>
      </c>
      <c r="C4" s="13" t="s">
        <v>16</v>
      </c>
      <c r="D4" s="13" t="s">
        <v>17</v>
      </c>
      <c r="E4" s="10">
        <v>2</v>
      </c>
      <c r="G4" s="12">
        <f t="shared" si="0"/>
        <v>2</v>
      </c>
    </row>
    <row r="5" spans="1:7" ht="18" customHeight="1">
      <c r="A5" s="13" t="s">
        <v>21</v>
      </c>
      <c r="B5" s="14">
        <v>9106</v>
      </c>
      <c r="C5" s="13" t="s">
        <v>148</v>
      </c>
      <c r="D5" s="13" t="s">
        <v>149</v>
      </c>
      <c r="E5" s="58">
        <v>17</v>
      </c>
      <c r="G5" s="12">
        <f t="shared" si="0"/>
        <v>17</v>
      </c>
    </row>
    <row r="6" spans="1:7" ht="18" customHeight="1">
      <c r="A6" s="13" t="s">
        <v>49</v>
      </c>
      <c r="B6" s="14">
        <v>9105</v>
      </c>
      <c r="C6" s="13" t="s">
        <v>212</v>
      </c>
      <c r="D6" s="13" t="s">
        <v>213</v>
      </c>
      <c r="E6" s="10">
        <v>3</v>
      </c>
      <c r="G6" s="12">
        <f t="shared" si="0"/>
        <v>3</v>
      </c>
    </row>
    <row r="7" spans="1:7" ht="18" customHeight="1">
      <c r="A7" s="13" t="s">
        <v>18</v>
      </c>
      <c r="B7" s="14">
        <v>9104</v>
      </c>
      <c r="C7" s="13" t="s">
        <v>19</v>
      </c>
      <c r="D7" s="13" t="s">
        <v>20</v>
      </c>
      <c r="E7" s="10">
        <v>16</v>
      </c>
      <c r="G7" s="12">
        <f t="shared" si="0"/>
        <v>16</v>
      </c>
    </row>
    <row r="8" spans="1:7" ht="18" customHeight="1">
      <c r="A8" s="13" t="s">
        <v>21</v>
      </c>
      <c r="B8" s="14">
        <v>9095</v>
      </c>
      <c r="C8" s="13" t="s">
        <v>22</v>
      </c>
      <c r="D8" s="13" t="s">
        <v>23</v>
      </c>
      <c r="E8" s="10">
        <v>4</v>
      </c>
      <c r="G8" s="12">
        <f t="shared" si="0"/>
        <v>4</v>
      </c>
    </row>
    <row r="9" spans="1:7" ht="18" customHeight="1">
      <c r="A9" s="13" t="s">
        <v>18</v>
      </c>
      <c r="B9" s="14">
        <v>9094</v>
      </c>
      <c r="C9" s="13" t="s">
        <v>24</v>
      </c>
      <c r="D9" s="13" t="s">
        <v>25</v>
      </c>
      <c r="E9" s="10">
        <v>15</v>
      </c>
      <c r="G9" s="12">
        <f t="shared" si="0"/>
        <v>15</v>
      </c>
    </row>
    <row r="10" spans="1:7" ht="18" customHeight="1">
      <c r="A10" s="13" t="s">
        <v>26</v>
      </c>
      <c r="B10" s="14">
        <v>9091</v>
      </c>
      <c r="C10" s="13" t="s">
        <v>27</v>
      </c>
      <c r="D10" s="13" t="s">
        <v>189</v>
      </c>
      <c r="E10" s="10">
        <v>5</v>
      </c>
      <c r="G10" s="12">
        <f t="shared" si="0"/>
        <v>5</v>
      </c>
    </row>
    <row r="11" spans="1:7" ht="18" customHeight="1">
      <c r="A11" s="13" t="s">
        <v>18</v>
      </c>
      <c r="B11" s="14">
        <v>9088</v>
      </c>
      <c r="C11" s="13" t="s">
        <v>28</v>
      </c>
      <c r="D11" s="13" t="s">
        <v>29</v>
      </c>
      <c r="E11" s="10">
        <v>14</v>
      </c>
      <c r="G11" s="12">
        <f t="shared" si="0"/>
        <v>14</v>
      </c>
    </row>
    <row r="12" spans="1:7" ht="18" customHeight="1">
      <c r="A12" s="13" t="s">
        <v>18</v>
      </c>
      <c r="B12" s="14">
        <v>9085</v>
      </c>
      <c r="C12" s="13" t="s">
        <v>30</v>
      </c>
      <c r="D12" s="13" t="s">
        <v>31</v>
      </c>
      <c r="E12" s="10">
        <v>6</v>
      </c>
      <c r="G12" s="12">
        <f t="shared" si="0"/>
        <v>6</v>
      </c>
    </row>
    <row r="13" spans="1:7" ht="18" customHeight="1">
      <c r="A13" s="13" t="s">
        <v>21</v>
      </c>
      <c r="B13" s="14">
        <v>9082</v>
      </c>
      <c r="C13" s="13" t="s">
        <v>214</v>
      </c>
      <c r="D13" s="13" t="s">
        <v>32</v>
      </c>
      <c r="E13" s="10">
        <v>13</v>
      </c>
      <c r="G13" s="12">
        <f t="shared" si="0"/>
        <v>13</v>
      </c>
    </row>
    <row r="14" spans="1:7" ht="18" customHeight="1">
      <c r="A14" s="13" t="s">
        <v>21</v>
      </c>
      <c r="B14" s="14">
        <v>9080</v>
      </c>
      <c r="C14" s="13" t="s">
        <v>33</v>
      </c>
      <c r="D14" s="13" t="s">
        <v>34</v>
      </c>
      <c r="E14" s="10">
        <v>7</v>
      </c>
      <c r="G14" s="12">
        <f t="shared" si="0"/>
        <v>7</v>
      </c>
    </row>
    <row r="15" spans="1:7" ht="18" customHeight="1">
      <c r="A15" s="13" t="s">
        <v>18</v>
      </c>
      <c r="B15" s="14">
        <v>9079</v>
      </c>
      <c r="C15" s="13" t="s">
        <v>35</v>
      </c>
      <c r="D15" s="13" t="s">
        <v>36</v>
      </c>
      <c r="E15" s="10">
        <v>12</v>
      </c>
      <c r="G15" s="12">
        <f t="shared" si="0"/>
        <v>12</v>
      </c>
    </row>
    <row r="16" spans="1:7" ht="18" customHeight="1">
      <c r="A16" s="13" t="s">
        <v>18</v>
      </c>
      <c r="B16" s="14">
        <v>9077</v>
      </c>
      <c r="C16" s="13" t="s">
        <v>37</v>
      </c>
      <c r="D16" s="13" t="s">
        <v>38</v>
      </c>
      <c r="E16" s="10">
        <v>8</v>
      </c>
      <c r="G16" s="12">
        <f t="shared" si="0"/>
        <v>8</v>
      </c>
    </row>
    <row r="17" spans="1:7" ht="18" customHeight="1">
      <c r="A17" s="13" t="s">
        <v>26</v>
      </c>
      <c r="B17" s="14">
        <v>9072</v>
      </c>
      <c r="C17" s="13" t="s">
        <v>39</v>
      </c>
      <c r="D17" s="13" t="s">
        <v>40</v>
      </c>
      <c r="E17" s="15">
        <v>11</v>
      </c>
      <c r="G17" s="12">
        <f t="shared" si="0"/>
        <v>11</v>
      </c>
    </row>
    <row r="18" spans="1:7" ht="18" customHeight="1">
      <c r="A18" s="13" t="s">
        <v>0</v>
      </c>
      <c r="B18" s="14">
        <v>9071</v>
      </c>
      <c r="C18" s="13" t="s">
        <v>41</v>
      </c>
      <c r="D18" s="13" t="s">
        <v>42</v>
      </c>
      <c r="E18" s="59">
        <v>9</v>
      </c>
      <c r="G18" s="12">
        <f t="shared" si="0"/>
        <v>9</v>
      </c>
    </row>
    <row r="19" spans="1:7" ht="18" customHeight="1">
      <c r="A19" s="13" t="s">
        <v>43</v>
      </c>
      <c r="B19" s="14">
        <v>9067</v>
      </c>
      <c r="C19" s="13" t="s">
        <v>44</v>
      </c>
      <c r="D19" s="13" t="s">
        <v>45</v>
      </c>
      <c r="E19" s="16">
        <v>10</v>
      </c>
      <c r="G19" s="12">
        <f t="shared" si="0"/>
        <v>10</v>
      </c>
    </row>
    <row r="20" spans="1:7" ht="18" customHeight="1">
      <c r="A20" s="13" t="s">
        <v>46</v>
      </c>
      <c r="B20" s="14">
        <v>9062</v>
      </c>
      <c r="C20" s="13" t="s">
        <v>47</v>
      </c>
      <c r="D20" s="13" t="s">
        <v>48</v>
      </c>
      <c r="E20" s="60"/>
      <c r="G20" s="12">
        <f t="shared" si="0"/>
        <v>0</v>
      </c>
    </row>
    <row r="21" spans="1:7" ht="18" customHeight="1">
      <c r="A21" s="13" t="s">
        <v>49</v>
      </c>
      <c r="B21" s="14">
        <v>9061</v>
      </c>
      <c r="C21" s="13" t="s">
        <v>50</v>
      </c>
      <c r="D21" s="13" t="s">
        <v>51</v>
      </c>
      <c r="E21" s="10"/>
      <c r="G21" s="12">
        <f t="shared" si="0"/>
        <v>0</v>
      </c>
    </row>
    <row r="22" spans="1:7" ht="18" customHeight="1">
      <c r="A22" s="13" t="s">
        <v>18</v>
      </c>
      <c r="B22" s="14">
        <v>9057</v>
      </c>
      <c r="C22" s="13" t="s">
        <v>52</v>
      </c>
      <c r="D22" s="13" t="s">
        <v>53</v>
      </c>
      <c r="E22" s="10"/>
      <c r="G22" s="12">
        <f t="shared" si="0"/>
        <v>0</v>
      </c>
    </row>
    <row r="23" spans="1:7" ht="18" customHeight="1">
      <c r="A23" s="13" t="s">
        <v>43</v>
      </c>
      <c r="B23" s="14">
        <v>9050</v>
      </c>
      <c r="C23" s="13" t="s">
        <v>54</v>
      </c>
      <c r="D23" s="13" t="s">
        <v>55</v>
      </c>
      <c r="E23" s="59"/>
      <c r="G23" s="12">
        <f t="shared" si="0"/>
        <v>0</v>
      </c>
    </row>
    <row r="24" spans="1:7" ht="18" customHeight="1">
      <c r="A24" s="13" t="s">
        <v>0</v>
      </c>
      <c r="B24" s="14">
        <v>9043</v>
      </c>
      <c r="C24" s="13" t="s">
        <v>56</v>
      </c>
      <c r="D24" s="13" t="s">
        <v>57</v>
      </c>
      <c r="G24" s="12">
        <f t="shared" si="0"/>
        <v>0</v>
      </c>
    </row>
    <row r="25" spans="1:7" ht="18" customHeight="1">
      <c r="A25" s="13" t="s">
        <v>26</v>
      </c>
      <c r="B25" s="14">
        <v>9042</v>
      </c>
      <c r="C25" s="13" t="s">
        <v>58</v>
      </c>
      <c r="D25" s="13" t="s">
        <v>59</v>
      </c>
      <c r="G25" s="12">
        <f t="shared" si="0"/>
        <v>0</v>
      </c>
    </row>
    <row r="26" spans="1:7" ht="18" customHeight="1">
      <c r="A26" s="13" t="s">
        <v>26</v>
      </c>
      <c r="B26" s="14">
        <v>9041</v>
      </c>
      <c r="C26" s="13" t="s">
        <v>60</v>
      </c>
      <c r="D26" s="13" t="s">
        <v>61</v>
      </c>
      <c r="G26" s="12">
        <f t="shared" si="0"/>
        <v>0</v>
      </c>
    </row>
    <row r="27" spans="1:7" ht="18" customHeight="1">
      <c r="A27" s="13" t="s">
        <v>18</v>
      </c>
      <c r="B27" s="14">
        <v>9039</v>
      </c>
      <c r="C27" s="13" t="s">
        <v>62</v>
      </c>
      <c r="D27" s="13" t="s">
        <v>63</v>
      </c>
      <c r="G27" s="12">
        <f t="shared" si="0"/>
        <v>0</v>
      </c>
    </row>
    <row r="28" spans="1:7" ht="18" customHeight="1">
      <c r="A28" s="13" t="s">
        <v>64</v>
      </c>
      <c r="B28" s="14">
        <v>9038</v>
      </c>
      <c r="C28" s="13" t="s">
        <v>65</v>
      </c>
      <c r="D28" s="13" t="s">
        <v>66</v>
      </c>
      <c r="G28" s="12">
        <f t="shared" si="0"/>
        <v>0</v>
      </c>
    </row>
    <row r="29" spans="1:7" ht="18" customHeight="1">
      <c r="A29" s="13" t="s">
        <v>49</v>
      </c>
      <c r="B29" s="14">
        <v>9036</v>
      </c>
      <c r="C29" s="13" t="s">
        <v>67</v>
      </c>
      <c r="D29" s="13" t="s">
        <v>68</v>
      </c>
      <c r="G29" s="12">
        <f t="shared" si="0"/>
        <v>0</v>
      </c>
    </row>
    <row r="30" spans="1:7" ht="18" customHeight="1">
      <c r="A30" s="13" t="s">
        <v>0</v>
      </c>
      <c r="B30" s="14">
        <v>9035</v>
      </c>
      <c r="C30" s="13" t="s">
        <v>69</v>
      </c>
      <c r="D30" s="13" t="s">
        <v>70</v>
      </c>
      <c r="G30" s="12">
        <f t="shared" si="0"/>
        <v>0</v>
      </c>
    </row>
    <row r="31" spans="1:7" ht="18" customHeight="1">
      <c r="A31" s="13" t="s">
        <v>49</v>
      </c>
      <c r="B31" s="14">
        <v>9028</v>
      </c>
      <c r="C31" s="13" t="s">
        <v>71</v>
      </c>
      <c r="D31" s="13" t="s">
        <v>72</v>
      </c>
      <c r="G31" s="12">
        <f t="shared" si="0"/>
        <v>0</v>
      </c>
    </row>
    <row r="32" spans="1:7" ht="18" customHeight="1">
      <c r="A32" s="13" t="s">
        <v>0</v>
      </c>
      <c r="B32" s="14">
        <v>9023</v>
      </c>
      <c r="C32" s="27" t="s">
        <v>73</v>
      </c>
      <c r="D32" s="13" t="s">
        <v>74</v>
      </c>
      <c r="G32" s="12">
        <f t="shared" si="0"/>
        <v>0</v>
      </c>
    </row>
    <row r="33" spans="1:7" ht="18" customHeight="1">
      <c r="A33" s="13" t="s">
        <v>49</v>
      </c>
      <c r="B33" s="14">
        <v>9022</v>
      </c>
      <c r="C33" s="13" t="s">
        <v>75</v>
      </c>
      <c r="D33" s="13" t="s">
        <v>76</v>
      </c>
      <c r="G33" s="12">
        <f t="shared" si="0"/>
        <v>0</v>
      </c>
    </row>
    <row r="34" spans="1:7" ht="18" customHeight="1">
      <c r="A34" s="13" t="s">
        <v>18</v>
      </c>
      <c r="B34" s="14">
        <v>9013</v>
      </c>
      <c r="C34" s="13" t="s">
        <v>77</v>
      </c>
      <c r="D34" s="13" t="s">
        <v>78</v>
      </c>
      <c r="G34" s="12">
        <f t="shared" ref="G34:G65" si="1">E34</f>
        <v>0</v>
      </c>
    </row>
    <row r="35" spans="1:7" ht="18" customHeight="1">
      <c r="A35" s="13" t="s">
        <v>0</v>
      </c>
      <c r="B35" s="14">
        <v>9011</v>
      </c>
      <c r="C35" s="13" t="s">
        <v>79</v>
      </c>
      <c r="D35" s="13" t="s">
        <v>80</v>
      </c>
      <c r="G35" s="12">
        <f t="shared" si="1"/>
        <v>0</v>
      </c>
    </row>
    <row r="36" spans="1:7" ht="18" customHeight="1">
      <c r="A36" s="13" t="s">
        <v>26</v>
      </c>
      <c r="B36" s="14">
        <v>9007</v>
      </c>
      <c r="C36" s="13" t="s">
        <v>81</v>
      </c>
      <c r="D36" s="13" t="s">
        <v>82</v>
      </c>
      <c r="G36" s="12">
        <f t="shared" si="1"/>
        <v>0</v>
      </c>
    </row>
    <row r="37" spans="1:7" ht="18" customHeight="1">
      <c r="A37" s="13" t="s">
        <v>18</v>
      </c>
      <c r="B37" s="14">
        <v>9006</v>
      </c>
      <c r="C37" s="13" t="s">
        <v>83</v>
      </c>
      <c r="D37" s="13" t="s">
        <v>84</v>
      </c>
      <c r="G37" s="12">
        <f t="shared" si="1"/>
        <v>0</v>
      </c>
    </row>
    <row r="38" spans="1:7" ht="18" customHeight="1">
      <c r="A38" s="13" t="s">
        <v>0</v>
      </c>
      <c r="B38" s="14">
        <v>9000</v>
      </c>
      <c r="C38" s="13" t="s">
        <v>85</v>
      </c>
      <c r="D38" s="13" t="s">
        <v>86</v>
      </c>
      <c r="G38" s="12">
        <f t="shared" si="1"/>
        <v>0</v>
      </c>
    </row>
    <row r="39" spans="1:7" ht="18" customHeight="1">
      <c r="A39" s="13" t="s">
        <v>0</v>
      </c>
      <c r="B39" s="14">
        <v>8999</v>
      </c>
      <c r="C39" s="13" t="s">
        <v>87</v>
      </c>
      <c r="D39" s="13" t="s">
        <v>88</v>
      </c>
      <c r="G39" s="12">
        <f t="shared" si="1"/>
        <v>0</v>
      </c>
    </row>
    <row r="40" spans="1:7" ht="18" customHeight="1">
      <c r="A40" s="13" t="s">
        <v>64</v>
      </c>
      <c r="B40" s="14">
        <v>8992</v>
      </c>
      <c r="C40" s="13" t="s">
        <v>89</v>
      </c>
      <c r="D40" s="13" t="s">
        <v>90</v>
      </c>
      <c r="G40" s="12">
        <f t="shared" si="1"/>
        <v>0</v>
      </c>
    </row>
    <row r="41" spans="1:7" ht="18" customHeight="1">
      <c r="A41" s="13" t="s">
        <v>0</v>
      </c>
      <c r="B41" s="14">
        <v>8990</v>
      </c>
      <c r="C41" s="13" t="s">
        <v>91</v>
      </c>
      <c r="D41" s="13" t="s">
        <v>92</v>
      </c>
      <c r="G41" s="12">
        <f t="shared" si="1"/>
        <v>0</v>
      </c>
    </row>
    <row r="42" spans="1:7" ht="18" customHeight="1">
      <c r="A42" s="13" t="s">
        <v>18</v>
      </c>
      <c r="B42" s="14">
        <v>8974</v>
      </c>
      <c r="C42" s="13" t="s">
        <v>93</v>
      </c>
      <c r="D42" s="13" t="s">
        <v>94</v>
      </c>
      <c r="G42" s="12">
        <f t="shared" si="1"/>
        <v>0</v>
      </c>
    </row>
    <row r="43" spans="1:7" ht="18" customHeight="1">
      <c r="A43" s="13" t="s">
        <v>95</v>
      </c>
      <c r="B43" s="14">
        <v>8970</v>
      </c>
      <c r="C43" s="13" t="s">
        <v>96</v>
      </c>
      <c r="D43" s="13" t="s">
        <v>97</v>
      </c>
      <c r="G43" s="12">
        <f t="shared" si="1"/>
        <v>0</v>
      </c>
    </row>
    <row r="44" spans="1:7" ht="18" customHeight="1">
      <c r="A44" s="13" t="s">
        <v>0</v>
      </c>
      <c r="B44" s="14">
        <v>8965</v>
      </c>
      <c r="C44" s="13" t="s">
        <v>98</v>
      </c>
      <c r="D44" s="13" t="s">
        <v>99</v>
      </c>
      <c r="G44" s="12">
        <f t="shared" si="1"/>
        <v>0</v>
      </c>
    </row>
    <row r="45" spans="1:7" ht="18" customHeight="1">
      <c r="A45" s="13" t="s">
        <v>46</v>
      </c>
      <c r="B45" s="14">
        <v>8964</v>
      </c>
      <c r="C45" s="13" t="s">
        <v>100</v>
      </c>
      <c r="D45" s="13" t="s">
        <v>101</v>
      </c>
      <c r="G45" s="12">
        <f t="shared" si="1"/>
        <v>0</v>
      </c>
    </row>
    <row r="46" spans="1:7" ht="18" customHeight="1">
      <c r="A46" s="13" t="s">
        <v>21</v>
      </c>
      <c r="B46" s="14">
        <v>8960</v>
      </c>
      <c r="C46" s="13" t="s">
        <v>102</v>
      </c>
      <c r="D46" s="13" t="s">
        <v>103</v>
      </c>
      <c r="G46" s="12">
        <f t="shared" si="1"/>
        <v>0</v>
      </c>
    </row>
    <row r="47" spans="1:7" ht="18" customHeight="1">
      <c r="A47" s="13" t="s">
        <v>49</v>
      </c>
      <c r="B47" s="14">
        <v>8946</v>
      </c>
      <c r="C47" s="13" t="s">
        <v>104</v>
      </c>
      <c r="D47" s="13" t="s">
        <v>105</v>
      </c>
      <c r="G47" s="12">
        <f t="shared" si="1"/>
        <v>0</v>
      </c>
    </row>
    <row r="48" spans="1:7" ht="18" customHeight="1">
      <c r="A48" s="13" t="s">
        <v>0</v>
      </c>
      <c r="B48" s="14">
        <v>8940</v>
      </c>
      <c r="C48" s="13" t="s">
        <v>106</v>
      </c>
      <c r="D48" s="13" t="s">
        <v>107</v>
      </c>
      <c r="G48" s="12">
        <f t="shared" si="1"/>
        <v>0</v>
      </c>
    </row>
    <row r="49" spans="1:7" ht="18" customHeight="1">
      <c r="A49" s="13" t="s">
        <v>21</v>
      </c>
      <c r="B49" s="14">
        <v>8939</v>
      </c>
      <c r="C49" s="13" t="s">
        <v>108</v>
      </c>
      <c r="D49" s="13" t="s">
        <v>109</v>
      </c>
      <c r="G49" s="12">
        <f t="shared" si="1"/>
        <v>0</v>
      </c>
    </row>
    <row r="50" spans="1:7" ht="18" customHeight="1">
      <c r="A50" s="13" t="s">
        <v>64</v>
      </c>
      <c r="B50" s="14">
        <v>8926</v>
      </c>
      <c r="C50" s="13" t="s">
        <v>110</v>
      </c>
      <c r="D50" s="13" t="s">
        <v>111</v>
      </c>
      <c r="G50" s="12">
        <f t="shared" si="1"/>
        <v>0</v>
      </c>
    </row>
    <row r="51" spans="1:7" ht="18" customHeight="1">
      <c r="A51" s="13" t="s">
        <v>18</v>
      </c>
      <c r="B51" s="14">
        <v>8925</v>
      </c>
      <c r="C51" s="13" t="s">
        <v>112</v>
      </c>
      <c r="D51" s="13" t="s">
        <v>113</v>
      </c>
      <c r="G51" s="12">
        <f t="shared" si="1"/>
        <v>0</v>
      </c>
    </row>
    <row r="52" spans="1:7" ht="18" customHeight="1">
      <c r="A52" s="13" t="s">
        <v>49</v>
      </c>
      <c r="B52" s="14">
        <v>8922</v>
      </c>
      <c r="C52" s="13" t="s">
        <v>116</v>
      </c>
      <c r="D52" s="13" t="s">
        <v>117</v>
      </c>
      <c r="G52" s="12">
        <f t="shared" si="1"/>
        <v>0</v>
      </c>
    </row>
    <row r="53" spans="1:7" ht="18" customHeight="1">
      <c r="A53" s="13" t="s">
        <v>26</v>
      </c>
      <c r="B53" s="14">
        <v>8919</v>
      </c>
      <c r="C53" s="13" t="s">
        <v>114</v>
      </c>
      <c r="D53" s="13" t="s">
        <v>115</v>
      </c>
      <c r="G53" s="12">
        <f t="shared" si="1"/>
        <v>0</v>
      </c>
    </row>
    <row r="54" spans="1:7" ht="18" customHeight="1">
      <c r="A54" s="13" t="s">
        <v>21</v>
      </c>
      <c r="B54" s="14">
        <v>8913</v>
      </c>
      <c r="C54" s="13" t="s">
        <v>118</v>
      </c>
      <c r="D54" s="13" t="s">
        <v>119</v>
      </c>
      <c r="G54" s="12">
        <f t="shared" si="1"/>
        <v>0</v>
      </c>
    </row>
    <row r="55" spans="1:7" ht="18" customHeight="1">
      <c r="A55" s="13" t="s">
        <v>18</v>
      </c>
      <c r="B55" s="14">
        <v>8906</v>
      </c>
      <c r="C55" s="13" t="s">
        <v>120</v>
      </c>
      <c r="D55" s="13" t="s">
        <v>121</v>
      </c>
      <c r="G55" s="12">
        <f t="shared" si="1"/>
        <v>0</v>
      </c>
    </row>
    <row r="56" spans="1:7" ht="18" customHeight="1">
      <c r="A56" s="13" t="s">
        <v>18</v>
      </c>
      <c r="B56" s="14">
        <v>8905</v>
      </c>
      <c r="C56" s="13" t="s">
        <v>122</v>
      </c>
      <c r="D56" s="13" t="s">
        <v>123</v>
      </c>
      <c r="G56" s="12">
        <f t="shared" si="1"/>
        <v>0</v>
      </c>
    </row>
    <row r="57" spans="1:7" ht="18" customHeight="1">
      <c r="A57" s="13" t="s">
        <v>166</v>
      </c>
      <c r="B57" s="14">
        <v>8889</v>
      </c>
      <c r="C57" s="13" t="s">
        <v>190</v>
      </c>
      <c r="D57" s="13" t="s">
        <v>191</v>
      </c>
      <c r="G57" s="12">
        <f t="shared" si="1"/>
        <v>0</v>
      </c>
    </row>
    <row r="58" spans="1:7" ht="18" customHeight="1">
      <c r="A58" s="13" t="s">
        <v>18</v>
      </c>
      <c r="B58" s="14">
        <v>8881</v>
      </c>
      <c r="C58" s="13" t="s">
        <v>124</v>
      </c>
      <c r="D58" s="13" t="s">
        <v>125</v>
      </c>
      <c r="G58" s="12">
        <f t="shared" si="1"/>
        <v>0</v>
      </c>
    </row>
    <row r="59" spans="1:7" ht="18" customHeight="1">
      <c r="A59" s="13" t="s">
        <v>26</v>
      </c>
      <c r="B59" s="14">
        <v>8878</v>
      </c>
      <c r="C59" s="13" t="s">
        <v>192</v>
      </c>
      <c r="D59" s="13" t="s">
        <v>193</v>
      </c>
      <c r="G59" s="12">
        <f t="shared" si="1"/>
        <v>0</v>
      </c>
    </row>
    <row r="60" spans="1:7" ht="18" customHeight="1">
      <c r="A60" s="13" t="s">
        <v>0</v>
      </c>
      <c r="B60" s="14">
        <v>8875</v>
      </c>
      <c r="C60" s="13" t="s">
        <v>126</v>
      </c>
      <c r="D60" s="13" t="s">
        <v>127</v>
      </c>
      <c r="G60" s="12">
        <f t="shared" si="1"/>
        <v>0</v>
      </c>
    </row>
    <row r="61" spans="1:7" ht="18" customHeight="1">
      <c r="A61" s="13" t="s">
        <v>18</v>
      </c>
      <c r="B61" s="14">
        <v>8867</v>
      </c>
      <c r="C61" s="13" t="s">
        <v>128</v>
      </c>
      <c r="D61" s="13" t="s">
        <v>129</v>
      </c>
      <c r="G61" s="12">
        <f t="shared" si="1"/>
        <v>0</v>
      </c>
    </row>
    <row r="62" spans="1:7" ht="18" customHeight="1">
      <c r="A62" s="13" t="s">
        <v>49</v>
      </c>
      <c r="B62" s="14">
        <v>8853</v>
      </c>
      <c r="C62" s="13" t="s">
        <v>130</v>
      </c>
      <c r="D62" s="13" t="s">
        <v>131</v>
      </c>
      <c r="G62" s="12">
        <f t="shared" si="1"/>
        <v>0</v>
      </c>
    </row>
    <row r="63" spans="1:7" ht="18" customHeight="1">
      <c r="A63" s="13" t="s">
        <v>21</v>
      </c>
      <c r="B63" s="14">
        <v>8831</v>
      </c>
      <c r="C63" s="13" t="s">
        <v>132</v>
      </c>
      <c r="D63" s="13" t="s">
        <v>133</v>
      </c>
      <c r="G63" s="12">
        <f t="shared" si="1"/>
        <v>0</v>
      </c>
    </row>
    <row r="64" spans="1:7" ht="18" customHeight="1">
      <c r="A64" s="13" t="s">
        <v>26</v>
      </c>
      <c r="B64" s="14">
        <v>8830</v>
      </c>
      <c r="C64" s="13" t="s">
        <v>134</v>
      </c>
      <c r="D64" s="13" t="s">
        <v>135</v>
      </c>
      <c r="G64" s="12">
        <f t="shared" si="1"/>
        <v>0</v>
      </c>
    </row>
    <row r="65" spans="1:7" ht="18" customHeight="1">
      <c r="A65" s="13" t="s">
        <v>21</v>
      </c>
      <c r="B65" s="14">
        <v>8814</v>
      </c>
      <c r="C65" s="13" t="s">
        <v>136</v>
      </c>
      <c r="D65" s="13" t="s">
        <v>137</v>
      </c>
      <c r="G65" s="12">
        <f t="shared" si="1"/>
        <v>0</v>
      </c>
    </row>
    <row r="66" spans="1:7" ht="18" customHeight="1">
      <c r="A66" s="13" t="s">
        <v>21</v>
      </c>
      <c r="B66" s="14">
        <v>8808</v>
      </c>
      <c r="C66" s="13" t="s">
        <v>138</v>
      </c>
      <c r="D66" s="13" t="s">
        <v>139</v>
      </c>
      <c r="G66" s="12">
        <f t="shared" ref="G66:G79" si="2">E66</f>
        <v>0</v>
      </c>
    </row>
    <row r="67" spans="1:7" ht="18" customHeight="1">
      <c r="A67" s="13" t="s">
        <v>49</v>
      </c>
      <c r="B67" s="14">
        <v>8795</v>
      </c>
      <c r="C67" s="13" t="s">
        <v>140</v>
      </c>
      <c r="D67" s="13" t="s">
        <v>141</v>
      </c>
      <c r="G67" s="12">
        <f t="shared" si="2"/>
        <v>0</v>
      </c>
    </row>
    <row r="68" spans="1:7" ht="18" customHeight="1">
      <c r="A68" s="13" t="s">
        <v>18</v>
      </c>
      <c r="B68" s="14">
        <v>8780</v>
      </c>
      <c r="C68" s="13" t="s">
        <v>142</v>
      </c>
      <c r="D68" s="13" t="s">
        <v>143</v>
      </c>
      <c r="G68" s="12">
        <f t="shared" si="2"/>
        <v>0</v>
      </c>
    </row>
    <row r="69" spans="1:7" ht="18" customHeight="1">
      <c r="A69" s="13" t="s">
        <v>0</v>
      </c>
      <c r="B69" s="14">
        <v>8775</v>
      </c>
      <c r="C69" s="13" t="s">
        <v>144</v>
      </c>
      <c r="D69" s="13" t="s">
        <v>145</v>
      </c>
      <c r="G69" s="12">
        <f t="shared" si="2"/>
        <v>0</v>
      </c>
    </row>
    <row r="70" spans="1:7" ht="18" customHeight="1">
      <c r="A70" s="13" t="s">
        <v>49</v>
      </c>
      <c r="B70" s="14">
        <v>8760</v>
      </c>
      <c r="C70" s="13" t="s">
        <v>162</v>
      </c>
      <c r="D70" s="13" t="s">
        <v>163</v>
      </c>
      <c r="G70" s="12">
        <f t="shared" si="2"/>
        <v>0</v>
      </c>
    </row>
    <row r="71" spans="1:7" ht="18" customHeight="1">
      <c r="A71" s="13" t="s">
        <v>21</v>
      </c>
      <c r="B71" s="14">
        <v>8715</v>
      </c>
      <c r="C71" s="13" t="s">
        <v>146</v>
      </c>
      <c r="D71" s="13" t="s">
        <v>147</v>
      </c>
      <c r="G71" s="12">
        <f t="shared" si="2"/>
        <v>0</v>
      </c>
    </row>
    <row r="72" spans="1:7" ht="18" customHeight="1">
      <c r="A72" s="13" t="s">
        <v>21</v>
      </c>
      <c r="B72" s="14">
        <v>8681</v>
      </c>
      <c r="C72" s="13" t="s">
        <v>150</v>
      </c>
      <c r="D72" s="13" t="s">
        <v>151</v>
      </c>
      <c r="G72" s="12">
        <f t="shared" si="2"/>
        <v>0</v>
      </c>
    </row>
    <row r="73" spans="1:7" ht="18" customHeight="1">
      <c r="A73" s="13" t="s">
        <v>49</v>
      </c>
      <c r="B73" s="14">
        <v>8637</v>
      </c>
      <c r="C73" s="13" t="s">
        <v>152</v>
      </c>
      <c r="D73" s="13" t="s">
        <v>153</v>
      </c>
      <c r="G73" s="12">
        <f t="shared" si="2"/>
        <v>0</v>
      </c>
    </row>
    <row r="74" spans="1:7" ht="18" customHeight="1">
      <c r="A74" s="13" t="s">
        <v>26</v>
      </c>
      <c r="B74" s="14">
        <v>8559</v>
      </c>
      <c r="C74" s="13" t="s">
        <v>154</v>
      </c>
      <c r="D74" s="13" t="s">
        <v>155</v>
      </c>
      <c r="G74" s="12">
        <f t="shared" si="2"/>
        <v>0</v>
      </c>
    </row>
    <row r="75" spans="1:7" ht="18" customHeight="1">
      <c r="A75" s="13" t="s">
        <v>18</v>
      </c>
      <c r="B75" s="14">
        <v>8497</v>
      </c>
      <c r="C75" s="13" t="s">
        <v>156</v>
      </c>
      <c r="D75" s="13" t="s">
        <v>157</v>
      </c>
      <c r="G75" s="12">
        <f t="shared" si="2"/>
        <v>0</v>
      </c>
    </row>
    <row r="76" spans="1:7" ht="18" customHeight="1">
      <c r="A76" s="13" t="s">
        <v>18</v>
      </c>
      <c r="B76" s="14">
        <v>8432</v>
      </c>
      <c r="C76" s="13" t="s">
        <v>158</v>
      </c>
      <c r="D76" s="13" t="s">
        <v>159</v>
      </c>
      <c r="G76" s="12">
        <f t="shared" si="2"/>
        <v>0</v>
      </c>
    </row>
    <row r="77" spans="1:7" ht="18" customHeight="1">
      <c r="A77" s="13" t="s">
        <v>18</v>
      </c>
      <c r="B77" s="14">
        <v>8423</v>
      </c>
      <c r="C77" s="13" t="s">
        <v>160</v>
      </c>
      <c r="D77" s="13" t="s">
        <v>161</v>
      </c>
      <c r="G77" s="12">
        <f t="shared" si="2"/>
        <v>0</v>
      </c>
    </row>
    <row r="78" spans="1:7" ht="18" customHeight="1">
      <c r="A78" s="13" t="s">
        <v>26</v>
      </c>
      <c r="B78" s="14">
        <v>7206</v>
      </c>
      <c r="C78" s="13" t="s">
        <v>164</v>
      </c>
      <c r="D78" s="13" t="s">
        <v>165</v>
      </c>
      <c r="G78" s="12">
        <f t="shared" si="2"/>
        <v>0</v>
      </c>
    </row>
    <row r="79" spans="1:7" ht="18" customHeight="1">
      <c r="G79" s="12">
        <f t="shared" si="2"/>
        <v>0</v>
      </c>
    </row>
  </sheetData>
  <sortState ref="A2:G82">
    <sortCondition descending="1" ref="B2:B82"/>
  </sortState>
  <pageMargins left="0.35433070866141736" right="0.35433070866141736" top="0.99" bottom="0.43" header="0.33333333333333331" footer="0.31496062992125984"/>
  <pageSetup paperSize="9" orientation="portrait" r:id="rId1"/>
  <headerFooter>
    <oddHeader xml:space="preserve">&amp;L&amp;"-,Bold"&amp;14PROVISIONAL RESULTS
RACE 5&amp;R&amp;"Arial,Bold"&amp;14SAP 5O5 WORLD CHAMPIONSHIP, BARBADOS, 2013
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G78"/>
  <sheetViews>
    <sheetView showGridLines="0" zoomScale="90" zoomScaleNormal="90" workbookViewId="0">
      <selection activeCell="E1" sqref="E1"/>
    </sheetView>
  </sheetViews>
  <sheetFormatPr defaultColWidth="10.7109375" defaultRowHeight="18" customHeight="1"/>
  <cols>
    <col min="1" max="1" width="10.7109375" style="1"/>
    <col min="2" max="2" width="10.7109375" style="2"/>
    <col min="3" max="4" width="30.7109375" style="1" customWidth="1"/>
    <col min="5" max="5" width="10.7109375" style="12"/>
    <col min="6" max="7" width="10.7109375" style="4"/>
    <col min="8" max="16384" width="10.7109375" style="1"/>
  </cols>
  <sheetData>
    <row r="1" spans="1:7" s="3" customFormat="1" ht="31.5" customHeight="1">
      <c r="A1" s="3" t="s">
        <v>3</v>
      </c>
      <c r="B1" s="3" t="s">
        <v>4</v>
      </c>
      <c r="C1" s="3" t="s">
        <v>5</v>
      </c>
      <c r="D1" s="3" t="s">
        <v>6</v>
      </c>
      <c r="E1" s="9" t="s">
        <v>196</v>
      </c>
      <c r="G1" s="3" t="s">
        <v>197</v>
      </c>
    </row>
    <row r="2" spans="1:7" ht="18" customHeight="1">
      <c r="A2" s="13" t="s">
        <v>0</v>
      </c>
      <c r="B2" s="14">
        <v>9113</v>
      </c>
      <c r="C2" s="13" t="s">
        <v>2</v>
      </c>
      <c r="D2" s="13" t="s">
        <v>1</v>
      </c>
      <c r="E2" s="10">
        <v>18</v>
      </c>
      <c r="G2" s="12">
        <f t="shared" ref="G2:G33" si="0">E2</f>
        <v>18</v>
      </c>
    </row>
    <row r="3" spans="1:7" ht="18" customHeight="1">
      <c r="A3" s="13" t="s">
        <v>0</v>
      </c>
      <c r="B3" s="14">
        <v>9112</v>
      </c>
      <c r="C3" s="13" t="s">
        <v>14</v>
      </c>
      <c r="D3" s="13" t="s">
        <v>15</v>
      </c>
      <c r="E3" s="10">
        <v>17</v>
      </c>
      <c r="G3" s="12">
        <f t="shared" si="0"/>
        <v>17</v>
      </c>
    </row>
    <row r="4" spans="1:7" ht="18" customHeight="1">
      <c r="A4" s="13" t="s">
        <v>0</v>
      </c>
      <c r="B4" s="14">
        <v>9110</v>
      </c>
      <c r="C4" s="13" t="s">
        <v>16</v>
      </c>
      <c r="D4" s="13" t="s">
        <v>17</v>
      </c>
      <c r="E4" s="10">
        <v>16</v>
      </c>
      <c r="G4" s="12">
        <f t="shared" si="0"/>
        <v>16</v>
      </c>
    </row>
    <row r="5" spans="1:7" ht="18" customHeight="1">
      <c r="A5" s="13" t="s">
        <v>21</v>
      </c>
      <c r="B5" s="14">
        <v>9106</v>
      </c>
      <c r="C5" s="13" t="s">
        <v>148</v>
      </c>
      <c r="D5" s="13" t="s">
        <v>149</v>
      </c>
      <c r="E5" s="58">
        <v>15</v>
      </c>
      <c r="G5" s="12">
        <f t="shared" si="0"/>
        <v>15</v>
      </c>
    </row>
    <row r="6" spans="1:7" ht="18" customHeight="1">
      <c r="A6" s="13" t="s">
        <v>49</v>
      </c>
      <c r="B6" s="14">
        <v>9105</v>
      </c>
      <c r="C6" s="13" t="s">
        <v>212</v>
      </c>
      <c r="D6" s="13" t="s">
        <v>213</v>
      </c>
      <c r="E6" s="10">
        <v>14</v>
      </c>
      <c r="G6" s="12">
        <f t="shared" si="0"/>
        <v>14</v>
      </c>
    </row>
    <row r="7" spans="1:7" ht="18" customHeight="1">
      <c r="A7" s="13" t="s">
        <v>18</v>
      </c>
      <c r="B7" s="14">
        <v>9104</v>
      </c>
      <c r="C7" s="13" t="s">
        <v>19</v>
      </c>
      <c r="D7" s="13" t="s">
        <v>20</v>
      </c>
      <c r="E7" s="10">
        <v>13</v>
      </c>
      <c r="G7" s="12">
        <f t="shared" si="0"/>
        <v>13</v>
      </c>
    </row>
    <row r="8" spans="1:7" ht="18" customHeight="1">
      <c r="A8" s="13" t="s">
        <v>21</v>
      </c>
      <c r="B8" s="14">
        <v>9095</v>
      </c>
      <c r="C8" s="13" t="s">
        <v>22</v>
      </c>
      <c r="D8" s="13" t="s">
        <v>23</v>
      </c>
      <c r="E8" s="10">
        <v>12</v>
      </c>
      <c r="G8" s="12">
        <f t="shared" si="0"/>
        <v>12</v>
      </c>
    </row>
    <row r="9" spans="1:7" ht="18" customHeight="1">
      <c r="A9" s="13" t="s">
        <v>18</v>
      </c>
      <c r="B9" s="14">
        <v>9094</v>
      </c>
      <c r="C9" s="13" t="s">
        <v>24</v>
      </c>
      <c r="D9" s="13" t="s">
        <v>25</v>
      </c>
      <c r="E9" s="10">
        <v>11</v>
      </c>
      <c r="G9" s="12">
        <f t="shared" si="0"/>
        <v>11</v>
      </c>
    </row>
    <row r="10" spans="1:7" ht="18" customHeight="1">
      <c r="A10" s="13" t="s">
        <v>26</v>
      </c>
      <c r="B10" s="14">
        <v>9091</v>
      </c>
      <c r="C10" s="13" t="s">
        <v>27</v>
      </c>
      <c r="D10" s="13" t="s">
        <v>189</v>
      </c>
      <c r="E10" s="10">
        <v>10</v>
      </c>
      <c r="G10" s="12">
        <f t="shared" si="0"/>
        <v>10</v>
      </c>
    </row>
    <row r="11" spans="1:7" ht="18" customHeight="1">
      <c r="A11" s="13" t="s">
        <v>18</v>
      </c>
      <c r="B11" s="14">
        <v>9088</v>
      </c>
      <c r="C11" s="13" t="s">
        <v>28</v>
      </c>
      <c r="D11" s="13" t="s">
        <v>29</v>
      </c>
      <c r="E11" s="10">
        <v>9</v>
      </c>
      <c r="G11" s="12">
        <f t="shared" si="0"/>
        <v>9</v>
      </c>
    </row>
    <row r="12" spans="1:7" ht="18" customHeight="1">
      <c r="A12" s="13" t="s">
        <v>18</v>
      </c>
      <c r="B12" s="14">
        <v>9085</v>
      </c>
      <c r="C12" s="13" t="s">
        <v>30</v>
      </c>
      <c r="D12" s="13" t="s">
        <v>31</v>
      </c>
      <c r="E12" s="10">
        <v>8</v>
      </c>
      <c r="G12" s="12">
        <f t="shared" si="0"/>
        <v>8</v>
      </c>
    </row>
    <row r="13" spans="1:7" ht="18" customHeight="1">
      <c r="A13" s="13" t="s">
        <v>21</v>
      </c>
      <c r="B13" s="14">
        <v>9082</v>
      </c>
      <c r="C13" s="13" t="s">
        <v>214</v>
      </c>
      <c r="D13" s="13" t="s">
        <v>32</v>
      </c>
      <c r="E13" s="10">
        <v>7</v>
      </c>
      <c r="G13" s="12">
        <f t="shared" si="0"/>
        <v>7</v>
      </c>
    </row>
    <row r="14" spans="1:7" ht="18" customHeight="1">
      <c r="A14" s="13" t="s">
        <v>21</v>
      </c>
      <c r="B14" s="14">
        <v>9080</v>
      </c>
      <c r="C14" s="13" t="s">
        <v>33</v>
      </c>
      <c r="D14" s="13" t="s">
        <v>34</v>
      </c>
      <c r="E14" s="10">
        <v>6</v>
      </c>
      <c r="G14" s="12">
        <f t="shared" si="0"/>
        <v>6</v>
      </c>
    </row>
    <row r="15" spans="1:7" ht="18" customHeight="1">
      <c r="A15" s="13" t="s">
        <v>18</v>
      </c>
      <c r="B15" s="14">
        <v>9079</v>
      </c>
      <c r="C15" s="13" t="s">
        <v>35</v>
      </c>
      <c r="D15" s="13" t="s">
        <v>36</v>
      </c>
      <c r="E15" s="10">
        <v>5</v>
      </c>
      <c r="G15" s="12">
        <f t="shared" si="0"/>
        <v>5</v>
      </c>
    </row>
    <row r="16" spans="1:7" ht="18" customHeight="1">
      <c r="A16" s="13" t="s">
        <v>18</v>
      </c>
      <c r="B16" s="14">
        <v>9077</v>
      </c>
      <c r="C16" s="13" t="s">
        <v>37</v>
      </c>
      <c r="D16" s="13" t="s">
        <v>38</v>
      </c>
      <c r="E16" s="10">
        <v>4</v>
      </c>
      <c r="G16" s="12">
        <f t="shared" si="0"/>
        <v>4</v>
      </c>
    </row>
    <row r="17" spans="1:7" ht="18" customHeight="1">
      <c r="A17" s="13" t="s">
        <v>26</v>
      </c>
      <c r="B17" s="14">
        <v>9072</v>
      </c>
      <c r="C17" s="13" t="s">
        <v>39</v>
      </c>
      <c r="D17" s="13" t="s">
        <v>40</v>
      </c>
      <c r="E17" s="15">
        <v>3</v>
      </c>
      <c r="G17" s="12">
        <f t="shared" si="0"/>
        <v>3</v>
      </c>
    </row>
    <row r="18" spans="1:7" ht="18" customHeight="1">
      <c r="A18" s="13" t="s">
        <v>0</v>
      </c>
      <c r="B18" s="14">
        <v>9071</v>
      </c>
      <c r="C18" s="13" t="s">
        <v>41</v>
      </c>
      <c r="D18" s="13" t="s">
        <v>42</v>
      </c>
      <c r="E18" s="59">
        <v>2</v>
      </c>
      <c r="G18" s="12">
        <f t="shared" si="0"/>
        <v>2</v>
      </c>
    </row>
    <row r="19" spans="1:7" ht="18" customHeight="1">
      <c r="A19" s="13" t="s">
        <v>43</v>
      </c>
      <c r="B19" s="14">
        <v>9067</v>
      </c>
      <c r="C19" s="13" t="s">
        <v>44</v>
      </c>
      <c r="D19" s="13" t="s">
        <v>45</v>
      </c>
      <c r="E19" s="16">
        <v>1</v>
      </c>
      <c r="G19" s="12">
        <f t="shared" si="0"/>
        <v>1</v>
      </c>
    </row>
    <row r="20" spans="1:7" ht="18" customHeight="1">
      <c r="A20" s="13" t="s">
        <v>46</v>
      </c>
      <c r="B20" s="14">
        <v>9062</v>
      </c>
      <c r="C20" s="13" t="s">
        <v>47</v>
      </c>
      <c r="D20" s="13" t="s">
        <v>48</v>
      </c>
      <c r="E20" s="60"/>
      <c r="G20" s="12">
        <f t="shared" si="0"/>
        <v>0</v>
      </c>
    </row>
    <row r="21" spans="1:7" ht="18" customHeight="1">
      <c r="A21" s="13" t="s">
        <v>49</v>
      </c>
      <c r="B21" s="14">
        <v>9061</v>
      </c>
      <c r="C21" s="13" t="s">
        <v>50</v>
      </c>
      <c r="D21" s="13" t="s">
        <v>51</v>
      </c>
      <c r="E21" s="10"/>
      <c r="G21" s="12">
        <f t="shared" si="0"/>
        <v>0</v>
      </c>
    </row>
    <row r="22" spans="1:7" ht="18" customHeight="1">
      <c r="A22" s="13" t="s">
        <v>18</v>
      </c>
      <c r="B22" s="14">
        <v>9057</v>
      </c>
      <c r="C22" s="13" t="s">
        <v>52</v>
      </c>
      <c r="D22" s="13" t="s">
        <v>53</v>
      </c>
      <c r="E22" s="10"/>
      <c r="G22" s="12">
        <f t="shared" si="0"/>
        <v>0</v>
      </c>
    </row>
    <row r="23" spans="1:7" ht="18" customHeight="1">
      <c r="A23" s="13" t="s">
        <v>43</v>
      </c>
      <c r="B23" s="14">
        <v>9050</v>
      </c>
      <c r="C23" s="13" t="s">
        <v>54</v>
      </c>
      <c r="D23" s="13" t="s">
        <v>55</v>
      </c>
      <c r="E23" s="59"/>
      <c r="G23" s="12">
        <f t="shared" si="0"/>
        <v>0</v>
      </c>
    </row>
    <row r="24" spans="1:7" ht="18" customHeight="1">
      <c r="A24" s="13" t="s">
        <v>0</v>
      </c>
      <c r="B24" s="14">
        <v>9043</v>
      </c>
      <c r="C24" s="13" t="s">
        <v>56</v>
      </c>
      <c r="D24" s="13" t="s">
        <v>57</v>
      </c>
      <c r="G24" s="12">
        <f t="shared" si="0"/>
        <v>0</v>
      </c>
    </row>
    <row r="25" spans="1:7" ht="18" customHeight="1">
      <c r="A25" s="13" t="s">
        <v>26</v>
      </c>
      <c r="B25" s="14">
        <v>9042</v>
      </c>
      <c r="C25" s="13" t="s">
        <v>58</v>
      </c>
      <c r="D25" s="13" t="s">
        <v>59</v>
      </c>
      <c r="G25" s="12">
        <f t="shared" si="0"/>
        <v>0</v>
      </c>
    </row>
    <row r="26" spans="1:7" ht="18" customHeight="1">
      <c r="A26" s="13" t="s">
        <v>26</v>
      </c>
      <c r="B26" s="14">
        <v>9041</v>
      </c>
      <c r="C26" s="13" t="s">
        <v>60</v>
      </c>
      <c r="D26" s="13" t="s">
        <v>61</v>
      </c>
      <c r="G26" s="12">
        <f t="shared" si="0"/>
        <v>0</v>
      </c>
    </row>
    <row r="27" spans="1:7" ht="18" customHeight="1">
      <c r="A27" s="13" t="s">
        <v>18</v>
      </c>
      <c r="B27" s="14">
        <v>9039</v>
      </c>
      <c r="C27" s="13" t="s">
        <v>62</v>
      </c>
      <c r="D27" s="13" t="s">
        <v>63</v>
      </c>
      <c r="G27" s="12">
        <f t="shared" si="0"/>
        <v>0</v>
      </c>
    </row>
    <row r="28" spans="1:7" ht="18" customHeight="1">
      <c r="A28" s="13" t="s">
        <v>64</v>
      </c>
      <c r="B28" s="14">
        <v>9038</v>
      </c>
      <c r="C28" s="13" t="s">
        <v>65</v>
      </c>
      <c r="D28" s="13" t="s">
        <v>66</v>
      </c>
      <c r="G28" s="12">
        <f t="shared" si="0"/>
        <v>0</v>
      </c>
    </row>
    <row r="29" spans="1:7" ht="18" customHeight="1">
      <c r="A29" s="13" t="s">
        <v>49</v>
      </c>
      <c r="B29" s="14">
        <v>9036</v>
      </c>
      <c r="C29" s="13" t="s">
        <v>67</v>
      </c>
      <c r="D29" s="13" t="s">
        <v>68</v>
      </c>
      <c r="G29" s="12">
        <f t="shared" si="0"/>
        <v>0</v>
      </c>
    </row>
    <row r="30" spans="1:7" ht="18" customHeight="1">
      <c r="A30" s="13" t="s">
        <v>0</v>
      </c>
      <c r="B30" s="14">
        <v>9035</v>
      </c>
      <c r="C30" s="13" t="s">
        <v>69</v>
      </c>
      <c r="D30" s="13" t="s">
        <v>70</v>
      </c>
      <c r="G30" s="12">
        <f t="shared" si="0"/>
        <v>0</v>
      </c>
    </row>
    <row r="31" spans="1:7" ht="18" customHeight="1">
      <c r="A31" s="13" t="s">
        <v>49</v>
      </c>
      <c r="B31" s="14">
        <v>9028</v>
      </c>
      <c r="C31" s="13" t="s">
        <v>71</v>
      </c>
      <c r="D31" s="13" t="s">
        <v>72</v>
      </c>
      <c r="G31" s="12">
        <f t="shared" si="0"/>
        <v>0</v>
      </c>
    </row>
    <row r="32" spans="1:7" ht="18" customHeight="1">
      <c r="A32" s="13" t="s">
        <v>0</v>
      </c>
      <c r="B32" s="14">
        <v>9023</v>
      </c>
      <c r="C32" s="27" t="s">
        <v>73</v>
      </c>
      <c r="D32" s="13" t="s">
        <v>74</v>
      </c>
      <c r="G32" s="12">
        <f t="shared" si="0"/>
        <v>0</v>
      </c>
    </row>
    <row r="33" spans="1:7" ht="18" customHeight="1">
      <c r="A33" s="13" t="s">
        <v>49</v>
      </c>
      <c r="B33" s="14">
        <v>9022</v>
      </c>
      <c r="C33" s="13" t="s">
        <v>75</v>
      </c>
      <c r="D33" s="13" t="s">
        <v>76</v>
      </c>
      <c r="G33" s="12">
        <f t="shared" si="0"/>
        <v>0</v>
      </c>
    </row>
    <row r="34" spans="1:7" ht="18" customHeight="1">
      <c r="A34" s="13" t="s">
        <v>18</v>
      </c>
      <c r="B34" s="14">
        <v>9013</v>
      </c>
      <c r="C34" s="13" t="s">
        <v>77</v>
      </c>
      <c r="D34" s="13" t="s">
        <v>78</v>
      </c>
      <c r="G34" s="12">
        <f t="shared" ref="G34:G65" si="1">E34</f>
        <v>0</v>
      </c>
    </row>
    <row r="35" spans="1:7" ht="18" customHeight="1">
      <c r="A35" s="13" t="s">
        <v>0</v>
      </c>
      <c r="B35" s="14">
        <v>9011</v>
      </c>
      <c r="C35" s="13" t="s">
        <v>79</v>
      </c>
      <c r="D35" s="13" t="s">
        <v>80</v>
      </c>
      <c r="G35" s="12">
        <f t="shared" si="1"/>
        <v>0</v>
      </c>
    </row>
    <row r="36" spans="1:7" ht="18" customHeight="1">
      <c r="A36" s="13" t="s">
        <v>26</v>
      </c>
      <c r="B36" s="14">
        <v>9007</v>
      </c>
      <c r="C36" s="13" t="s">
        <v>81</v>
      </c>
      <c r="D36" s="13" t="s">
        <v>82</v>
      </c>
      <c r="G36" s="12">
        <f t="shared" si="1"/>
        <v>0</v>
      </c>
    </row>
    <row r="37" spans="1:7" ht="18" customHeight="1">
      <c r="A37" s="13" t="s">
        <v>18</v>
      </c>
      <c r="B37" s="14">
        <v>9006</v>
      </c>
      <c r="C37" s="13" t="s">
        <v>83</v>
      </c>
      <c r="D37" s="13" t="s">
        <v>84</v>
      </c>
      <c r="G37" s="12">
        <f t="shared" si="1"/>
        <v>0</v>
      </c>
    </row>
    <row r="38" spans="1:7" ht="18" customHeight="1">
      <c r="A38" s="13" t="s">
        <v>0</v>
      </c>
      <c r="B38" s="14">
        <v>9000</v>
      </c>
      <c r="C38" s="13" t="s">
        <v>85</v>
      </c>
      <c r="D38" s="13" t="s">
        <v>86</v>
      </c>
      <c r="G38" s="12">
        <f t="shared" si="1"/>
        <v>0</v>
      </c>
    </row>
    <row r="39" spans="1:7" ht="18" customHeight="1">
      <c r="A39" s="13" t="s">
        <v>0</v>
      </c>
      <c r="B39" s="14">
        <v>8999</v>
      </c>
      <c r="C39" s="13" t="s">
        <v>87</v>
      </c>
      <c r="D39" s="13" t="s">
        <v>88</v>
      </c>
      <c r="G39" s="12">
        <f t="shared" si="1"/>
        <v>0</v>
      </c>
    </row>
    <row r="40" spans="1:7" ht="18" customHeight="1">
      <c r="A40" s="13" t="s">
        <v>64</v>
      </c>
      <c r="B40" s="14">
        <v>8992</v>
      </c>
      <c r="C40" s="13" t="s">
        <v>89</v>
      </c>
      <c r="D40" s="13" t="s">
        <v>90</v>
      </c>
      <c r="G40" s="12">
        <f t="shared" si="1"/>
        <v>0</v>
      </c>
    </row>
    <row r="41" spans="1:7" ht="18" customHeight="1">
      <c r="A41" s="13" t="s">
        <v>0</v>
      </c>
      <c r="B41" s="14">
        <v>8990</v>
      </c>
      <c r="C41" s="13" t="s">
        <v>91</v>
      </c>
      <c r="D41" s="13" t="s">
        <v>92</v>
      </c>
      <c r="G41" s="12">
        <f t="shared" si="1"/>
        <v>0</v>
      </c>
    </row>
    <row r="42" spans="1:7" ht="18" customHeight="1">
      <c r="A42" s="13" t="s">
        <v>18</v>
      </c>
      <c r="B42" s="14">
        <v>8974</v>
      </c>
      <c r="C42" s="13" t="s">
        <v>93</v>
      </c>
      <c r="D42" s="13" t="s">
        <v>94</v>
      </c>
      <c r="G42" s="12">
        <f t="shared" si="1"/>
        <v>0</v>
      </c>
    </row>
    <row r="43" spans="1:7" ht="18" customHeight="1">
      <c r="A43" s="13" t="s">
        <v>95</v>
      </c>
      <c r="B43" s="14">
        <v>8970</v>
      </c>
      <c r="C43" s="13" t="s">
        <v>96</v>
      </c>
      <c r="D43" s="13" t="s">
        <v>97</v>
      </c>
      <c r="G43" s="12">
        <f t="shared" si="1"/>
        <v>0</v>
      </c>
    </row>
    <row r="44" spans="1:7" ht="18" customHeight="1">
      <c r="A44" s="13" t="s">
        <v>0</v>
      </c>
      <c r="B44" s="14">
        <v>8965</v>
      </c>
      <c r="C44" s="13" t="s">
        <v>98</v>
      </c>
      <c r="D44" s="13" t="s">
        <v>99</v>
      </c>
      <c r="G44" s="12">
        <f t="shared" si="1"/>
        <v>0</v>
      </c>
    </row>
    <row r="45" spans="1:7" ht="18" customHeight="1">
      <c r="A45" s="13" t="s">
        <v>46</v>
      </c>
      <c r="B45" s="14">
        <v>8964</v>
      </c>
      <c r="C45" s="13" t="s">
        <v>100</v>
      </c>
      <c r="D45" s="13" t="s">
        <v>101</v>
      </c>
      <c r="G45" s="12">
        <f t="shared" si="1"/>
        <v>0</v>
      </c>
    </row>
    <row r="46" spans="1:7" ht="18" customHeight="1">
      <c r="A46" s="13" t="s">
        <v>21</v>
      </c>
      <c r="B46" s="14">
        <v>8960</v>
      </c>
      <c r="C46" s="13" t="s">
        <v>102</v>
      </c>
      <c r="D46" s="13" t="s">
        <v>103</v>
      </c>
      <c r="G46" s="12">
        <f t="shared" si="1"/>
        <v>0</v>
      </c>
    </row>
    <row r="47" spans="1:7" ht="18" customHeight="1">
      <c r="A47" s="13" t="s">
        <v>49</v>
      </c>
      <c r="B47" s="14">
        <v>8946</v>
      </c>
      <c r="C47" s="13" t="s">
        <v>104</v>
      </c>
      <c r="D47" s="13" t="s">
        <v>105</v>
      </c>
      <c r="G47" s="12">
        <f t="shared" si="1"/>
        <v>0</v>
      </c>
    </row>
    <row r="48" spans="1:7" ht="18" customHeight="1">
      <c r="A48" s="13" t="s">
        <v>0</v>
      </c>
      <c r="B48" s="14">
        <v>8940</v>
      </c>
      <c r="C48" s="13" t="s">
        <v>106</v>
      </c>
      <c r="D48" s="13" t="s">
        <v>107</v>
      </c>
      <c r="G48" s="12">
        <f t="shared" si="1"/>
        <v>0</v>
      </c>
    </row>
    <row r="49" spans="1:7" ht="18" customHeight="1">
      <c r="A49" s="13" t="s">
        <v>21</v>
      </c>
      <c r="B49" s="14">
        <v>8939</v>
      </c>
      <c r="C49" s="13" t="s">
        <v>108</v>
      </c>
      <c r="D49" s="13" t="s">
        <v>109</v>
      </c>
      <c r="G49" s="12">
        <f t="shared" si="1"/>
        <v>0</v>
      </c>
    </row>
    <row r="50" spans="1:7" ht="18" customHeight="1">
      <c r="A50" s="13" t="s">
        <v>64</v>
      </c>
      <c r="B50" s="14">
        <v>8926</v>
      </c>
      <c r="C50" s="13" t="s">
        <v>110</v>
      </c>
      <c r="D50" s="13" t="s">
        <v>111</v>
      </c>
      <c r="G50" s="12">
        <f t="shared" si="1"/>
        <v>0</v>
      </c>
    </row>
    <row r="51" spans="1:7" ht="18" customHeight="1">
      <c r="A51" s="13" t="s">
        <v>18</v>
      </c>
      <c r="B51" s="14">
        <v>8925</v>
      </c>
      <c r="C51" s="13" t="s">
        <v>112</v>
      </c>
      <c r="D51" s="13" t="s">
        <v>113</v>
      </c>
      <c r="G51" s="12">
        <f t="shared" si="1"/>
        <v>0</v>
      </c>
    </row>
    <row r="52" spans="1:7" ht="18" customHeight="1">
      <c r="A52" s="13" t="s">
        <v>49</v>
      </c>
      <c r="B52" s="14">
        <v>8922</v>
      </c>
      <c r="C52" s="13" t="s">
        <v>116</v>
      </c>
      <c r="D52" s="13" t="s">
        <v>117</v>
      </c>
      <c r="G52" s="12">
        <f t="shared" si="1"/>
        <v>0</v>
      </c>
    </row>
    <row r="53" spans="1:7" ht="18" customHeight="1">
      <c r="A53" s="13" t="s">
        <v>26</v>
      </c>
      <c r="B53" s="14">
        <v>8919</v>
      </c>
      <c r="C53" s="13" t="s">
        <v>114</v>
      </c>
      <c r="D53" s="13" t="s">
        <v>115</v>
      </c>
      <c r="G53" s="12">
        <f t="shared" si="1"/>
        <v>0</v>
      </c>
    </row>
    <row r="54" spans="1:7" ht="18" customHeight="1">
      <c r="A54" s="13" t="s">
        <v>21</v>
      </c>
      <c r="B54" s="14">
        <v>8913</v>
      </c>
      <c r="C54" s="13" t="s">
        <v>118</v>
      </c>
      <c r="D54" s="13" t="s">
        <v>119</v>
      </c>
      <c r="G54" s="12">
        <f t="shared" si="1"/>
        <v>0</v>
      </c>
    </row>
    <row r="55" spans="1:7" ht="18" customHeight="1">
      <c r="A55" s="13" t="s">
        <v>18</v>
      </c>
      <c r="B55" s="14">
        <v>8906</v>
      </c>
      <c r="C55" s="13" t="s">
        <v>120</v>
      </c>
      <c r="D55" s="13" t="s">
        <v>121</v>
      </c>
      <c r="G55" s="12">
        <f t="shared" si="1"/>
        <v>0</v>
      </c>
    </row>
    <row r="56" spans="1:7" ht="18" customHeight="1">
      <c r="A56" s="13" t="s">
        <v>18</v>
      </c>
      <c r="B56" s="14">
        <v>8905</v>
      </c>
      <c r="C56" s="13" t="s">
        <v>122</v>
      </c>
      <c r="D56" s="13" t="s">
        <v>123</v>
      </c>
      <c r="G56" s="12">
        <f t="shared" si="1"/>
        <v>0</v>
      </c>
    </row>
    <row r="57" spans="1:7" ht="18" customHeight="1">
      <c r="A57" s="13" t="s">
        <v>166</v>
      </c>
      <c r="B57" s="14">
        <v>8889</v>
      </c>
      <c r="C57" s="13" t="s">
        <v>190</v>
      </c>
      <c r="D57" s="13" t="s">
        <v>191</v>
      </c>
      <c r="G57" s="12">
        <f t="shared" si="1"/>
        <v>0</v>
      </c>
    </row>
    <row r="58" spans="1:7" ht="18" customHeight="1">
      <c r="A58" s="13" t="s">
        <v>18</v>
      </c>
      <c r="B58" s="14">
        <v>8881</v>
      </c>
      <c r="C58" s="13" t="s">
        <v>124</v>
      </c>
      <c r="D58" s="13" t="s">
        <v>125</v>
      </c>
      <c r="G58" s="12">
        <f t="shared" si="1"/>
        <v>0</v>
      </c>
    </row>
    <row r="59" spans="1:7" ht="18" customHeight="1">
      <c r="A59" s="13" t="s">
        <v>26</v>
      </c>
      <c r="B59" s="14">
        <v>8878</v>
      </c>
      <c r="C59" s="13" t="s">
        <v>192</v>
      </c>
      <c r="D59" s="13" t="s">
        <v>193</v>
      </c>
      <c r="G59" s="12">
        <f t="shared" si="1"/>
        <v>0</v>
      </c>
    </row>
    <row r="60" spans="1:7" ht="18" customHeight="1">
      <c r="A60" s="13" t="s">
        <v>0</v>
      </c>
      <c r="B60" s="14">
        <v>8875</v>
      </c>
      <c r="C60" s="13" t="s">
        <v>126</v>
      </c>
      <c r="D60" s="13" t="s">
        <v>127</v>
      </c>
      <c r="G60" s="12">
        <f t="shared" si="1"/>
        <v>0</v>
      </c>
    </row>
    <row r="61" spans="1:7" ht="18" customHeight="1">
      <c r="A61" s="13" t="s">
        <v>18</v>
      </c>
      <c r="B61" s="14">
        <v>8867</v>
      </c>
      <c r="C61" s="13" t="s">
        <v>128</v>
      </c>
      <c r="D61" s="13" t="s">
        <v>129</v>
      </c>
      <c r="G61" s="12">
        <f t="shared" si="1"/>
        <v>0</v>
      </c>
    </row>
    <row r="62" spans="1:7" ht="18" customHeight="1">
      <c r="A62" s="13" t="s">
        <v>49</v>
      </c>
      <c r="B62" s="14">
        <v>8853</v>
      </c>
      <c r="C62" s="13" t="s">
        <v>130</v>
      </c>
      <c r="D62" s="13" t="s">
        <v>131</v>
      </c>
      <c r="G62" s="12">
        <f t="shared" si="1"/>
        <v>0</v>
      </c>
    </row>
    <row r="63" spans="1:7" ht="18" customHeight="1">
      <c r="A63" s="13" t="s">
        <v>21</v>
      </c>
      <c r="B63" s="14">
        <v>8831</v>
      </c>
      <c r="C63" s="13" t="s">
        <v>132</v>
      </c>
      <c r="D63" s="13" t="s">
        <v>133</v>
      </c>
      <c r="G63" s="12">
        <f t="shared" si="1"/>
        <v>0</v>
      </c>
    </row>
    <row r="64" spans="1:7" ht="18" customHeight="1">
      <c r="A64" s="13" t="s">
        <v>26</v>
      </c>
      <c r="B64" s="14">
        <v>8830</v>
      </c>
      <c r="C64" s="13" t="s">
        <v>134</v>
      </c>
      <c r="D64" s="13" t="s">
        <v>135</v>
      </c>
      <c r="G64" s="12">
        <f t="shared" si="1"/>
        <v>0</v>
      </c>
    </row>
    <row r="65" spans="1:7" ht="18" customHeight="1">
      <c r="A65" s="13" t="s">
        <v>21</v>
      </c>
      <c r="B65" s="14">
        <v>8814</v>
      </c>
      <c r="C65" s="13" t="s">
        <v>136</v>
      </c>
      <c r="D65" s="13" t="s">
        <v>137</v>
      </c>
      <c r="G65" s="12">
        <f t="shared" si="1"/>
        <v>0</v>
      </c>
    </row>
    <row r="66" spans="1:7" ht="18" customHeight="1">
      <c r="A66" s="13" t="s">
        <v>21</v>
      </c>
      <c r="B66" s="14">
        <v>8808</v>
      </c>
      <c r="C66" s="13" t="s">
        <v>138</v>
      </c>
      <c r="D66" s="13" t="s">
        <v>139</v>
      </c>
      <c r="G66" s="12">
        <f t="shared" ref="G66:G78" si="2">E66</f>
        <v>0</v>
      </c>
    </row>
    <row r="67" spans="1:7" ht="18" customHeight="1">
      <c r="A67" s="13" t="s">
        <v>49</v>
      </c>
      <c r="B67" s="14">
        <v>8795</v>
      </c>
      <c r="C67" s="13" t="s">
        <v>140</v>
      </c>
      <c r="D67" s="13" t="s">
        <v>141</v>
      </c>
      <c r="G67" s="12">
        <f t="shared" si="2"/>
        <v>0</v>
      </c>
    </row>
    <row r="68" spans="1:7" ht="18" customHeight="1">
      <c r="A68" s="13" t="s">
        <v>18</v>
      </c>
      <c r="B68" s="14">
        <v>8780</v>
      </c>
      <c r="C68" s="13" t="s">
        <v>142</v>
      </c>
      <c r="D68" s="13" t="s">
        <v>143</v>
      </c>
      <c r="G68" s="12">
        <f t="shared" si="2"/>
        <v>0</v>
      </c>
    </row>
    <row r="69" spans="1:7" ht="18" customHeight="1">
      <c r="A69" s="13" t="s">
        <v>0</v>
      </c>
      <c r="B69" s="14">
        <v>8775</v>
      </c>
      <c r="C69" s="13" t="s">
        <v>144</v>
      </c>
      <c r="D69" s="13" t="s">
        <v>145</v>
      </c>
      <c r="G69" s="12">
        <f t="shared" si="2"/>
        <v>0</v>
      </c>
    </row>
    <row r="70" spans="1:7" ht="18" customHeight="1">
      <c r="A70" s="13" t="s">
        <v>49</v>
      </c>
      <c r="B70" s="14">
        <v>8760</v>
      </c>
      <c r="C70" s="13" t="s">
        <v>162</v>
      </c>
      <c r="D70" s="13" t="s">
        <v>163</v>
      </c>
      <c r="G70" s="12">
        <f t="shared" si="2"/>
        <v>0</v>
      </c>
    </row>
    <row r="71" spans="1:7" ht="18" customHeight="1">
      <c r="A71" s="13" t="s">
        <v>21</v>
      </c>
      <c r="B71" s="14">
        <v>8715</v>
      </c>
      <c r="C71" s="13" t="s">
        <v>146</v>
      </c>
      <c r="D71" s="13" t="s">
        <v>147</v>
      </c>
      <c r="G71" s="12">
        <f t="shared" si="2"/>
        <v>0</v>
      </c>
    </row>
    <row r="72" spans="1:7" ht="18" customHeight="1">
      <c r="A72" s="13" t="s">
        <v>21</v>
      </c>
      <c r="B72" s="14">
        <v>8681</v>
      </c>
      <c r="C72" s="13" t="s">
        <v>150</v>
      </c>
      <c r="D72" s="13" t="s">
        <v>151</v>
      </c>
      <c r="G72" s="12">
        <f t="shared" si="2"/>
        <v>0</v>
      </c>
    </row>
    <row r="73" spans="1:7" ht="18" customHeight="1">
      <c r="A73" s="13" t="s">
        <v>49</v>
      </c>
      <c r="B73" s="14">
        <v>8637</v>
      </c>
      <c r="C73" s="13" t="s">
        <v>152</v>
      </c>
      <c r="D73" s="13" t="s">
        <v>153</v>
      </c>
      <c r="G73" s="12">
        <f t="shared" si="2"/>
        <v>0</v>
      </c>
    </row>
    <row r="74" spans="1:7" ht="18" customHeight="1">
      <c r="A74" s="13" t="s">
        <v>26</v>
      </c>
      <c r="B74" s="14">
        <v>8559</v>
      </c>
      <c r="C74" s="13" t="s">
        <v>154</v>
      </c>
      <c r="D74" s="13" t="s">
        <v>155</v>
      </c>
      <c r="G74" s="12">
        <f t="shared" si="2"/>
        <v>0</v>
      </c>
    </row>
    <row r="75" spans="1:7" ht="18" customHeight="1">
      <c r="A75" s="13" t="s">
        <v>18</v>
      </c>
      <c r="B75" s="14">
        <v>8497</v>
      </c>
      <c r="C75" s="13" t="s">
        <v>156</v>
      </c>
      <c r="D75" s="13" t="s">
        <v>157</v>
      </c>
      <c r="G75" s="12">
        <f t="shared" si="2"/>
        <v>0</v>
      </c>
    </row>
    <row r="76" spans="1:7" ht="18" customHeight="1">
      <c r="A76" s="13" t="s">
        <v>18</v>
      </c>
      <c r="B76" s="14">
        <v>8432</v>
      </c>
      <c r="C76" s="13" t="s">
        <v>158</v>
      </c>
      <c r="D76" s="13" t="s">
        <v>159</v>
      </c>
      <c r="G76" s="12">
        <f t="shared" si="2"/>
        <v>0</v>
      </c>
    </row>
    <row r="77" spans="1:7" ht="18" customHeight="1">
      <c r="A77" s="13" t="s">
        <v>18</v>
      </c>
      <c r="B77" s="14">
        <v>8423</v>
      </c>
      <c r="C77" s="13" t="s">
        <v>160</v>
      </c>
      <c r="D77" s="13" t="s">
        <v>161</v>
      </c>
      <c r="G77" s="12">
        <f t="shared" si="2"/>
        <v>0</v>
      </c>
    </row>
    <row r="78" spans="1:7" ht="18" customHeight="1">
      <c r="A78" s="13" t="s">
        <v>26</v>
      </c>
      <c r="B78" s="14">
        <v>7206</v>
      </c>
      <c r="C78" s="13" t="s">
        <v>164</v>
      </c>
      <c r="D78" s="13" t="s">
        <v>165</v>
      </c>
      <c r="G78" s="12">
        <f t="shared" si="2"/>
        <v>0</v>
      </c>
    </row>
  </sheetData>
  <sortState ref="A2:G81">
    <sortCondition descending="1" ref="B2:B81"/>
  </sortState>
  <pageMargins left="0.35433070866141736" right="0.35433070866141736" top="0.99" bottom="0.43" header="0.33333333333333331" footer="0.31496062992125984"/>
  <pageSetup paperSize="9" orientation="portrait" r:id="rId1"/>
  <headerFooter>
    <oddHeader xml:space="preserve">&amp;L&amp;"-,Bold"&amp;14PROVISIONAL RESULTS
RACE 4&amp;R&amp;"Arial,Bold"&amp;14SAP 5O5 WORLD CHAMPIONSHIP, BARBADOS, 2013
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G79"/>
  <sheetViews>
    <sheetView showGridLines="0" topLeftCell="A3" zoomScale="90" zoomScaleNormal="90" workbookViewId="0">
      <selection activeCell="E20" sqref="E20"/>
    </sheetView>
  </sheetViews>
  <sheetFormatPr defaultColWidth="10.7109375" defaultRowHeight="18" customHeight="1"/>
  <cols>
    <col min="1" max="1" width="10.7109375" style="1"/>
    <col min="2" max="2" width="10.7109375" style="2"/>
    <col min="3" max="4" width="30.7109375" style="1" customWidth="1"/>
    <col min="5" max="5" width="10.7109375" style="12"/>
    <col min="6" max="7" width="10.7109375" style="4"/>
    <col min="8" max="16384" width="10.7109375" style="1"/>
  </cols>
  <sheetData>
    <row r="1" spans="1:7" s="3" customFormat="1" ht="31.5" customHeight="1">
      <c r="A1" s="3" t="s">
        <v>3</v>
      </c>
      <c r="B1" s="3" t="s">
        <v>4</v>
      </c>
      <c r="C1" s="3" t="s">
        <v>5</v>
      </c>
      <c r="D1" s="3" t="s">
        <v>6</v>
      </c>
      <c r="E1" s="9" t="s">
        <v>12</v>
      </c>
      <c r="G1" s="3" t="s">
        <v>195</v>
      </c>
    </row>
    <row r="2" spans="1:7" ht="18" customHeight="1">
      <c r="A2" s="13" t="s">
        <v>0</v>
      </c>
      <c r="B2" s="14">
        <v>9113</v>
      </c>
      <c r="C2" s="13" t="s">
        <v>2</v>
      </c>
      <c r="D2" s="13" t="s">
        <v>1</v>
      </c>
      <c r="E2" s="10">
        <v>1</v>
      </c>
      <c r="G2" s="12">
        <f t="shared" ref="G2:G33" si="0">E2</f>
        <v>1</v>
      </c>
    </row>
    <row r="3" spans="1:7" ht="18" customHeight="1">
      <c r="A3" s="13" t="s">
        <v>0</v>
      </c>
      <c r="B3" s="14">
        <v>9112</v>
      </c>
      <c r="C3" s="13" t="s">
        <v>14</v>
      </c>
      <c r="D3" s="13" t="s">
        <v>15</v>
      </c>
      <c r="E3" s="10">
        <v>2</v>
      </c>
      <c r="G3" s="12">
        <f t="shared" si="0"/>
        <v>2</v>
      </c>
    </row>
    <row r="4" spans="1:7" ht="18" customHeight="1">
      <c r="A4" s="13" t="s">
        <v>0</v>
      </c>
      <c r="B4" s="14">
        <v>9110</v>
      </c>
      <c r="C4" s="13" t="s">
        <v>16</v>
      </c>
      <c r="D4" s="13" t="s">
        <v>17</v>
      </c>
      <c r="E4" s="10">
        <v>3</v>
      </c>
      <c r="G4" s="12">
        <f t="shared" si="0"/>
        <v>3</v>
      </c>
    </row>
    <row r="5" spans="1:7" ht="18" customHeight="1">
      <c r="A5" s="13" t="s">
        <v>21</v>
      </c>
      <c r="B5" s="14">
        <v>9106</v>
      </c>
      <c r="C5" s="13" t="s">
        <v>148</v>
      </c>
      <c r="D5" s="13" t="s">
        <v>149</v>
      </c>
      <c r="E5" s="58">
        <v>4</v>
      </c>
      <c r="G5" s="12">
        <f t="shared" si="0"/>
        <v>4</v>
      </c>
    </row>
    <row r="6" spans="1:7" ht="18" customHeight="1">
      <c r="A6" s="13" t="s">
        <v>49</v>
      </c>
      <c r="B6" s="14">
        <v>9105</v>
      </c>
      <c r="C6" s="13" t="s">
        <v>212</v>
      </c>
      <c r="D6" s="13" t="s">
        <v>213</v>
      </c>
      <c r="E6" s="10">
        <v>5</v>
      </c>
      <c r="G6" s="12">
        <f t="shared" si="0"/>
        <v>5</v>
      </c>
    </row>
    <row r="7" spans="1:7" ht="18" customHeight="1">
      <c r="A7" s="13" t="s">
        <v>18</v>
      </c>
      <c r="B7" s="14">
        <v>9104</v>
      </c>
      <c r="C7" s="13" t="s">
        <v>19</v>
      </c>
      <c r="D7" s="13" t="s">
        <v>20</v>
      </c>
      <c r="E7" s="10">
        <v>6</v>
      </c>
      <c r="G7" s="12">
        <f t="shared" si="0"/>
        <v>6</v>
      </c>
    </row>
    <row r="8" spans="1:7" ht="18" customHeight="1">
      <c r="A8" s="13" t="s">
        <v>21</v>
      </c>
      <c r="B8" s="14">
        <v>9095</v>
      </c>
      <c r="C8" s="13" t="s">
        <v>22</v>
      </c>
      <c r="D8" s="13" t="s">
        <v>23</v>
      </c>
      <c r="E8" s="10">
        <v>7</v>
      </c>
      <c r="G8" s="12">
        <f t="shared" si="0"/>
        <v>7</v>
      </c>
    </row>
    <row r="9" spans="1:7" ht="18" customHeight="1">
      <c r="A9" s="13" t="s">
        <v>18</v>
      </c>
      <c r="B9" s="14">
        <v>9094</v>
      </c>
      <c r="C9" s="13" t="s">
        <v>24</v>
      </c>
      <c r="D9" s="13" t="s">
        <v>25</v>
      </c>
      <c r="E9" s="10">
        <v>8</v>
      </c>
      <c r="G9" s="12">
        <f t="shared" si="0"/>
        <v>8</v>
      </c>
    </row>
    <row r="10" spans="1:7" ht="18" customHeight="1">
      <c r="A10" s="13" t="s">
        <v>26</v>
      </c>
      <c r="B10" s="14">
        <v>9091</v>
      </c>
      <c r="C10" s="13" t="s">
        <v>27</v>
      </c>
      <c r="D10" s="13" t="s">
        <v>189</v>
      </c>
      <c r="E10" s="10">
        <v>9</v>
      </c>
      <c r="G10" s="12">
        <f t="shared" si="0"/>
        <v>9</v>
      </c>
    </row>
    <row r="11" spans="1:7" ht="18" customHeight="1">
      <c r="A11" s="13" t="s">
        <v>18</v>
      </c>
      <c r="B11" s="14">
        <v>9088</v>
      </c>
      <c r="C11" s="13" t="s">
        <v>28</v>
      </c>
      <c r="D11" s="13" t="s">
        <v>29</v>
      </c>
      <c r="E11" s="10">
        <v>10</v>
      </c>
      <c r="G11" s="12">
        <f t="shared" si="0"/>
        <v>10</v>
      </c>
    </row>
    <row r="12" spans="1:7" ht="18" customHeight="1">
      <c r="A12" s="13" t="s">
        <v>18</v>
      </c>
      <c r="B12" s="14">
        <v>9085</v>
      </c>
      <c r="C12" s="13" t="s">
        <v>30</v>
      </c>
      <c r="D12" s="13" t="s">
        <v>31</v>
      </c>
      <c r="E12" s="10">
        <v>11</v>
      </c>
      <c r="G12" s="12">
        <f t="shared" si="0"/>
        <v>11</v>
      </c>
    </row>
    <row r="13" spans="1:7" ht="18" customHeight="1">
      <c r="A13" s="13" t="s">
        <v>21</v>
      </c>
      <c r="B13" s="14">
        <v>9082</v>
      </c>
      <c r="C13" s="13" t="s">
        <v>214</v>
      </c>
      <c r="D13" s="13" t="s">
        <v>32</v>
      </c>
      <c r="E13" s="10">
        <v>12</v>
      </c>
      <c r="G13" s="12">
        <f t="shared" si="0"/>
        <v>12</v>
      </c>
    </row>
    <row r="14" spans="1:7" ht="18" customHeight="1">
      <c r="A14" s="13" t="s">
        <v>21</v>
      </c>
      <c r="B14" s="14">
        <v>9080</v>
      </c>
      <c r="C14" s="13" t="s">
        <v>33</v>
      </c>
      <c r="D14" s="13" t="s">
        <v>34</v>
      </c>
      <c r="E14" s="10">
        <v>13</v>
      </c>
      <c r="G14" s="12">
        <f t="shared" si="0"/>
        <v>13</v>
      </c>
    </row>
    <row r="15" spans="1:7" ht="18" customHeight="1">
      <c r="A15" s="13" t="s">
        <v>18</v>
      </c>
      <c r="B15" s="14">
        <v>9079</v>
      </c>
      <c r="C15" s="13" t="s">
        <v>35</v>
      </c>
      <c r="D15" s="13" t="s">
        <v>36</v>
      </c>
      <c r="E15" s="10">
        <v>14</v>
      </c>
      <c r="G15" s="12">
        <f t="shared" si="0"/>
        <v>14</v>
      </c>
    </row>
    <row r="16" spans="1:7" ht="18" customHeight="1">
      <c r="A16" s="13" t="s">
        <v>18</v>
      </c>
      <c r="B16" s="14">
        <v>9077</v>
      </c>
      <c r="C16" s="13" t="s">
        <v>37</v>
      </c>
      <c r="D16" s="13" t="s">
        <v>38</v>
      </c>
      <c r="E16" s="10">
        <v>15</v>
      </c>
      <c r="G16" s="12">
        <f t="shared" si="0"/>
        <v>15</v>
      </c>
    </row>
    <row r="17" spans="1:7" ht="18" customHeight="1">
      <c r="A17" s="13" t="s">
        <v>26</v>
      </c>
      <c r="B17" s="14">
        <v>9072</v>
      </c>
      <c r="C17" s="13" t="s">
        <v>39</v>
      </c>
      <c r="D17" s="13" t="s">
        <v>40</v>
      </c>
      <c r="E17" s="10">
        <v>16</v>
      </c>
      <c r="G17" s="12">
        <f t="shared" si="0"/>
        <v>16</v>
      </c>
    </row>
    <row r="18" spans="1:7" ht="18" customHeight="1">
      <c r="A18" s="13" t="s">
        <v>0</v>
      </c>
      <c r="B18" s="14">
        <v>9071</v>
      </c>
      <c r="C18" s="13" t="s">
        <v>41</v>
      </c>
      <c r="D18" s="13" t="s">
        <v>42</v>
      </c>
      <c r="E18" s="61">
        <v>17</v>
      </c>
      <c r="G18" s="12">
        <f t="shared" si="0"/>
        <v>17</v>
      </c>
    </row>
    <row r="19" spans="1:7" ht="18" customHeight="1">
      <c r="A19" s="13" t="s">
        <v>43</v>
      </c>
      <c r="B19" s="14">
        <v>9067</v>
      </c>
      <c r="C19" s="13" t="s">
        <v>44</v>
      </c>
      <c r="D19" s="13" t="s">
        <v>45</v>
      </c>
      <c r="E19" s="11">
        <v>18</v>
      </c>
      <c r="G19" s="12">
        <f t="shared" si="0"/>
        <v>18</v>
      </c>
    </row>
    <row r="20" spans="1:7" ht="18" customHeight="1">
      <c r="A20" s="13" t="s">
        <v>46</v>
      </c>
      <c r="B20" s="14">
        <v>9062</v>
      </c>
      <c r="C20" s="13" t="s">
        <v>47</v>
      </c>
      <c r="D20" s="13" t="s">
        <v>48</v>
      </c>
      <c r="E20" s="62">
        <v>19</v>
      </c>
      <c r="G20" s="12">
        <f t="shared" si="0"/>
        <v>19</v>
      </c>
    </row>
    <row r="21" spans="1:7" ht="18" customHeight="1">
      <c r="A21" s="13" t="s">
        <v>49</v>
      </c>
      <c r="B21" s="14">
        <v>9061</v>
      </c>
      <c r="C21" s="13" t="s">
        <v>50</v>
      </c>
      <c r="D21" s="13" t="s">
        <v>51</v>
      </c>
      <c r="E21" s="10"/>
      <c r="G21" s="12">
        <f t="shared" si="0"/>
        <v>0</v>
      </c>
    </row>
    <row r="22" spans="1:7" ht="18" customHeight="1">
      <c r="A22" s="13" t="s">
        <v>18</v>
      </c>
      <c r="B22" s="14">
        <v>9057</v>
      </c>
      <c r="C22" s="13" t="s">
        <v>52</v>
      </c>
      <c r="D22" s="13" t="s">
        <v>53</v>
      </c>
      <c r="E22" s="10"/>
      <c r="G22" s="12">
        <f t="shared" si="0"/>
        <v>0</v>
      </c>
    </row>
    <row r="23" spans="1:7" ht="18" customHeight="1">
      <c r="A23" s="13" t="s">
        <v>43</v>
      </c>
      <c r="B23" s="14">
        <v>9050</v>
      </c>
      <c r="C23" s="13" t="s">
        <v>54</v>
      </c>
      <c r="D23" s="13" t="s">
        <v>55</v>
      </c>
      <c r="E23" s="59"/>
      <c r="G23" s="12">
        <f t="shared" si="0"/>
        <v>0</v>
      </c>
    </row>
    <row r="24" spans="1:7" ht="18" customHeight="1">
      <c r="A24" s="13" t="s">
        <v>0</v>
      </c>
      <c r="B24" s="14">
        <v>9043</v>
      </c>
      <c r="C24" s="13" t="s">
        <v>56</v>
      </c>
      <c r="D24" s="13" t="s">
        <v>57</v>
      </c>
      <c r="G24" s="12">
        <f t="shared" si="0"/>
        <v>0</v>
      </c>
    </row>
    <row r="25" spans="1:7" ht="18" customHeight="1">
      <c r="A25" s="13" t="s">
        <v>26</v>
      </c>
      <c r="B25" s="14">
        <v>9042</v>
      </c>
      <c r="C25" s="13" t="s">
        <v>58</v>
      </c>
      <c r="D25" s="13" t="s">
        <v>59</v>
      </c>
      <c r="G25" s="12">
        <f t="shared" si="0"/>
        <v>0</v>
      </c>
    </row>
    <row r="26" spans="1:7" ht="18" customHeight="1">
      <c r="A26" s="13" t="s">
        <v>26</v>
      </c>
      <c r="B26" s="14">
        <v>9041</v>
      </c>
      <c r="C26" s="13" t="s">
        <v>60</v>
      </c>
      <c r="D26" s="13" t="s">
        <v>61</v>
      </c>
      <c r="G26" s="12">
        <f t="shared" si="0"/>
        <v>0</v>
      </c>
    </row>
    <row r="27" spans="1:7" ht="18" customHeight="1">
      <c r="A27" s="13" t="s">
        <v>18</v>
      </c>
      <c r="B27" s="14">
        <v>9039</v>
      </c>
      <c r="C27" s="13" t="s">
        <v>62</v>
      </c>
      <c r="D27" s="13" t="s">
        <v>63</v>
      </c>
      <c r="G27" s="12">
        <f t="shared" si="0"/>
        <v>0</v>
      </c>
    </row>
    <row r="28" spans="1:7" ht="18" customHeight="1">
      <c r="A28" s="13" t="s">
        <v>64</v>
      </c>
      <c r="B28" s="14">
        <v>9038</v>
      </c>
      <c r="C28" s="13" t="s">
        <v>65</v>
      </c>
      <c r="D28" s="13" t="s">
        <v>66</v>
      </c>
      <c r="G28" s="12">
        <f t="shared" si="0"/>
        <v>0</v>
      </c>
    </row>
    <row r="29" spans="1:7" ht="18" customHeight="1">
      <c r="A29" s="13" t="s">
        <v>49</v>
      </c>
      <c r="B29" s="14">
        <v>9036</v>
      </c>
      <c r="C29" s="13" t="s">
        <v>67</v>
      </c>
      <c r="D29" s="13" t="s">
        <v>68</v>
      </c>
      <c r="G29" s="12">
        <f t="shared" si="0"/>
        <v>0</v>
      </c>
    </row>
    <row r="30" spans="1:7" ht="18" customHeight="1">
      <c r="A30" s="13" t="s">
        <v>0</v>
      </c>
      <c r="B30" s="14">
        <v>9035</v>
      </c>
      <c r="C30" s="13" t="s">
        <v>69</v>
      </c>
      <c r="D30" s="13" t="s">
        <v>70</v>
      </c>
      <c r="G30" s="12">
        <f t="shared" si="0"/>
        <v>0</v>
      </c>
    </row>
    <row r="31" spans="1:7" ht="18" customHeight="1">
      <c r="A31" s="13" t="s">
        <v>49</v>
      </c>
      <c r="B31" s="14">
        <v>9028</v>
      </c>
      <c r="C31" s="13" t="s">
        <v>71</v>
      </c>
      <c r="D31" s="13" t="s">
        <v>72</v>
      </c>
      <c r="G31" s="12">
        <f t="shared" si="0"/>
        <v>0</v>
      </c>
    </row>
    <row r="32" spans="1:7" ht="18" customHeight="1">
      <c r="A32" s="13" t="s">
        <v>0</v>
      </c>
      <c r="B32" s="14">
        <v>9023</v>
      </c>
      <c r="C32" s="27" t="s">
        <v>73</v>
      </c>
      <c r="D32" s="13" t="s">
        <v>74</v>
      </c>
      <c r="G32" s="12">
        <f t="shared" si="0"/>
        <v>0</v>
      </c>
    </row>
    <row r="33" spans="1:7" ht="18" customHeight="1">
      <c r="A33" s="13" t="s">
        <v>49</v>
      </c>
      <c r="B33" s="14">
        <v>9022</v>
      </c>
      <c r="C33" s="13" t="s">
        <v>75</v>
      </c>
      <c r="D33" s="13" t="s">
        <v>76</v>
      </c>
      <c r="G33" s="12">
        <f t="shared" si="0"/>
        <v>0</v>
      </c>
    </row>
    <row r="34" spans="1:7" ht="18" customHeight="1">
      <c r="A34" s="13" t="s">
        <v>18</v>
      </c>
      <c r="B34" s="14">
        <v>9013</v>
      </c>
      <c r="C34" s="13" t="s">
        <v>77</v>
      </c>
      <c r="D34" s="13" t="s">
        <v>78</v>
      </c>
      <c r="G34" s="12">
        <f t="shared" ref="G34:G65" si="1">E34</f>
        <v>0</v>
      </c>
    </row>
    <row r="35" spans="1:7" ht="18" customHeight="1">
      <c r="A35" s="13" t="s">
        <v>0</v>
      </c>
      <c r="B35" s="14">
        <v>9011</v>
      </c>
      <c r="C35" s="13" t="s">
        <v>79</v>
      </c>
      <c r="D35" s="13" t="s">
        <v>80</v>
      </c>
      <c r="G35" s="12">
        <f t="shared" si="1"/>
        <v>0</v>
      </c>
    </row>
    <row r="36" spans="1:7" ht="18" customHeight="1">
      <c r="A36" s="13" t="s">
        <v>26</v>
      </c>
      <c r="B36" s="14">
        <v>9007</v>
      </c>
      <c r="C36" s="13" t="s">
        <v>81</v>
      </c>
      <c r="D36" s="13" t="s">
        <v>82</v>
      </c>
      <c r="G36" s="12">
        <f t="shared" si="1"/>
        <v>0</v>
      </c>
    </row>
    <row r="37" spans="1:7" ht="18" customHeight="1">
      <c r="A37" s="13" t="s">
        <v>18</v>
      </c>
      <c r="B37" s="14">
        <v>9006</v>
      </c>
      <c r="C37" s="13" t="s">
        <v>83</v>
      </c>
      <c r="D37" s="13" t="s">
        <v>84</v>
      </c>
      <c r="G37" s="12">
        <f t="shared" si="1"/>
        <v>0</v>
      </c>
    </row>
    <row r="38" spans="1:7" ht="18" customHeight="1">
      <c r="A38" s="13" t="s">
        <v>0</v>
      </c>
      <c r="B38" s="14">
        <v>9000</v>
      </c>
      <c r="C38" s="13" t="s">
        <v>85</v>
      </c>
      <c r="D38" s="13" t="s">
        <v>86</v>
      </c>
      <c r="G38" s="12">
        <f t="shared" si="1"/>
        <v>0</v>
      </c>
    </row>
    <row r="39" spans="1:7" ht="18" customHeight="1">
      <c r="A39" s="13" t="s">
        <v>0</v>
      </c>
      <c r="B39" s="14">
        <v>8999</v>
      </c>
      <c r="C39" s="13" t="s">
        <v>87</v>
      </c>
      <c r="D39" s="13" t="s">
        <v>88</v>
      </c>
      <c r="G39" s="12">
        <f t="shared" si="1"/>
        <v>0</v>
      </c>
    </row>
    <row r="40" spans="1:7" ht="18" customHeight="1">
      <c r="A40" s="13" t="s">
        <v>64</v>
      </c>
      <c r="B40" s="14">
        <v>8992</v>
      </c>
      <c r="C40" s="13" t="s">
        <v>89</v>
      </c>
      <c r="D40" s="13" t="s">
        <v>90</v>
      </c>
      <c r="G40" s="12">
        <f t="shared" si="1"/>
        <v>0</v>
      </c>
    </row>
    <row r="41" spans="1:7" ht="18" customHeight="1">
      <c r="A41" s="13" t="s">
        <v>0</v>
      </c>
      <c r="B41" s="14">
        <v>8990</v>
      </c>
      <c r="C41" s="13" t="s">
        <v>91</v>
      </c>
      <c r="D41" s="13" t="s">
        <v>92</v>
      </c>
      <c r="G41" s="12">
        <f t="shared" si="1"/>
        <v>0</v>
      </c>
    </row>
    <row r="42" spans="1:7" ht="18" customHeight="1">
      <c r="A42" s="13" t="s">
        <v>18</v>
      </c>
      <c r="B42" s="14">
        <v>8974</v>
      </c>
      <c r="C42" s="13" t="s">
        <v>93</v>
      </c>
      <c r="D42" s="13" t="s">
        <v>94</v>
      </c>
      <c r="G42" s="12">
        <f t="shared" si="1"/>
        <v>0</v>
      </c>
    </row>
    <row r="43" spans="1:7" ht="18" customHeight="1">
      <c r="A43" s="13" t="s">
        <v>95</v>
      </c>
      <c r="B43" s="14">
        <v>8970</v>
      </c>
      <c r="C43" s="13" t="s">
        <v>96</v>
      </c>
      <c r="D43" s="13" t="s">
        <v>97</v>
      </c>
      <c r="G43" s="12">
        <f t="shared" si="1"/>
        <v>0</v>
      </c>
    </row>
    <row r="44" spans="1:7" ht="18" customHeight="1">
      <c r="A44" s="13" t="s">
        <v>0</v>
      </c>
      <c r="B44" s="14">
        <v>8965</v>
      </c>
      <c r="C44" s="13" t="s">
        <v>98</v>
      </c>
      <c r="D44" s="13" t="s">
        <v>99</v>
      </c>
      <c r="G44" s="12">
        <f t="shared" si="1"/>
        <v>0</v>
      </c>
    </row>
    <row r="45" spans="1:7" ht="18" customHeight="1">
      <c r="A45" s="13" t="s">
        <v>46</v>
      </c>
      <c r="B45" s="14">
        <v>8964</v>
      </c>
      <c r="C45" s="13" t="s">
        <v>100</v>
      </c>
      <c r="D45" s="13" t="s">
        <v>101</v>
      </c>
      <c r="G45" s="12">
        <f t="shared" si="1"/>
        <v>0</v>
      </c>
    </row>
    <row r="46" spans="1:7" ht="18" customHeight="1">
      <c r="A46" s="13" t="s">
        <v>21</v>
      </c>
      <c r="B46" s="14">
        <v>8960</v>
      </c>
      <c r="C46" s="13" t="s">
        <v>102</v>
      </c>
      <c r="D46" s="13" t="s">
        <v>103</v>
      </c>
      <c r="G46" s="12">
        <f t="shared" si="1"/>
        <v>0</v>
      </c>
    </row>
    <row r="47" spans="1:7" ht="18" customHeight="1">
      <c r="A47" s="13" t="s">
        <v>49</v>
      </c>
      <c r="B47" s="14">
        <v>8946</v>
      </c>
      <c r="C47" s="13" t="s">
        <v>104</v>
      </c>
      <c r="D47" s="13" t="s">
        <v>105</v>
      </c>
      <c r="G47" s="12">
        <f t="shared" si="1"/>
        <v>0</v>
      </c>
    </row>
    <row r="48" spans="1:7" ht="18" customHeight="1">
      <c r="A48" s="13" t="s">
        <v>0</v>
      </c>
      <c r="B48" s="14">
        <v>8940</v>
      </c>
      <c r="C48" s="13" t="s">
        <v>106</v>
      </c>
      <c r="D48" s="13" t="s">
        <v>107</v>
      </c>
      <c r="G48" s="12">
        <f t="shared" si="1"/>
        <v>0</v>
      </c>
    </row>
    <row r="49" spans="1:7" ht="18" customHeight="1">
      <c r="A49" s="13" t="s">
        <v>21</v>
      </c>
      <c r="B49" s="14">
        <v>8939</v>
      </c>
      <c r="C49" s="13" t="s">
        <v>108</v>
      </c>
      <c r="D49" s="13" t="s">
        <v>109</v>
      </c>
      <c r="G49" s="12">
        <f t="shared" si="1"/>
        <v>0</v>
      </c>
    </row>
    <row r="50" spans="1:7" ht="18" customHeight="1">
      <c r="A50" s="13" t="s">
        <v>64</v>
      </c>
      <c r="B50" s="14">
        <v>8926</v>
      </c>
      <c r="C50" s="13" t="s">
        <v>110</v>
      </c>
      <c r="D50" s="13" t="s">
        <v>111</v>
      </c>
      <c r="G50" s="12">
        <f t="shared" si="1"/>
        <v>0</v>
      </c>
    </row>
    <row r="51" spans="1:7" ht="18" customHeight="1">
      <c r="A51" s="13" t="s">
        <v>18</v>
      </c>
      <c r="B51" s="14">
        <v>8925</v>
      </c>
      <c r="C51" s="13" t="s">
        <v>112</v>
      </c>
      <c r="D51" s="13" t="s">
        <v>113</v>
      </c>
      <c r="G51" s="12">
        <f t="shared" si="1"/>
        <v>0</v>
      </c>
    </row>
    <row r="52" spans="1:7" ht="18" customHeight="1">
      <c r="A52" s="13" t="s">
        <v>49</v>
      </c>
      <c r="B52" s="14">
        <v>8922</v>
      </c>
      <c r="C52" s="13" t="s">
        <v>116</v>
      </c>
      <c r="D52" s="13" t="s">
        <v>117</v>
      </c>
      <c r="G52" s="12">
        <f t="shared" si="1"/>
        <v>0</v>
      </c>
    </row>
    <row r="53" spans="1:7" ht="18" customHeight="1">
      <c r="A53" s="13" t="s">
        <v>26</v>
      </c>
      <c r="B53" s="14">
        <v>8919</v>
      </c>
      <c r="C53" s="13" t="s">
        <v>114</v>
      </c>
      <c r="D53" s="13" t="s">
        <v>115</v>
      </c>
      <c r="G53" s="12">
        <f t="shared" si="1"/>
        <v>0</v>
      </c>
    </row>
    <row r="54" spans="1:7" ht="18" customHeight="1">
      <c r="A54" s="13" t="s">
        <v>21</v>
      </c>
      <c r="B54" s="14">
        <v>8913</v>
      </c>
      <c r="C54" s="13" t="s">
        <v>118</v>
      </c>
      <c r="D54" s="13" t="s">
        <v>119</v>
      </c>
      <c r="G54" s="12">
        <f t="shared" si="1"/>
        <v>0</v>
      </c>
    </row>
    <row r="55" spans="1:7" ht="18" customHeight="1">
      <c r="A55" s="13" t="s">
        <v>18</v>
      </c>
      <c r="B55" s="14">
        <v>8906</v>
      </c>
      <c r="C55" s="13" t="s">
        <v>120</v>
      </c>
      <c r="D55" s="13" t="s">
        <v>121</v>
      </c>
      <c r="G55" s="12">
        <f t="shared" si="1"/>
        <v>0</v>
      </c>
    </row>
    <row r="56" spans="1:7" ht="18" customHeight="1">
      <c r="A56" s="13" t="s">
        <v>18</v>
      </c>
      <c r="B56" s="14">
        <v>8905</v>
      </c>
      <c r="C56" s="13" t="s">
        <v>122</v>
      </c>
      <c r="D56" s="13" t="s">
        <v>123</v>
      </c>
      <c r="G56" s="12">
        <f t="shared" si="1"/>
        <v>0</v>
      </c>
    </row>
    <row r="57" spans="1:7" ht="18" customHeight="1">
      <c r="A57" s="13" t="s">
        <v>166</v>
      </c>
      <c r="B57" s="14">
        <v>8889</v>
      </c>
      <c r="C57" s="13" t="s">
        <v>190</v>
      </c>
      <c r="D57" s="13" t="s">
        <v>191</v>
      </c>
      <c r="G57" s="12">
        <f t="shared" si="1"/>
        <v>0</v>
      </c>
    </row>
    <row r="58" spans="1:7" ht="18" customHeight="1">
      <c r="A58" s="13" t="s">
        <v>18</v>
      </c>
      <c r="B58" s="14">
        <v>8881</v>
      </c>
      <c r="C58" s="13" t="s">
        <v>124</v>
      </c>
      <c r="D58" s="13" t="s">
        <v>125</v>
      </c>
      <c r="G58" s="12">
        <f t="shared" si="1"/>
        <v>0</v>
      </c>
    </row>
    <row r="59" spans="1:7" ht="18" customHeight="1">
      <c r="A59" s="13" t="s">
        <v>26</v>
      </c>
      <c r="B59" s="14">
        <v>8878</v>
      </c>
      <c r="C59" s="13" t="s">
        <v>192</v>
      </c>
      <c r="D59" s="13" t="s">
        <v>193</v>
      </c>
      <c r="G59" s="12">
        <f t="shared" si="1"/>
        <v>0</v>
      </c>
    </row>
    <row r="60" spans="1:7" ht="18" customHeight="1">
      <c r="A60" s="13" t="s">
        <v>0</v>
      </c>
      <c r="B60" s="14">
        <v>8875</v>
      </c>
      <c r="C60" s="13" t="s">
        <v>126</v>
      </c>
      <c r="D60" s="13" t="s">
        <v>127</v>
      </c>
      <c r="G60" s="12">
        <f t="shared" si="1"/>
        <v>0</v>
      </c>
    </row>
    <row r="61" spans="1:7" ht="18" customHeight="1">
      <c r="A61" s="13" t="s">
        <v>18</v>
      </c>
      <c r="B61" s="14">
        <v>8867</v>
      </c>
      <c r="C61" s="13" t="s">
        <v>128</v>
      </c>
      <c r="D61" s="13" t="s">
        <v>129</v>
      </c>
      <c r="G61" s="12">
        <f t="shared" si="1"/>
        <v>0</v>
      </c>
    </row>
    <row r="62" spans="1:7" ht="18" customHeight="1">
      <c r="A62" s="13" t="s">
        <v>49</v>
      </c>
      <c r="B62" s="14">
        <v>8853</v>
      </c>
      <c r="C62" s="13" t="s">
        <v>130</v>
      </c>
      <c r="D62" s="13" t="s">
        <v>131</v>
      </c>
      <c r="G62" s="12">
        <f t="shared" si="1"/>
        <v>0</v>
      </c>
    </row>
    <row r="63" spans="1:7" ht="18" customHeight="1">
      <c r="A63" s="13" t="s">
        <v>21</v>
      </c>
      <c r="B63" s="14">
        <v>8831</v>
      </c>
      <c r="C63" s="13" t="s">
        <v>132</v>
      </c>
      <c r="D63" s="13" t="s">
        <v>133</v>
      </c>
      <c r="G63" s="12">
        <f t="shared" si="1"/>
        <v>0</v>
      </c>
    </row>
    <row r="64" spans="1:7" ht="18" customHeight="1">
      <c r="A64" s="13" t="s">
        <v>26</v>
      </c>
      <c r="B64" s="14">
        <v>8830</v>
      </c>
      <c r="C64" s="13" t="s">
        <v>134</v>
      </c>
      <c r="D64" s="13" t="s">
        <v>135</v>
      </c>
      <c r="G64" s="12">
        <f t="shared" si="1"/>
        <v>0</v>
      </c>
    </row>
    <row r="65" spans="1:7" ht="18" customHeight="1">
      <c r="A65" s="13" t="s">
        <v>21</v>
      </c>
      <c r="B65" s="14">
        <v>8814</v>
      </c>
      <c r="C65" s="13" t="s">
        <v>136</v>
      </c>
      <c r="D65" s="13" t="s">
        <v>137</v>
      </c>
      <c r="G65" s="12">
        <f t="shared" si="1"/>
        <v>0</v>
      </c>
    </row>
    <row r="66" spans="1:7" ht="18" customHeight="1">
      <c r="A66" s="13" t="s">
        <v>21</v>
      </c>
      <c r="B66" s="14">
        <v>8808</v>
      </c>
      <c r="C66" s="13" t="s">
        <v>138</v>
      </c>
      <c r="D66" s="13" t="s">
        <v>139</v>
      </c>
      <c r="G66" s="12">
        <f t="shared" ref="G66:G79" si="2">E66</f>
        <v>0</v>
      </c>
    </row>
    <row r="67" spans="1:7" ht="18" customHeight="1">
      <c r="A67" s="13" t="s">
        <v>49</v>
      </c>
      <c r="B67" s="14">
        <v>8795</v>
      </c>
      <c r="C67" s="13" t="s">
        <v>140</v>
      </c>
      <c r="D67" s="13" t="s">
        <v>141</v>
      </c>
      <c r="G67" s="12">
        <f t="shared" si="2"/>
        <v>0</v>
      </c>
    </row>
    <row r="68" spans="1:7" ht="18" customHeight="1">
      <c r="A68" s="13" t="s">
        <v>18</v>
      </c>
      <c r="B68" s="14">
        <v>8780</v>
      </c>
      <c r="C68" s="13" t="s">
        <v>142</v>
      </c>
      <c r="D68" s="13" t="s">
        <v>143</v>
      </c>
      <c r="G68" s="12">
        <f t="shared" si="2"/>
        <v>0</v>
      </c>
    </row>
    <row r="69" spans="1:7" ht="18" customHeight="1">
      <c r="A69" s="13" t="s">
        <v>0</v>
      </c>
      <c r="B69" s="14">
        <v>8775</v>
      </c>
      <c r="C69" s="13" t="s">
        <v>144</v>
      </c>
      <c r="D69" s="13" t="s">
        <v>145</v>
      </c>
      <c r="G69" s="12">
        <f t="shared" si="2"/>
        <v>0</v>
      </c>
    </row>
    <row r="70" spans="1:7" ht="18" customHeight="1">
      <c r="A70" s="13" t="s">
        <v>49</v>
      </c>
      <c r="B70" s="14">
        <v>8760</v>
      </c>
      <c r="C70" s="13" t="s">
        <v>162</v>
      </c>
      <c r="D70" s="13" t="s">
        <v>163</v>
      </c>
      <c r="G70" s="12">
        <f t="shared" si="2"/>
        <v>0</v>
      </c>
    </row>
    <row r="71" spans="1:7" ht="18" customHeight="1">
      <c r="A71" s="13" t="s">
        <v>21</v>
      </c>
      <c r="B71" s="14">
        <v>8715</v>
      </c>
      <c r="C71" s="13" t="s">
        <v>146</v>
      </c>
      <c r="D71" s="13" t="s">
        <v>147</v>
      </c>
      <c r="G71" s="12">
        <f t="shared" si="2"/>
        <v>0</v>
      </c>
    </row>
    <row r="72" spans="1:7" ht="18" customHeight="1">
      <c r="A72" s="13" t="s">
        <v>21</v>
      </c>
      <c r="B72" s="14">
        <v>8681</v>
      </c>
      <c r="C72" s="13" t="s">
        <v>150</v>
      </c>
      <c r="D72" s="13" t="s">
        <v>151</v>
      </c>
      <c r="G72" s="12">
        <f t="shared" si="2"/>
        <v>0</v>
      </c>
    </row>
    <row r="73" spans="1:7" ht="18" customHeight="1">
      <c r="A73" s="13" t="s">
        <v>49</v>
      </c>
      <c r="B73" s="14">
        <v>8637</v>
      </c>
      <c r="C73" s="13" t="s">
        <v>152</v>
      </c>
      <c r="D73" s="13" t="s">
        <v>153</v>
      </c>
      <c r="G73" s="12">
        <f t="shared" si="2"/>
        <v>0</v>
      </c>
    </row>
    <row r="74" spans="1:7" ht="18" customHeight="1">
      <c r="A74" s="13" t="s">
        <v>26</v>
      </c>
      <c r="B74" s="14">
        <v>8559</v>
      </c>
      <c r="C74" s="13" t="s">
        <v>154</v>
      </c>
      <c r="D74" s="13" t="s">
        <v>155</v>
      </c>
      <c r="G74" s="12">
        <f t="shared" si="2"/>
        <v>0</v>
      </c>
    </row>
    <row r="75" spans="1:7" ht="18" customHeight="1">
      <c r="A75" s="13" t="s">
        <v>18</v>
      </c>
      <c r="B75" s="14">
        <v>8497</v>
      </c>
      <c r="C75" s="13" t="s">
        <v>156</v>
      </c>
      <c r="D75" s="13" t="s">
        <v>157</v>
      </c>
      <c r="G75" s="12">
        <f t="shared" si="2"/>
        <v>0</v>
      </c>
    </row>
    <row r="76" spans="1:7" ht="18" customHeight="1">
      <c r="A76" s="13" t="s">
        <v>18</v>
      </c>
      <c r="B76" s="14">
        <v>8432</v>
      </c>
      <c r="C76" s="13" t="s">
        <v>158</v>
      </c>
      <c r="D76" s="13" t="s">
        <v>159</v>
      </c>
      <c r="G76" s="12">
        <f t="shared" si="2"/>
        <v>0</v>
      </c>
    </row>
    <row r="77" spans="1:7" ht="18" customHeight="1">
      <c r="A77" s="13" t="s">
        <v>18</v>
      </c>
      <c r="B77" s="14">
        <v>8423</v>
      </c>
      <c r="C77" s="13" t="s">
        <v>160</v>
      </c>
      <c r="D77" s="13" t="s">
        <v>161</v>
      </c>
      <c r="G77" s="12">
        <f t="shared" si="2"/>
        <v>0</v>
      </c>
    </row>
    <row r="78" spans="1:7" ht="18" customHeight="1">
      <c r="A78" s="13" t="s">
        <v>26</v>
      </c>
      <c r="B78" s="14">
        <v>7206</v>
      </c>
      <c r="C78" s="13" t="s">
        <v>164</v>
      </c>
      <c r="D78" s="13" t="s">
        <v>165</v>
      </c>
      <c r="G78" s="12">
        <f t="shared" si="2"/>
        <v>0</v>
      </c>
    </row>
    <row r="79" spans="1:7" ht="18" customHeight="1">
      <c r="G79" s="12">
        <f t="shared" si="2"/>
        <v>0</v>
      </c>
    </row>
  </sheetData>
  <sortState ref="A2:G82">
    <sortCondition descending="1" ref="B2:B82"/>
  </sortState>
  <pageMargins left="0.35433070866141736" right="0.35433070866141736" top="0.99" bottom="0.43" header="0.33333333333333331" footer="0.31496062992125984"/>
  <pageSetup paperSize="9" orientation="portrait" r:id="rId1"/>
  <headerFooter>
    <oddHeader xml:space="preserve">&amp;L&amp;"-,Bold"&amp;14PROVISIONAL RESULTS
RACE 3&amp;R&amp;"Arial,Bold"&amp;14SAP 5O5 WORLD CHAMPIONSHIP, BARBADOS, 2013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10</vt:i4>
      </vt:variant>
    </vt:vector>
  </HeadingPairs>
  <TitlesOfParts>
    <vt:vector size="24" baseType="lpstr">
      <vt:lpstr>INSTRUCTIONS FOR USE</vt:lpstr>
      <vt:lpstr>OVERALL RESULTS</vt:lpstr>
      <vt:lpstr>RACE-9</vt:lpstr>
      <vt:lpstr>RACE-8</vt:lpstr>
      <vt:lpstr>RACE-7</vt:lpstr>
      <vt:lpstr>RACE-6</vt:lpstr>
      <vt:lpstr>RACE-5</vt:lpstr>
      <vt:lpstr>RACE-4</vt:lpstr>
      <vt:lpstr>RACE-3</vt:lpstr>
      <vt:lpstr>RACE-2</vt:lpstr>
      <vt:lpstr>RACE-1</vt:lpstr>
      <vt:lpstr>APP-A</vt:lpstr>
      <vt:lpstr>RACE RESULTS</vt:lpstr>
      <vt:lpstr>BOATS</vt:lpstr>
      <vt:lpstr>'OVERALL RESULTS'!Print_Area</vt:lpstr>
      <vt:lpstr>'RACE-1'!Print_Area</vt:lpstr>
      <vt:lpstr>'RACE-2'!Print_Area</vt:lpstr>
      <vt:lpstr>'RACE-3'!Print_Area</vt:lpstr>
      <vt:lpstr>'RACE-4'!Print_Area</vt:lpstr>
      <vt:lpstr>'RACE-5'!Print_Area</vt:lpstr>
      <vt:lpstr>'RACE-6'!Print_Area</vt:lpstr>
      <vt:lpstr>'RACE-7'!Print_Area</vt:lpstr>
      <vt:lpstr>'RACE-8'!Print_Area</vt:lpstr>
      <vt:lpstr>'RACE-9'!Print_Area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</dc:creator>
  <cp:lastModifiedBy>Axel Uhl</cp:lastModifiedBy>
  <cp:lastPrinted>2013-04-07T12:55:00Z</cp:lastPrinted>
  <dcterms:created xsi:type="dcterms:W3CDTF">2013-01-22T21:27:17Z</dcterms:created>
  <dcterms:modified xsi:type="dcterms:W3CDTF">2013-04-18T22:30:44Z</dcterms:modified>
</cp:coreProperties>
</file>