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837633\Mobile Docs\My Documents\Documents\Reporting\"/>
    </mc:Choice>
  </mc:AlternateContent>
  <bookViews>
    <workbookView xWindow="2340" yWindow="300" windowWidth="14880" windowHeight="78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  <c r="D2" i="1" s="1"/>
  <c r="E2" i="1" s="1"/>
  <c r="B79" i="1"/>
  <c r="D79" i="1" s="1"/>
  <c r="E79" i="1" s="1"/>
  <c r="B80" i="1"/>
  <c r="C80" i="1" s="1"/>
  <c r="B34" i="1"/>
  <c r="C34" i="1" s="1"/>
  <c r="B75" i="1"/>
  <c r="C75" i="1" s="1"/>
  <c r="B35" i="1"/>
  <c r="C35" i="1" s="1"/>
  <c r="B36" i="1"/>
  <c r="D36" i="1" s="1"/>
  <c r="E36" i="1" s="1"/>
  <c r="B3" i="1"/>
  <c r="C3" i="1" s="1"/>
  <c r="B87" i="1"/>
  <c r="C87" i="1" s="1"/>
  <c r="B88" i="1"/>
  <c r="C88" i="1" s="1"/>
  <c r="B4" i="1"/>
  <c r="D4" i="1" s="1"/>
  <c r="E4" i="1" s="1"/>
  <c r="B5" i="1"/>
  <c r="D5" i="1" s="1"/>
  <c r="E5" i="1" s="1"/>
  <c r="B6" i="1"/>
  <c r="D6" i="1" s="1"/>
  <c r="E6" i="1" s="1"/>
  <c r="B37" i="1"/>
  <c r="C37" i="1" s="1"/>
  <c r="B38" i="1"/>
  <c r="C38" i="1" s="1"/>
  <c r="B89" i="1"/>
  <c r="C89" i="1" s="1"/>
  <c r="B39" i="1"/>
  <c r="D39" i="1" s="1"/>
  <c r="E39" i="1" s="1"/>
  <c r="B40" i="1"/>
  <c r="C40" i="1" s="1"/>
  <c r="B41" i="1"/>
  <c r="C41" i="1" s="1"/>
  <c r="B7" i="1"/>
  <c r="D7" i="1" s="1"/>
  <c r="E7" i="1" s="1"/>
  <c r="B8" i="1"/>
  <c r="D8" i="1" s="1"/>
  <c r="E8" i="1" s="1"/>
  <c r="B9" i="1"/>
  <c r="C9" i="1" s="1"/>
  <c r="B10" i="1"/>
  <c r="C10" i="1" s="1"/>
  <c r="B29" i="1"/>
  <c r="D29" i="1" s="1"/>
  <c r="E29" i="1" s="1"/>
  <c r="B42" i="1"/>
  <c r="C42" i="1" s="1"/>
  <c r="B11" i="1"/>
  <c r="C11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C47" i="1" s="1"/>
  <c r="B48" i="1"/>
  <c r="C48" i="1" s="1"/>
  <c r="B12" i="1"/>
  <c r="C12" i="1" s="1"/>
  <c r="B49" i="1"/>
  <c r="C49" i="1" s="1"/>
  <c r="B50" i="1"/>
  <c r="C50" i="1" s="1"/>
  <c r="B90" i="1"/>
  <c r="D90" i="1" s="1"/>
  <c r="E90" i="1" s="1"/>
  <c r="B51" i="1"/>
  <c r="D51" i="1" s="1"/>
  <c r="E51" i="1" s="1"/>
  <c r="B91" i="1"/>
  <c r="D91" i="1" s="1"/>
  <c r="E91" i="1" s="1"/>
  <c r="B92" i="1"/>
  <c r="D92" i="1" s="1"/>
  <c r="E92" i="1" s="1"/>
  <c r="B13" i="1"/>
  <c r="C13" i="1" s="1"/>
  <c r="B52" i="1"/>
  <c r="C52" i="1" s="1"/>
  <c r="B76" i="1"/>
  <c r="C76" i="1" s="1"/>
  <c r="B53" i="1"/>
  <c r="D53" i="1" s="1"/>
  <c r="E53" i="1" s="1"/>
  <c r="B54" i="1"/>
  <c r="C54" i="1" s="1"/>
  <c r="B81" i="1"/>
  <c r="D81" i="1" s="1"/>
  <c r="E81" i="1" s="1"/>
  <c r="B93" i="1"/>
  <c r="D93" i="1" s="1"/>
  <c r="E93" i="1" s="1"/>
  <c r="B55" i="1"/>
  <c r="D55" i="1" s="1"/>
  <c r="E55" i="1" s="1"/>
  <c r="B14" i="1"/>
  <c r="C14" i="1" s="1"/>
  <c r="B15" i="1"/>
  <c r="C15" i="1" s="1"/>
  <c r="B94" i="1"/>
  <c r="C94" i="1" s="1"/>
  <c r="B56" i="1"/>
  <c r="C56" i="1" s="1"/>
  <c r="B16" i="1"/>
  <c r="C16" i="1" s="1"/>
  <c r="B17" i="1"/>
  <c r="D17" i="1" s="1"/>
  <c r="E17" i="1" s="1"/>
  <c r="B18" i="1"/>
  <c r="D18" i="1" s="1"/>
  <c r="E18" i="1" s="1"/>
  <c r="B57" i="1"/>
  <c r="D57" i="1" s="1"/>
  <c r="E57" i="1" s="1"/>
  <c r="B58" i="1"/>
  <c r="C58" i="1" s="1"/>
  <c r="B30" i="1"/>
  <c r="C30" i="1" s="1"/>
  <c r="B19" i="1"/>
  <c r="C19" i="1" s="1"/>
  <c r="B82" i="1"/>
  <c r="C82" i="1" s="1"/>
  <c r="B83" i="1"/>
  <c r="D83" i="1" s="1"/>
  <c r="E83" i="1" s="1"/>
  <c r="B84" i="1"/>
  <c r="C84" i="1" s="1"/>
  <c r="B77" i="1"/>
  <c r="D77" i="1" s="1"/>
  <c r="E77" i="1" s="1"/>
  <c r="B85" i="1"/>
  <c r="D85" i="1" s="1"/>
  <c r="E85" i="1" s="1"/>
  <c r="B86" i="1"/>
  <c r="D86" i="1" s="1"/>
  <c r="E86" i="1" s="1"/>
  <c r="B59" i="1"/>
  <c r="C59" i="1" s="1"/>
  <c r="B60" i="1"/>
  <c r="D60" i="1" s="1"/>
  <c r="E60" i="1" s="1"/>
  <c r="B95" i="1"/>
  <c r="C95" i="1" s="1"/>
  <c r="B96" i="1"/>
  <c r="D96" i="1" s="1"/>
  <c r="E96" i="1" s="1"/>
  <c r="B97" i="1"/>
  <c r="C97" i="1" s="1"/>
  <c r="B98" i="1"/>
  <c r="D98" i="1" s="1"/>
  <c r="E98" i="1" s="1"/>
  <c r="B99" i="1"/>
  <c r="D99" i="1" s="1"/>
  <c r="E99" i="1" s="1"/>
  <c r="B100" i="1"/>
  <c r="D100" i="1" s="1"/>
  <c r="E100" i="1" s="1"/>
  <c r="B101" i="1"/>
  <c r="C101" i="1" s="1"/>
  <c r="B102" i="1"/>
  <c r="C102" i="1" s="1"/>
  <c r="B103" i="1"/>
  <c r="C103" i="1" s="1"/>
  <c r="B61" i="1"/>
  <c r="D61" i="1" s="1"/>
  <c r="E61" i="1" s="1"/>
  <c r="B62" i="1"/>
  <c r="C62" i="1" s="1"/>
  <c r="B63" i="1"/>
  <c r="D63" i="1" s="1"/>
  <c r="E63" i="1" s="1"/>
  <c r="B64" i="1"/>
  <c r="D64" i="1" s="1"/>
  <c r="E64" i="1" s="1"/>
  <c r="B20" i="1"/>
  <c r="D20" i="1" s="1"/>
  <c r="E20" i="1" s="1"/>
  <c r="B21" i="1"/>
  <c r="C21" i="1" s="1"/>
  <c r="B65" i="1"/>
  <c r="C65" i="1" s="1"/>
  <c r="B22" i="1"/>
  <c r="C22" i="1" s="1"/>
  <c r="B23" i="1"/>
  <c r="C23" i="1" s="1"/>
  <c r="B24" i="1"/>
  <c r="C24" i="1" s="1"/>
  <c r="B25" i="1"/>
  <c r="D25" i="1" s="1"/>
  <c r="E25" i="1" s="1"/>
  <c r="B26" i="1"/>
  <c r="D26" i="1" s="1"/>
  <c r="E26" i="1" s="1"/>
  <c r="B27" i="1"/>
  <c r="D27" i="1" s="1"/>
  <c r="E27" i="1" s="1"/>
  <c r="B28" i="1"/>
  <c r="C28" i="1" s="1"/>
  <c r="B66" i="1"/>
  <c r="C66" i="1" s="1"/>
  <c r="B104" i="1"/>
  <c r="C104" i="1" s="1"/>
  <c r="B105" i="1"/>
  <c r="C105" i="1" s="1"/>
  <c r="B106" i="1"/>
  <c r="C106" i="1" s="1"/>
  <c r="B107" i="1"/>
  <c r="D107" i="1" s="1"/>
  <c r="E107" i="1" s="1"/>
  <c r="B31" i="1"/>
  <c r="D31" i="1" s="1"/>
  <c r="E31" i="1" s="1"/>
  <c r="B108" i="1"/>
  <c r="D108" i="1" s="1"/>
  <c r="E108" i="1" s="1"/>
  <c r="B109" i="1"/>
  <c r="C109" i="1" s="1"/>
  <c r="B67" i="1"/>
  <c r="C67" i="1" s="1"/>
  <c r="B68" i="1"/>
  <c r="C68" i="1" s="1"/>
  <c r="B69" i="1"/>
  <c r="C69" i="1" s="1"/>
  <c r="B70" i="1"/>
  <c r="C70" i="1" s="1"/>
  <c r="B71" i="1"/>
  <c r="D71" i="1" s="1"/>
  <c r="E71" i="1" s="1"/>
  <c r="B32" i="1"/>
  <c r="D32" i="1" s="1"/>
  <c r="E32" i="1" s="1"/>
  <c r="B72" i="1"/>
  <c r="D72" i="1" s="1"/>
  <c r="E72" i="1" s="1"/>
  <c r="B73" i="1"/>
  <c r="C73" i="1" s="1"/>
  <c r="B78" i="1"/>
  <c r="D78" i="1" s="1"/>
  <c r="E78" i="1" s="1"/>
  <c r="B74" i="1"/>
  <c r="C74" i="1" s="1"/>
  <c r="B33" i="1"/>
  <c r="D33" i="1" s="1"/>
  <c r="E33" i="1" s="1"/>
  <c r="A2" i="1"/>
  <c r="A79" i="1"/>
  <c r="A80" i="1"/>
  <c r="A34" i="1"/>
  <c r="A75" i="1"/>
  <c r="A35" i="1"/>
  <c r="A36" i="1"/>
  <c r="A3" i="1"/>
  <c r="A87" i="1"/>
  <c r="A88" i="1"/>
  <c r="A4" i="1"/>
  <c r="A5" i="1"/>
  <c r="A6" i="1"/>
  <c r="A37" i="1"/>
  <c r="A38" i="1"/>
  <c r="A89" i="1"/>
  <c r="A39" i="1"/>
  <c r="A40" i="1"/>
  <c r="A41" i="1"/>
  <c r="A7" i="1"/>
  <c r="A8" i="1"/>
  <c r="A9" i="1"/>
  <c r="A10" i="1"/>
  <c r="A29" i="1"/>
  <c r="A42" i="1"/>
  <c r="A11" i="1"/>
  <c r="A43" i="1"/>
  <c r="A44" i="1"/>
  <c r="A45" i="1"/>
  <c r="A46" i="1"/>
  <c r="A47" i="1"/>
  <c r="A48" i="1"/>
  <c r="A12" i="1"/>
  <c r="A49" i="1"/>
  <c r="A50" i="1"/>
  <c r="A90" i="1"/>
  <c r="A51" i="1"/>
  <c r="A91" i="1"/>
  <c r="A92" i="1"/>
  <c r="A13" i="1"/>
  <c r="A52" i="1"/>
  <c r="A76" i="1"/>
  <c r="A53" i="1"/>
  <c r="A54" i="1"/>
  <c r="A81" i="1"/>
  <c r="A93" i="1"/>
  <c r="A55" i="1"/>
  <c r="A14" i="1"/>
  <c r="A15" i="1"/>
  <c r="A94" i="1"/>
  <c r="A56" i="1"/>
  <c r="A16" i="1"/>
  <c r="A17" i="1"/>
  <c r="A18" i="1"/>
  <c r="A57" i="1"/>
  <c r="A58" i="1"/>
  <c r="A30" i="1"/>
  <c r="A19" i="1"/>
  <c r="A82" i="1"/>
  <c r="A83" i="1"/>
  <c r="A84" i="1"/>
  <c r="A77" i="1"/>
  <c r="A85" i="1"/>
  <c r="A86" i="1"/>
  <c r="A59" i="1"/>
  <c r="A60" i="1"/>
  <c r="A95" i="1"/>
  <c r="A96" i="1"/>
  <c r="A97" i="1"/>
  <c r="A98" i="1"/>
  <c r="A99" i="1"/>
  <c r="A100" i="1"/>
  <c r="A101" i="1"/>
  <c r="A102" i="1"/>
  <c r="A103" i="1"/>
  <c r="A61" i="1"/>
  <c r="A62" i="1"/>
  <c r="A63" i="1"/>
  <c r="A64" i="1"/>
  <c r="A20" i="1"/>
  <c r="A21" i="1"/>
  <c r="A65" i="1"/>
  <c r="A22" i="1"/>
  <c r="A23" i="1"/>
  <c r="A24" i="1"/>
  <c r="A25" i="1"/>
  <c r="A26" i="1"/>
  <c r="A27" i="1"/>
  <c r="A28" i="1"/>
  <c r="A66" i="1"/>
  <c r="A104" i="1"/>
  <c r="A105" i="1"/>
  <c r="A106" i="1"/>
  <c r="A107" i="1"/>
  <c r="A31" i="1"/>
  <c r="A108" i="1"/>
  <c r="A109" i="1"/>
  <c r="A67" i="1"/>
  <c r="A68" i="1"/>
  <c r="A69" i="1"/>
  <c r="A70" i="1"/>
  <c r="A71" i="1"/>
  <c r="A32" i="1"/>
  <c r="A72" i="1"/>
  <c r="A73" i="1"/>
  <c r="A78" i="1"/>
  <c r="A74" i="1"/>
  <c r="A33" i="1"/>
  <c r="C64" i="1" l="1"/>
  <c r="C99" i="1"/>
  <c r="C83" i="1"/>
  <c r="C61" i="1"/>
  <c r="C81" i="1"/>
  <c r="D70" i="1"/>
  <c r="E70" i="1" s="1"/>
  <c r="D54" i="1"/>
  <c r="E54" i="1" s="1"/>
  <c r="C33" i="1"/>
  <c r="C98" i="1"/>
  <c r="C91" i="1"/>
  <c r="D105" i="1"/>
  <c r="E105" i="1" s="1"/>
  <c r="D52" i="1"/>
  <c r="E52" i="1" s="1"/>
  <c r="C32" i="1"/>
  <c r="C96" i="1"/>
  <c r="C90" i="1"/>
  <c r="D62" i="1"/>
  <c r="E62" i="1" s="1"/>
  <c r="D10" i="1"/>
  <c r="E10" i="1" s="1"/>
  <c r="D69" i="1"/>
  <c r="E69" i="1" s="1"/>
  <c r="C85" i="1"/>
  <c r="C45" i="1"/>
  <c r="D40" i="1"/>
  <c r="E40" i="1" s="1"/>
  <c r="C77" i="1"/>
  <c r="C44" i="1"/>
  <c r="D97" i="1"/>
  <c r="E97" i="1" s="1"/>
  <c r="D38" i="1"/>
  <c r="E38" i="1" s="1"/>
  <c r="C39" i="1"/>
  <c r="D87" i="1"/>
  <c r="E87" i="1" s="1"/>
  <c r="C63" i="1"/>
  <c r="C93" i="1"/>
  <c r="D84" i="1"/>
  <c r="E84" i="1" s="1"/>
  <c r="D34" i="1"/>
  <c r="E34" i="1" s="1"/>
  <c r="C107" i="1"/>
  <c r="C26" i="1"/>
  <c r="C25" i="1"/>
  <c r="D24" i="1"/>
  <c r="E24" i="1" s="1"/>
  <c r="C18" i="1"/>
  <c r="C17" i="1"/>
  <c r="D16" i="1"/>
  <c r="E16" i="1" s="1"/>
  <c r="D15" i="1"/>
  <c r="E15" i="1" s="1"/>
  <c r="D75" i="1"/>
  <c r="E75" i="1" s="1"/>
  <c r="C2" i="1"/>
  <c r="D106" i="1"/>
  <c r="E106" i="1" s="1"/>
  <c r="C31" i="1"/>
  <c r="C7" i="1"/>
  <c r="D23" i="1"/>
  <c r="E23" i="1" s="1"/>
  <c r="C71" i="1"/>
  <c r="D50" i="1"/>
  <c r="E50" i="1" s="1"/>
  <c r="C53" i="1"/>
  <c r="D66" i="1"/>
  <c r="E66" i="1" s="1"/>
  <c r="C72" i="1"/>
  <c r="C108" i="1"/>
  <c r="C27" i="1"/>
  <c r="C20" i="1"/>
  <c r="C100" i="1"/>
  <c r="C86" i="1"/>
  <c r="C57" i="1"/>
  <c r="C55" i="1"/>
  <c r="C92" i="1"/>
  <c r="C46" i="1"/>
  <c r="C8" i="1"/>
  <c r="C5" i="1"/>
  <c r="C79" i="1"/>
  <c r="D41" i="1"/>
  <c r="E41" i="1" s="1"/>
  <c r="D88" i="1"/>
  <c r="E88" i="1" s="1"/>
  <c r="D56" i="1"/>
  <c r="E56" i="1" s="1"/>
  <c r="D49" i="1"/>
  <c r="E49" i="1" s="1"/>
  <c r="D11" i="1"/>
  <c r="E11" i="1" s="1"/>
  <c r="D3" i="1"/>
  <c r="E3" i="1" s="1"/>
  <c r="C43" i="1"/>
  <c r="D74" i="1"/>
  <c r="E74" i="1" s="1"/>
  <c r="D68" i="1"/>
  <c r="E68" i="1" s="1"/>
  <c r="D104" i="1"/>
  <c r="E104" i="1" s="1"/>
  <c r="D22" i="1"/>
  <c r="E22" i="1" s="1"/>
  <c r="D103" i="1"/>
  <c r="E103" i="1" s="1"/>
  <c r="D95" i="1"/>
  <c r="E95" i="1" s="1"/>
  <c r="D82" i="1"/>
  <c r="E82" i="1" s="1"/>
  <c r="D94" i="1"/>
  <c r="E94" i="1" s="1"/>
  <c r="D76" i="1"/>
  <c r="E76" i="1" s="1"/>
  <c r="D12" i="1"/>
  <c r="E12" i="1" s="1"/>
  <c r="D42" i="1"/>
  <c r="E42" i="1" s="1"/>
  <c r="D89" i="1"/>
  <c r="E89" i="1" s="1"/>
  <c r="D48" i="1"/>
  <c r="E48" i="1" s="1"/>
  <c r="D73" i="1"/>
  <c r="E73" i="1" s="1"/>
  <c r="D109" i="1"/>
  <c r="E109" i="1" s="1"/>
  <c r="D28" i="1"/>
  <c r="E28" i="1" s="1"/>
  <c r="D21" i="1"/>
  <c r="E21" i="1" s="1"/>
  <c r="D101" i="1"/>
  <c r="E101" i="1" s="1"/>
  <c r="D59" i="1"/>
  <c r="E59" i="1" s="1"/>
  <c r="D30" i="1"/>
  <c r="E30" i="1" s="1"/>
  <c r="D14" i="1"/>
  <c r="E14" i="1" s="1"/>
  <c r="D13" i="1"/>
  <c r="E13" i="1" s="1"/>
  <c r="D47" i="1"/>
  <c r="E47" i="1" s="1"/>
  <c r="D9" i="1"/>
  <c r="E9" i="1" s="1"/>
  <c r="D37" i="1"/>
  <c r="E37" i="1" s="1"/>
  <c r="D80" i="1"/>
  <c r="E80" i="1" s="1"/>
  <c r="C4" i="1"/>
  <c r="D67" i="1"/>
  <c r="E67" i="1" s="1"/>
  <c r="D65" i="1"/>
  <c r="E65" i="1" s="1"/>
  <c r="D102" i="1"/>
  <c r="E102" i="1" s="1"/>
  <c r="D19" i="1"/>
  <c r="E19" i="1" s="1"/>
  <c r="C78" i="1"/>
  <c r="C60" i="1"/>
  <c r="D58" i="1"/>
  <c r="E58" i="1" s="1"/>
  <c r="C51" i="1"/>
  <c r="C29" i="1"/>
  <c r="C6" i="1"/>
  <c r="C36" i="1"/>
  <c r="D35" i="1"/>
  <c r="E35" i="1" s="1"/>
</calcChain>
</file>

<file path=xl/sharedStrings.xml><?xml version="1.0" encoding="utf-8"?>
<sst xmlns="http://schemas.openxmlformats.org/spreadsheetml/2006/main" count="131" uniqueCount="126">
  <si>
    <t>PAL07-Bldg 7-Debbie</t>
  </si>
  <si>
    <t>DUN01-1 Sybase Drive (Sybase)-Debbie</t>
  </si>
  <si>
    <t>PAL08-Bldg 8-Debbie</t>
  </si>
  <si>
    <t>DUN02-3 Sybase Drive (Sybase)-Debbie</t>
  </si>
  <si>
    <t>PAL09-Bldg 9-Debbie</t>
  </si>
  <si>
    <t>LSE04-Riverside Center II-Debbie</t>
  </si>
  <si>
    <t>BOS03-245 First Street – Cambridge-Debbie</t>
  </si>
  <si>
    <t>BUE01-Alem 855-Thomas</t>
  </si>
  <si>
    <t>SFO60-Centinnial Towers (Success Factors)-Debbie</t>
  </si>
  <si>
    <t>BUE04-Panamerica Olivos District-Thomas</t>
  </si>
  <si>
    <t>NSQ01-SAP Americas HQ Building-Eduardo</t>
  </si>
  <si>
    <t>NSQ02-3999 West Chester Pike-Eduardo</t>
  </si>
  <si>
    <t>NSQ04-SAP Cottages-Eduardo</t>
  </si>
  <si>
    <t>STA20-Norwalk-Debbie</t>
  </si>
  <si>
    <t>CHI03-Downers Grove-Michele</t>
  </si>
  <si>
    <t>NYC01-95 Morton Street-Eduardo</t>
  </si>
  <si>
    <t>PAL01-Bldg 1-Debbie</t>
  </si>
  <si>
    <t>PAL02-Bldg 2-Debbie</t>
  </si>
  <si>
    <t>VAN03-910 Mainland Street-Mike</t>
  </si>
  <si>
    <t>PAL03-Bldg 3-Debbie</t>
  </si>
  <si>
    <t>PAL05-Bldg 5-Debbie</t>
  </si>
  <si>
    <t>DEN50-South Fiddler's Green Circle (Sybase)-Debbie</t>
  </si>
  <si>
    <t>PAL06-Bldg 6-Debbie</t>
  </si>
  <si>
    <t>Michele</t>
  </si>
  <si>
    <t>Eduardo</t>
  </si>
  <si>
    <t>Thomas</t>
  </si>
  <si>
    <t>Mike</t>
  </si>
  <si>
    <t>Debbie</t>
  </si>
  <si>
    <t>CHI06-1721 Moon Lake Blvd. (Syclo LLC)-Michele</t>
  </si>
  <si>
    <t>CHI50-8755 West Higgins Road (Sybase)-Michele</t>
  </si>
  <si>
    <t>BOF01-385 Interlocken Crescent (Sybase)-Debbie</t>
  </si>
  <si>
    <t>APH50-3820 Mansell Road (Sybase)-Eduardo</t>
  </si>
  <si>
    <t>IRV01-18101 Von Karman Ave.-Michele</t>
  </si>
  <si>
    <t>LAX60-Century City (Success Factors)-Michele</t>
  </si>
  <si>
    <t>MIN01-Bloomington-Michele</t>
  </si>
  <si>
    <t>SCO01-4343 N. Scottsdale Road-Michele</t>
  </si>
  <si>
    <t>CIN01-1600 Scripps Center-Michele</t>
  </si>
  <si>
    <t>CLD20-2121 Palomar Airport Road-Michele</t>
  </si>
  <si>
    <t>OTT02-360 Albert Street-Michele</t>
  </si>
  <si>
    <t>STL03-7733 Forsyth Blvd Clayton-Michele</t>
  </si>
  <si>
    <t>TOR02-4120 Yonge Street-Michele</t>
  </si>
  <si>
    <t>TOR04-100 Consilium Place-Michele</t>
  </si>
  <si>
    <t>TOR06-123 Commerce Valley Dr. E. (Camilion)-Michele</t>
  </si>
  <si>
    <t>ORM01-1337 E, 750 N (Sybase)-Michele</t>
  </si>
  <si>
    <t>APH70-11625 Rainwater Drive (Ariba)-Eduardo</t>
  </si>
  <si>
    <t>SJC21-3030 Orchard Parkway-Debbie</t>
  </si>
  <si>
    <t>SNY70-910 Hermosa Court (Ariba)-Debbie</t>
  </si>
  <si>
    <t>BHZ02-Av. Do Contorno, 6.594 – 17 andar-Thomas</t>
  </si>
  <si>
    <t>BOG01-Teleport Business Park-Thomas</t>
  </si>
  <si>
    <t>BOG02-Edificio Torres Unidas 2-Thomas</t>
  </si>
  <si>
    <t>BUE50-1780 Alicia Moreau De Justo (Sybase)-Thomas</t>
  </si>
  <si>
    <t>CCS01-Av. Principle de la Castellana-Thomas</t>
  </si>
  <si>
    <t>CLO01-Centro Comercial Chipichape-Thomas</t>
  </si>
  <si>
    <t>GDL01-Corporativo Patria, Ave.-Thomas</t>
  </si>
  <si>
    <t>MON02-111, rue Duke Street-Mike</t>
  </si>
  <si>
    <t>WTO01-445 Wes Graham Way (Sybase)-Mike</t>
  </si>
  <si>
    <t>NYC50-1114 Avenue of the Americas (Sybase)-Eduardo</t>
  </si>
  <si>
    <t>BOI01-12754 West LaSalle Street (Sybase)-Michele</t>
  </si>
  <si>
    <t>IND01-3815 River Crossing Parkway-Michele</t>
  </si>
  <si>
    <t>PDX01-Triangle Corporate Park-Michele</t>
  </si>
  <si>
    <t>Building Code List - May 2014</t>
  </si>
  <si>
    <t>ATL01-1001 Summit Boulevard-Michele</t>
  </si>
  <si>
    <t>AUS03-100 Congress – Suite 2000-Michele</t>
  </si>
  <si>
    <t>BOS01-Burlington – Landmarks Corporate Park-Michele</t>
  </si>
  <si>
    <t>BOS60-77 North Washington Street (Success Factors)-Michele</t>
  </si>
  <si>
    <t>BRY01-1716 Briarcrest Drive-Michele</t>
  </si>
  <si>
    <t>CCD01-6 Loudon Road (Sybase)-Michele</t>
  </si>
  <si>
    <t>DAL01-Williams Square-Michele</t>
  </si>
  <si>
    <t>DAL50-14800 Quorum Drive (Sybase)-Michele</t>
  </si>
  <si>
    <t>MCO01-400 International Parkway-Michele</t>
  </si>
  <si>
    <t>WDC01-Ronald Reagan Bldg/International T-Michele</t>
  </si>
  <si>
    <t>PSY01-Morris Corporate Center III (Sybase)-Michele</t>
  </si>
  <si>
    <t>PIT03-1251 Waterfront Place (SmartOps)-Michele</t>
  </si>
  <si>
    <r>
      <t>PIT70-210 6</t>
    </r>
    <r>
      <rPr>
        <vertAlign val="superscript"/>
        <sz val="14"/>
        <color rgb="FF000000"/>
        <rFont val="Calibri"/>
        <family val="2"/>
      </rPr>
      <t>th</t>
    </r>
    <r>
      <rPr>
        <sz val="14"/>
        <color rgb="FF000000"/>
        <rFont val="Calibri"/>
        <family val="2"/>
      </rPr>
      <t xml:space="preserve"> Ave. (Ariba)-Michele</t>
    </r>
  </si>
  <si>
    <t>PLC01-607 S. Alexander St.-Michele</t>
  </si>
  <si>
    <t>WDC11-1101 Wootton Parkway-Michael Iannucci</t>
  </si>
  <si>
    <t>Michael Iannucci</t>
  </si>
  <si>
    <t>ISI01-Regus Iselin-Eduardo</t>
  </si>
  <si>
    <t>Building Code</t>
  </si>
  <si>
    <t>Location</t>
  </si>
  <si>
    <t>Director</t>
  </si>
  <si>
    <t>text without building code</t>
  </si>
  <si>
    <t>BOS50-Burlington Office Park II (Sybase)-Michele</t>
  </si>
  <si>
    <t>CHI07-30 West Monroe St. (Syclo LLC)-Michele</t>
  </si>
  <si>
    <t>HOU03-Westheimer Road-Michele</t>
  </si>
  <si>
    <t>LAX04-LOS Angeles-Debbie</t>
  </si>
  <si>
    <t>BEL01-Key Center (e– suite)-Michele</t>
  </si>
  <si>
    <t>BOG70-Calle 125 # 21– 71 (Ariba)-Thomas</t>
  </si>
  <si>
    <t>DET01-Detroit Area –  Oakland Towne Square-Michele</t>
  </si>
  <si>
    <t>MIN60-Shady Oak Office Center (Success Factors)-Michele</t>
  </si>
  <si>
    <t>Luke Johnson</t>
  </si>
  <si>
    <t>TOR50-8 King Street (Sybase)-Michele</t>
  </si>
  <si>
    <t>OFFICE CLOSED</t>
  </si>
  <si>
    <t>WDC51-Rockville–9201 Corporate Blvd (Sybase)-Michele</t>
  </si>
  <si>
    <t>WDC10-Reston/2000 Edmund Halley Drive–(Success Factors )-Michele</t>
  </si>
  <si>
    <t>BSB01-Edificio Cento Empresarial Varig-Thomas</t>
  </si>
  <si>
    <t>PAL04-3450 Hillview Road-Debbie</t>
  </si>
  <si>
    <t>SJO02-Plaza Tempo-Debbie</t>
  </si>
  <si>
    <t>ANF70-Las Empresas Building (Ariba)-Thomas</t>
  </si>
  <si>
    <t>AND01-NS2-Michael Iannucci</t>
  </si>
  <si>
    <t>CAL02-855 2nd Street SW-Mike</t>
  </si>
  <si>
    <t>HRD01-2355 Dulles Corner Blvd-Michael Iannucci</t>
  </si>
  <si>
    <t>NSQ05-3809 West Chester Pike Suite 200-Michael Iannucci</t>
  </si>
  <si>
    <t>LIM01-Dtto. San Isidro-Thomas</t>
  </si>
  <si>
    <t>LIM70-San Isidro District (Ariba)-Thomas</t>
  </si>
  <si>
    <t>MEX01-Prol Paseo de la Reforma No# 600-Thomas</t>
  </si>
  <si>
    <t>MIA01-5301 Waterford at Blue Lagoon-Thomas</t>
  </si>
  <si>
    <t>MTY03-Av. Ricardo Margain Zozoya 444-Thomas</t>
  </si>
  <si>
    <t>PRI01-Citi View Plaza  ?-Thomas</t>
  </si>
  <si>
    <t>PTY20-Punta Pacifica-Thomas</t>
  </si>
  <si>
    <t>RIO01-Av. Rio Branco n 138 – 8 andar-Thomas</t>
  </si>
  <si>
    <t>RIO70-Rua Candelária (Ariba)-Thomas</t>
  </si>
  <si>
    <t>SAO02-Marble Tower-Thomas</t>
  </si>
  <si>
    <t>SAO70-Alameda Santos (Ariba)-Thomas</t>
  </si>
  <si>
    <t>SCL02-Rosario Norte 100-Thomas</t>
  </si>
  <si>
    <t>SCL70-San Crescente 81 Piso 6 (Ariba)-Thomas</t>
  </si>
  <si>
    <t>SDG01-San Diego-Debbie</t>
  </si>
  <si>
    <t>POA01-Av. Carlos Gomes 222-Thomas</t>
  </si>
  <si>
    <t>SLE01-SAP LABs Latin America–Cristo Rei-Mike</t>
  </si>
  <si>
    <t>MDE01-Calle 7  Sur 42–70-Thomas</t>
  </si>
  <si>
    <t>Note\lead</t>
  </si>
  <si>
    <t>ORG</t>
  </si>
  <si>
    <t>CTF</t>
  </si>
  <si>
    <t>LABS</t>
  </si>
  <si>
    <t>Org</t>
  </si>
  <si>
    <t>BOF75-2405 Broadway St Hybris-Debbie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</si>
</sst>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vertAlign val="superscript"/>
      <sz val="14"/>
      <color rgb="FF000000"/>
      <name val="Calibri"/>
      <family val="2"/>
    </font>
    <font>
      <sz val="14"/>
      <color theme="0"/>
      <name val="Calibri"/>
      <family val="2"/>
    </font>
    <font>
      <u/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2" borderId="0" xfId="0" applyFont="1" applyFill="1"/>
    <xf numFmtId="0" fontId="0" fillId="6" borderId="0" xfId="0" applyFont="1" applyFill="1"/>
    <xf numFmtId="0" fontId="5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ont="1" applyFill="1"/>
    <xf numFmtId="0" fontId="3" fillId="9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G109" totalsRowShown="0">
  <autoFilter ref="A1:G109">
    <filterColumn colId="4">
      <filters>
        <filter val="LABS"/>
      </filters>
    </filterColumn>
  </autoFilter>
  <sortState ref="A2:G109">
    <sortCondition descending="1" ref="D1:D109"/>
  </sortState>
  <tableColumns count="7">
    <tableColumn id="1" name="Building Code" dataDxfId="4">
      <calculatedColumnFormula>LEFT(Table3[[#This Row],[Building Code List - May 2014]],SEARCH("-",Table3[[#This Row],[Building Code List - May 2014]])-1)</calculatedColumnFormula>
    </tableColumn>
    <tableColumn id="2" name="text without building code" dataDxfId="3">
      <calculatedColumnFormula>RIGHT(Table3[[#This Row],[Building Code List - May 2014]],LEN(Table3[[#This Row],[Building Code List - May 2014]])-SEARCH("-",Table3[[#This Row],[Building Code List - May 2014]]))</calculatedColumnFormula>
    </tableColumn>
    <tableColumn id="5" name="Location" dataDxfId="2">
      <calculatedColumnFormula>LEFT(Table3[[#This Row],[text without building code]],SEARCH("-",Table3[[#This Row],[text without building code]])-1)</calculatedColumnFormula>
    </tableColumn>
    <tableColumn id="3" name="Director" dataDxfId="1">
      <calculatedColumnFormula>RIGHT(Table3[[#This Row],[text without building code]],LEN(Table3[[#This Row],[text without building code]])-SEARCH("-",Table3[[#This Row],[text without building code]]))</calculatedColumnFormula>
    </tableColumn>
    <tableColumn id="7" name="Org" dataDxfId="0">
      <calculatedColumnFormula>VLOOKUP(Table3[[#This Row],[Director]],Table4[#All],2,FALSE)</calculatedColumnFormula>
    </tableColumn>
    <tableColumn id="6" name="Note\lead"/>
    <tableColumn id="4" name="Building Code List - May 201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6:J12" totalsRowShown="0">
  <autoFilter ref="I6:J12"/>
  <tableColumns count="2">
    <tableColumn id="1" name="Director"/>
    <tableColumn id="2" name="ORG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G12" sqref="G12"/>
    </sheetView>
  </sheetViews>
  <sheetFormatPr defaultRowHeight="15" x14ac:dyDescent="0.25"/>
  <cols>
    <col min="1" max="1" width="15.7109375" bestFit="1" customWidth="1"/>
    <col min="2" max="2" width="66.42578125" hidden="1" customWidth="1"/>
    <col min="3" max="3" width="48.42578125" bestFit="1" customWidth="1"/>
    <col min="4" max="4" width="15.85546875" bestFit="1" customWidth="1"/>
    <col min="5" max="5" width="6.42578125" bestFit="1" customWidth="1"/>
    <col min="6" max="6" width="14.42578125" bestFit="1" customWidth="1"/>
    <col min="7" max="7" width="72.28515625" bestFit="1" customWidth="1"/>
    <col min="8" max="8" width="30.85546875" customWidth="1"/>
    <col min="9" max="9" width="15.85546875" bestFit="1" customWidth="1"/>
  </cols>
  <sheetData>
    <row r="1" spans="1:10" ht="24" thickBot="1" x14ac:dyDescent="0.3">
      <c r="A1" t="s">
        <v>78</v>
      </c>
      <c r="B1" t="s">
        <v>81</v>
      </c>
      <c r="C1" t="s">
        <v>79</v>
      </c>
      <c r="D1" t="s">
        <v>80</v>
      </c>
      <c r="E1" t="s">
        <v>124</v>
      </c>
      <c r="F1" t="s">
        <v>120</v>
      </c>
      <c r="G1" s="23" t="s">
        <v>60</v>
      </c>
      <c r="H1" s="23"/>
      <c r="I1" s="23"/>
    </row>
    <row r="2" spans="1:10" ht="23.25" hidden="1" x14ac:dyDescent="0.25">
      <c r="A2" t="str">
        <f>LEFT(Table3[[#This Row],[Building Code List - May 2014]],SEARCH("-",Table3[[#This Row],[Building Code List - May 2014]])-1)</f>
        <v>ANF70</v>
      </c>
      <c r="B2" t="str">
        <f>RIGHT(Table3[[#This Row],[Building Code List - May 2014]],LEN(Table3[[#This Row],[Building Code List - May 2014]])-SEARCH("-",Table3[[#This Row],[Building Code List - May 2014]]))</f>
        <v>Las Empresas Building (Ariba)-Thomas</v>
      </c>
      <c r="C2" t="str">
        <f>LEFT(Table3[[#This Row],[text without building code]],SEARCH("-",Table3[[#This Row],[text without building code]])-1)</f>
        <v>Las Empresas Building (Ariba)</v>
      </c>
      <c r="D2" t="str">
        <f>RIGHT(Table3[[#This Row],[text without building code]],LEN(Table3[[#This Row],[text without building code]])-SEARCH("-",Table3[[#This Row],[text without building code]]))</f>
        <v>Thomas</v>
      </c>
      <c r="E2" t="str">
        <f>VLOOKUP(Table3[[#This Row],[Director]],Table4[#All],2,FALSE)</f>
        <v>CTF</v>
      </c>
      <c r="G2" s="6" t="s">
        <v>98</v>
      </c>
      <c r="H2" s="16"/>
      <c r="I2" s="16"/>
    </row>
    <row r="3" spans="1:10" ht="23.25" hidden="1" x14ac:dyDescent="0.25">
      <c r="A3" t="str">
        <f>LEFT(Table3[[#This Row],[Building Code List - May 2014]],SEARCH("-",Table3[[#This Row],[Building Code List - May 2014]])-1)</f>
        <v>BHZ02</v>
      </c>
      <c r="B3" t="str">
        <f>RIGHT(Table3[[#This Row],[Building Code List - May 2014]],LEN(Table3[[#This Row],[Building Code List - May 2014]])-SEARCH("-",Table3[[#This Row],[Building Code List - May 2014]]))</f>
        <v>Av. Do Contorno, 6.594 – 17 andar-Thomas</v>
      </c>
      <c r="C3" t="str">
        <f>LEFT(Table3[[#This Row],[text without building code]],SEARCH("-",Table3[[#This Row],[text without building code]])-1)</f>
        <v>Av. Do Contorno, 6.594 – 17 andar</v>
      </c>
      <c r="D3" t="str">
        <f>RIGHT(Table3[[#This Row],[text without building code]],LEN(Table3[[#This Row],[text without building code]])-SEARCH("-",Table3[[#This Row],[text without building code]]))</f>
        <v>Thomas</v>
      </c>
      <c r="E3" t="str">
        <f>VLOOKUP(Table3[[#This Row],[Director]],Table4[#All],2,FALSE)</f>
        <v>CTF</v>
      </c>
      <c r="G3" s="11" t="s">
        <v>47</v>
      </c>
      <c r="H3" s="16"/>
      <c r="I3" s="16"/>
    </row>
    <row r="4" spans="1:10" ht="23.25" hidden="1" x14ac:dyDescent="0.25">
      <c r="A4" t="str">
        <f>LEFT(Table3[[#This Row],[Building Code List - May 2014]],SEARCH("-",Table3[[#This Row],[Building Code List - May 2014]])-1)</f>
        <v>BOG01</v>
      </c>
      <c r="B4" t="str">
        <f>RIGHT(Table3[[#This Row],[Building Code List - May 2014]],LEN(Table3[[#This Row],[Building Code List - May 2014]])-SEARCH("-",Table3[[#This Row],[Building Code List - May 2014]]))</f>
        <v>Teleport Business Park-Thomas</v>
      </c>
      <c r="C4" t="str">
        <f>LEFT(Table3[[#This Row],[text without building code]],SEARCH("-",Table3[[#This Row],[text without building code]])-1)</f>
        <v>Teleport Business Park</v>
      </c>
      <c r="D4" t="str">
        <f>RIGHT(Table3[[#This Row],[text without building code]],LEN(Table3[[#This Row],[text without building code]])-SEARCH("-",Table3[[#This Row],[text without building code]]))</f>
        <v>Thomas</v>
      </c>
      <c r="E4" t="str">
        <f>VLOOKUP(Table3[[#This Row],[Director]],Table4[#All],2,FALSE)</f>
        <v>CTF</v>
      </c>
      <c r="G4" s="11" t="s">
        <v>48</v>
      </c>
      <c r="H4" s="16"/>
      <c r="I4" s="16"/>
    </row>
    <row r="5" spans="1:10" ht="23.25" hidden="1" x14ac:dyDescent="0.25">
      <c r="A5" t="str">
        <f>LEFT(Table3[[#This Row],[Building Code List - May 2014]],SEARCH("-",Table3[[#This Row],[Building Code List - May 2014]])-1)</f>
        <v>BOG02</v>
      </c>
      <c r="B5" t="str">
        <f>RIGHT(Table3[[#This Row],[Building Code List - May 2014]],LEN(Table3[[#This Row],[Building Code List - May 2014]])-SEARCH("-",Table3[[#This Row],[Building Code List - May 2014]]))</f>
        <v>Edificio Torres Unidas 2-Thomas</v>
      </c>
      <c r="C5" t="str">
        <f>LEFT(Table3[[#This Row],[text without building code]],SEARCH("-",Table3[[#This Row],[text without building code]])-1)</f>
        <v>Edificio Torres Unidas 2</v>
      </c>
      <c r="D5" t="str">
        <f>RIGHT(Table3[[#This Row],[text without building code]],LEN(Table3[[#This Row],[text without building code]])-SEARCH("-",Table3[[#This Row],[text without building code]]))</f>
        <v>Thomas</v>
      </c>
      <c r="E5" t="str">
        <f>VLOOKUP(Table3[[#This Row],[Director]],Table4[#All],2,FALSE)</f>
        <v>CTF</v>
      </c>
      <c r="G5" s="11" t="s">
        <v>49</v>
      </c>
      <c r="H5" s="16"/>
      <c r="I5" s="16"/>
    </row>
    <row r="6" spans="1:10" ht="23.25" hidden="1" x14ac:dyDescent="0.25">
      <c r="A6" t="str">
        <f>LEFT(Table3[[#This Row],[Building Code List - May 2014]],SEARCH("-",Table3[[#This Row],[Building Code List - May 2014]])-1)</f>
        <v>BOG70</v>
      </c>
      <c r="B6" t="str">
        <f>RIGHT(Table3[[#This Row],[Building Code List - May 2014]],LEN(Table3[[#This Row],[Building Code List - May 2014]])-SEARCH("-",Table3[[#This Row],[Building Code List - May 2014]]))</f>
        <v>Calle 125 # 21– 71 (Ariba)-Thomas</v>
      </c>
      <c r="C6" t="str">
        <f>LEFT(Table3[[#This Row],[text without building code]],SEARCH("-",Table3[[#This Row],[text without building code]])-1)</f>
        <v>Calle 125 # 21– 71 (Ariba)</v>
      </c>
      <c r="D6" t="str">
        <f>RIGHT(Table3[[#This Row],[text without building code]],LEN(Table3[[#This Row],[text without building code]])-SEARCH("-",Table3[[#This Row],[text without building code]]))</f>
        <v>Thomas</v>
      </c>
      <c r="E6" t="str">
        <f>VLOOKUP(Table3[[#This Row],[Director]],Table4[#All],2,FALSE)</f>
        <v>CTF</v>
      </c>
      <c r="G6" s="11" t="s">
        <v>87</v>
      </c>
      <c r="H6" s="16"/>
      <c r="I6" s="16" t="s">
        <v>80</v>
      </c>
      <c r="J6" t="s">
        <v>121</v>
      </c>
    </row>
    <row r="7" spans="1:10" ht="23.25" hidden="1" x14ac:dyDescent="0.25">
      <c r="A7" t="str">
        <f>LEFT(Table3[[#This Row],[Building Code List - May 2014]],SEARCH("-",Table3[[#This Row],[Building Code List - May 2014]])-1)</f>
        <v>BSB01</v>
      </c>
      <c r="B7" t="str">
        <f>RIGHT(Table3[[#This Row],[Building Code List - May 2014]],LEN(Table3[[#This Row],[Building Code List - May 2014]])-SEARCH("-",Table3[[#This Row],[Building Code List - May 2014]]))</f>
        <v>Edificio Cento Empresarial Varig-Thomas</v>
      </c>
      <c r="C7" t="str">
        <f>LEFT(Table3[[#This Row],[text without building code]],SEARCH("-",Table3[[#This Row],[text without building code]])-1)</f>
        <v>Edificio Cento Empresarial Varig</v>
      </c>
      <c r="D7" t="str">
        <f>RIGHT(Table3[[#This Row],[text without building code]],LEN(Table3[[#This Row],[text without building code]])-SEARCH("-",Table3[[#This Row],[text without building code]]))</f>
        <v>Thomas</v>
      </c>
      <c r="E7" t="str">
        <f>VLOOKUP(Table3[[#This Row],[Director]],Table4[#All],2,FALSE)</f>
        <v>CTF</v>
      </c>
      <c r="G7" s="11" t="s">
        <v>95</v>
      </c>
      <c r="H7" s="16"/>
      <c r="I7" s="3" t="s">
        <v>23</v>
      </c>
      <c r="J7" t="s">
        <v>122</v>
      </c>
    </row>
    <row r="8" spans="1:10" ht="23.25" hidden="1" x14ac:dyDescent="0.25">
      <c r="A8" t="str">
        <f>LEFT(Table3[[#This Row],[Building Code List - May 2014]],SEARCH("-",Table3[[#This Row],[Building Code List - May 2014]])-1)</f>
        <v>BUE01</v>
      </c>
      <c r="B8" t="str">
        <f>RIGHT(Table3[[#This Row],[Building Code List - May 2014]],LEN(Table3[[#This Row],[Building Code List - May 2014]])-SEARCH("-",Table3[[#This Row],[Building Code List - May 2014]]))</f>
        <v>Alem 855-Thomas</v>
      </c>
      <c r="C8" t="str">
        <f>LEFT(Table3[[#This Row],[text without building code]],SEARCH("-",Table3[[#This Row],[text without building code]])-1)</f>
        <v>Alem 855</v>
      </c>
      <c r="D8" t="str">
        <f>RIGHT(Table3[[#This Row],[text without building code]],LEN(Table3[[#This Row],[text without building code]])-SEARCH("-",Table3[[#This Row],[text without building code]]))</f>
        <v>Thomas</v>
      </c>
      <c r="E8" t="str">
        <f>VLOOKUP(Table3[[#This Row],[Director]],Table4[#All],2,FALSE)</f>
        <v>CTF</v>
      </c>
      <c r="G8" s="6" t="s">
        <v>7</v>
      </c>
      <c r="H8" s="16"/>
      <c r="I8" s="2" t="s">
        <v>24</v>
      </c>
      <c r="J8" t="s">
        <v>122</v>
      </c>
    </row>
    <row r="9" spans="1:10" ht="18.75" hidden="1" x14ac:dyDescent="0.25">
      <c r="A9" t="str">
        <f>LEFT(Table3[[#This Row],[Building Code List - May 2014]],SEARCH("-",Table3[[#This Row],[Building Code List - May 2014]])-1)</f>
        <v>BUE04</v>
      </c>
      <c r="B9" t="str">
        <f>RIGHT(Table3[[#This Row],[Building Code List - May 2014]],LEN(Table3[[#This Row],[Building Code List - May 2014]])-SEARCH("-",Table3[[#This Row],[Building Code List - May 2014]]))</f>
        <v>Panamerica Olivos District-Thomas</v>
      </c>
      <c r="C9" t="str">
        <f>LEFT(Table3[[#This Row],[text without building code]],SEARCH("-",Table3[[#This Row],[text without building code]])-1)</f>
        <v>Panamerica Olivos District</v>
      </c>
      <c r="D9" t="str">
        <f>RIGHT(Table3[[#This Row],[text without building code]],LEN(Table3[[#This Row],[text without building code]])-SEARCH("-",Table3[[#This Row],[text without building code]]))</f>
        <v>Thomas</v>
      </c>
      <c r="E9" t="str">
        <f>VLOOKUP(Table3[[#This Row],[Director]],Table4[#All],2,FALSE)</f>
        <v>CTF</v>
      </c>
      <c r="G9" s="6" t="s">
        <v>9</v>
      </c>
      <c r="I9" s="1" t="s">
        <v>25</v>
      </c>
      <c r="J9" t="s">
        <v>122</v>
      </c>
    </row>
    <row r="10" spans="1:10" ht="18.75" hidden="1" x14ac:dyDescent="0.25">
      <c r="A10" t="str">
        <f>LEFT(Table3[[#This Row],[Building Code List - May 2014]],SEARCH("-",Table3[[#This Row],[Building Code List - May 2014]])-1)</f>
        <v>BUE50</v>
      </c>
      <c r="B10" t="str">
        <f>RIGHT(Table3[[#This Row],[Building Code List - May 2014]],LEN(Table3[[#This Row],[Building Code List - May 2014]])-SEARCH("-",Table3[[#This Row],[Building Code List - May 2014]]))</f>
        <v>1780 Alicia Moreau De Justo (Sybase)-Thomas</v>
      </c>
      <c r="C10" t="str">
        <f>LEFT(Table3[[#This Row],[text without building code]],SEARCH("-",Table3[[#This Row],[text without building code]])-1)</f>
        <v>1780 Alicia Moreau De Justo (Sybase)</v>
      </c>
      <c r="D10" t="str">
        <f>RIGHT(Table3[[#This Row],[text without building code]],LEN(Table3[[#This Row],[text without building code]])-SEARCH("-",Table3[[#This Row],[text without building code]]))</f>
        <v>Thomas</v>
      </c>
      <c r="E10" t="str">
        <f>VLOOKUP(Table3[[#This Row],[Director]],Table4[#All],2,FALSE)</f>
        <v>CTF</v>
      </c>
      <c r="G10" s="11" t="s">
        <v>50</v>
      </c>
      <c r="I10" s="4" t="s">
        <v>26</v>
      </c>
      <c r="J10" t="s">
        <v>123</v>
      </c>
    </row>
    <row r="11" spans="1:10" ht="18.75" hidden="1" x14ac:dyDescent="0.25">
      <c r="A11" t="str">
        <f>LEFT(Table3[[#This Row],[Building Code List - May 2014]],SEARCH("-",Table3[[#This Row],[Building Code List - May 2014]])-1)</f>
        <v>CCS01</v>
      </c>
      <c r="B11" t="str">
        <f>RIGHT(Table3[[#This Row],[Building Code List - May 2014]],LEN(Table3[[#This Row],[Building Code List - May 2014]])-SEARCH("-",Table3[[#This Row],[Building Code List - May 2014]]))</f>
        <v>Av. Principle de la Castellana-Thomas</v>
      </c>
      <c r="C11" t="str">
        <f>LEFT(Table3[[#This Row],[text without building code]],SEARCH("-",Table3[[#This Row],[text without building code]])-1)</f>
        <v>Av. Principle de la Castellana</v>
      </c>
      <c r="D11" t="str">
        <f>RIGHT(Table3[[#This Row],[text without building code]],LEN(Table3[[#This Row],[text without building code]])-SEARCH("-",Table3[[#This Row],[text without building code]]))</f>
        <v>Thomas</v>
      </c>
      <c r="E11" t="str">
        <f>VLOOKUP(Table3[[#This Row],[Director]],Table4[#All],2,FALSE)</f>
        <v>CTF</v>
      </c>
      <c r="G11" s="11" t="s">
        <v>51</v>
      </c>
      <c r="I11" s="5" t="s">
        <v>27</v>
      </c>
      <c r="J11" t="s">
        <v>123</v>
      </c>
    </row>
    <row r="12" spans="1:10" ht="18.75" hidden="1" x14ac:dyDescent="0.25">
      <c r="A12" t="str">
        <f>LEFT(Table3[[#This Row],[Building Code List - May 2014]],SEARCH("-",Table3[[#This Row],[Building Code List - May 2014]])-1)</f>
        <v>CLO01</v>
      </c>
      <c r="B12" t="str">
        <f>RIGHT(Table3[[#This Row],[Building Code List - May 2014]],LEN(Table3[[#This Row],[Building Code List - May 2014]])-SEARCH("-",Table3[[#This Row],[Building Code List - May 2014]]))</f>
        <v>Centro Comercial Chipichape-Thomas</v>
      </c>
      <c r="C12" t="str">
        <f>LEFT(Table3[[#This Row],[text without building code]],SEARCH("-",Table3[[#This Row],[text without building code]])-1)</f>
        <v>Centro Comercial Chipichape</v>
      </c>
      <c r="D12" t="str">
        <f>RIGHT(Table3[[#This Row],[text without building code]],LEN(Table3[[#This Row],[text without building code]])-SEARCH("-",Table3[[#This Row],[text without building code]]))</f>
        <v>Thomas</v>
      </c>
      <c r="E12" t="str">
        <f>VLOOKUP(Table3[[#This Row],[Director]],Table4[#All],2,FALSE)</f>
        <v>CTF</v>
      </c>
      <c r="G12" s="11" t="s">
        <v>52</v>
      </c>
      <c r="I12" s="21" t="s">
        <v>76</v>
      </c>
      <c r="J12" t="s">
        <v>122</v>
      </c>
    </row>
    <row r="13" spans="1:10" ht="18.75" hidden="1" x14ac:dyDescent="0.25">
      <c r="A13" t="str">
        <f>LEFT(Table3[[#This Row],[Building Code List - May 2014]],SEARCH("-",Table3[[#This Row],[Building Code List - May 2014]])-1)</f>
        <v>GDL01</v>
      </c>
      <c r="B13" t="str">
        <f>RIGHT(Table3[[#This Row],[Building Code List - May 2014]],LEN(Table3[[#This Row],[Building Code List - May 2014]])-SEARCH("-",Table3[[#This Row],[Building Code List - May 2014]]))</f>
        <v>Corporativo Patria, Ave.-Thomas</v>
      </c>
      <c r="C13" t="str">
        <f>LEFT(Table3[[#This Row],[text without building code]],SEARCH("-",Table3[[#This Row],[text without building code]])-1)</f>
        <v>Corporativo Patria, Ave.</v>
      </c>
      <c r="D13" t="str">
        <f>RIGHT(Table3[[#This Row],[text without building code]],LEN(Table3[[#This Row],[text without building code]])-SEARCH("-",Table3[[#This Row],[text without building code]]))</f>
        <v>Thomas</v>
      </c>
      <c r="E13" t="str">
        <f>VLOOKUP(Table3[[#This Row],[Director]],Table4[#All],2,FALSE)</f>
        <v>CTF</v>
      </c>
      <c r="G13" s="11" t="s">
        <v>53</v>
      </c>
    </row>
    <row r="14" spans="1:10" ht="18.75" hidden="1" x14ac:dyDescent="0.25">
      <c r="A14" t="str">
        <f>LEFT(Table3[[#This Row],[Building Code List - May 2014]],SEARCH("-",Table3[[#This Row],[Building Code List - May 2014]])-1)</f>
        <v>LIM01</v>
      </c>
      <c r="B14" t="str">
        <f>RIGHT(Table3[[#This Row],[Building Code List - May 2014]],LEN(Table3[[#This Row],[Building Code List - May 2014]])-SEARCH("-",Table3[[#This Row],[Building Code List - May 2014]]))</f>
        <v>Dtto. San Isidro-Thomas</v>
      </c>
      <c r="C14" t="str">
        <f>LEFT(Table3[[#This Row],[text without building code]],SEARCH("-",Table3[[#This Row],[text without building code]])-1)</f>
        <v>Dtto. San Isidro</v>
      </c>
      <c r="D14" t="str">
        <f>RIGHT(Table3[[#This Row],[text without building code]],LEN(Table3[[#This Row],[text without building code]])-SEARCH("-",Table3[[#This Row],[text without building code]]))</f>
        <v>Thomas</v>
      </c>
      <c r="E14" t="str">
        <f>VLOOKUP(Table3[[#This Row],[Director]],Table4[#All],2,FALSE)</f>
        <v>CTF</v>
      </c>
      <c r="G14" s="11" t="s">
        <v>103</v>
      </c>
    </row>
    <row r="15" spans="1:10" ht="18.75" hidden="1" x14ac:dyDescent="0.25">
      <c r="A15" t="str">
        <f>LEFT(Table3[[#This Row],[Building Code List - May 2014]],SEARCH("-",Table3[[#This Row],[Building Code List - May 2014]])-1)</f>
        <v>LIM70</v>
      </c>
      <c r="B15" t="str">
        <f>RIGHT(Table3[[#This Row],[Building Code List - May 2014]],LEN(Table3[[#This Row],[Building Code List - May 2014]])-SEARCH("-",Table3[[#This Row],[Building Code List - May 2014]]))</f>
        <v>San Isidro District (Ariba)-Thomas</v>
      </c>
      <c r="C15" t="str">
        <f>LEFT(Table3[[#This Row],[text without building code]],SEARCH("-",Table3[[#This Row],[text without building code]])-1)</f>
        <v>San Isidro District (Ariba)</v>
      </c>
      <c r="D15" t="str">
        <f>RIGHT(Table3[[#This Row],[text without building code]],LEN(Table3[[#This Row],[text without building code]])-SEARCH("-",Table3[[#This Row],[text without building code]]))</f>
        <v>Thomas</v>
      </c>
      <c r="E15" t="str">
        <f>VLOOKUP(Table3[[#This Row],[Director]],Table4[#All],2,FALSE)</f>
        <v>CTF</v>
      </c>
      <c r="G15" s="11" t="s">
        <v>104</v>
      </c>
    </row>
    <row r="16" spans="1:10" ht="18.75" hidden="1" x14ac:dyDescent="0.25">
      <c r="A16" t="str">
        <f>LEFT(Table3[[#This Row],[Building Code List - May 2014]],SEARCH("-",Table3[[#This Row],[Building Code List - May 2014]])-1)</f>
        <v>MDE01</v>
      </c>
      <c r="B16" t="str">
        <f>RIGHT(Table3[[#This Row],[Building Code List - May 2014]],LEN(Table3[[#This Row],[Building Code List - May 2014]])-SEARCH("-",Table3[[#This Row],[Building Code List - May 2014]]))</f>
        <v>Calle 7  Sur 42–70-Thomas</v>
      </c>
      <c r="C16" t="str">
        <f>LEFT(Table3[[#This Row],[text without building code]],SEARCH("-",Table3[[#This Row],[text without building code]])-1)</f>
        <v>Calle 7  Sur 42–70</v>
      </c>
      <c r="D16" t="str">
        <f>RIGHT(Table3[[#This Row],[text without building code]],LEN(Table3[[#This Row],[text without building code]])-SEARCH("-",Table3[[#This Row],[text without building code]]))</f>
        <v>Thomas</v>
      </c>
      <c r="E16" t="str">
        <f>VLOOKUP(Table3[[#This Row],[Director]],Table4[#All],2,FALSE)</f>
        <v>CTF</v>
      </c>
      <c r="G16" s="11" t="s">
        <v>119</v>
      </c>
    </row>
    <row r="17" spans="1:7" ht="18.75" hidden="1" x14ac:dyDescent="0.25">
      <c r="A17" t="str">
        <f>LEFT(Table3[[#This Row],[Building Code List - May 2014]],SEARCH("-",Table3[[#This Row],[Building Code List - May 2014]])-1)</f>
        <v>MEX01</v>
      </c>
      <c r="B17" t="str">
        <f>RIGHT(Table3[[#This Row],[Building Code List - May 2014]],LEN(Table3[[#This Row],[Building Code List - May 2014]])-SEARCH("-",Table3[[#This Row],[Building Code List - May 2014]]))</f>
        <v>Prol Paseo de la Reforma No# 600-Thomas</v>
      </c>
      <c r="C17" t="str">
        <f>LEFT(Table3[[#This Row],[text without building code]],SEARCH("-",Table3[[#This Row],[text without building code]])-1)</f>
        <v>Prol Paseo de la Reforma No# 600</v>
      </c>
      <c r="D17" t="str">
        <f>RIGHT(Table3[[#This Row],[text without building code]],LEN(Table3[[#This Row],[text without building code]])-SEARCH("-",Table3[[#This Row],[text without building code]]))</f>
        <v>Thomas</v>
      </c>
      <c r="E17" t="str">
        <f>VLOOKUP(Table3[[#This Row],[Director]],Table4[#All],2,FALSE)</f>
        <v>CTF</v>
      </c>
      <c r="G17" s="11" t="s">
        <v>105</v>
      </c>
    </row>
    <row r="18" spans="1:7" ht="18.75" hidden="1" x14ac:dyDescent="0.25">
      <c r="A18" t="str">
        <f>LEFT(Table3[[#This Row],[Building Code List - May 2014]],SEARCH("-",Table3[[#This Row],[Building Code List - May 2014]])-1)</f>
        <v>MIA01</v>
      </c>
      <c r="B18" t="str">
        <f>RIGHT(Table3[[#This Row],[Building Code List - May 2014]],LEN(Table3[[#This Row],[Building Code List - May 2014]])-SEARCH("-",Table3[[#This Row],[Building Code List - May 2014]]))</f>
        <v>5301 Waterford at Blue Lagoon-Thomas</v>
      </c>
      <c r="C18" t="str">
        <f>LEFT(Table3[[#This Row],[text without building code]],SEARCH("-",Table3[[#This Row],[text without building code]])-1)</f>
        <v>5301 Waterford at Blue Lagoon</v>
      </c>
      <c r="D18" t="str">
        <f>RIGHT(Table3[[#This Row],[text without building code]],LEN(Table3[[#This Row],[text without building code]])-SEARCH("-",Table3[[#This Row],[text without building code]]))</f>
        <v>Thomas</v>
      </c>
      <c r="E18" t="str">
        <f>VLOOKUP(Table3[[#This Row],[Director]],Table4[#All],2,FALSE)</f>
        <v>CTF</v>
      </c>
      <c r="G18" s="11" t="s">
        <v>106</v>
      </c>
    </row>
    <row r="19" spans="1:7" ht="18.75" hidden="1" x14ac:dyDescent="0.25">
      <c r="A19" t="str">
        <f>LEFT(Table3[[#This Row],[Building Code List - May 2014]],SEARCH("-",Table3[[#This Row],[Building Code List - May 2014]])-1)</f>
        <v>MTY03</v>
      </c>
      <c r="B19" t="str">
        <f>RIGHT(Table3[[#This Row],[Building Code List - May 2014]],LEN(Table3[[#This Row],[Building Code List - May 2014]])-SEARCH("-",Table3[[#This Row],[Building Code List - May 2014]]))</f>
        <v>Av. Ricardo Margain Zozoya 444-Thomas</v>
      </c>
      <c r="C19" t="str">
        <f>LEFT(Table3[[#This Row],[text without building code]],SEARCH("-",Table3[[#This Row],[text without building code]])-1)</f>
        <v>Av. Ricardo Margain Zozoya 444</v>
      </c>
      <c r="D19" t="str">
        <f>RIGHT(Table3[[#This Row],[text without building code]],LEN(Table3[[#This Row],[text without building code]])-SEARCH("-",Table3[[#This Row],[text without building code]]))</f>
        <v>Thomas</v>
      </c>
      <c r="E19" t="str">
        <f>VLOOKUP(Table3[[#This Row],[Director]],Table4[#All],2,FALSE)</f>
        <v>CTF</v>
      </c>
      <c r="G19" s="11" t="s">
        <v>107</v>
      </c>
    </row>
    <row r="20" spans="1:7" ht="18.75" hidden="1" x14ac:dyDescent="0.25">
      <c r="A20" t="str">
        <f>LEFT(Table3[[#This Row],[Building Code List - May 2014]],SEARCH("-",Table3[[#This Row],[Building Code List - May 2014]])-1)</f>
        <v>POA01</v>
      </c>
      <c r="B20" t="str">
        <f>RIGHT(Table3[[#This Row],[Building Code List - May 2014]],LEN(Table3[[#This Row],[Building Code List - May 2014]])-SEARCH("-",Table3[[#This Row],[Building Code List - May 2014]]))</f>
        <v>Av. Carlos Gomes 222-Thomas</v>
      </c>
      <c r="C20" t="str">
        <f>LEFT(Table3[[#This Row],[text without building code]],SEARCH("-",Table3[[#This Row],[text without building code]])-1)</f>
        <v>Av. Carlos Gomes 222</v>
      </c>
      <c r="D20" t="str">
        <f>RIGHT(Table3[[#This Row],[text without building code]],LEN(Table3[[#This Row],[text without building code]])-SEARCH("-",Table3[[#This Row],[text without building code]]))</f>
        <v>Thomas</v>
      </c>
      <c r="E20" t="str">
        <f>VLOOKUP(Table3[[#This Row],[Director]],Table4[#All],2,FALSE)</f>
        <v>CTF</v>
      </c>
      <c r="G20" s="11" t="s">
        <v>117</v>
      </c>
    </row>
    <row r="21" spans="1:7" ht="18.75" hidden="1" x14ac:dyDescent="0.25">
      <c r="A21" t="str">
        <f>LEFT(Table3[[#This Row],[Building Code List - May 2014]],SEARCH("-",Table3[[#This Row],[Building Code List - May 2014]])-1)</f>
        <v>PRI01</v>
      </c>
      <c r="B21" t="str">
        <f>RIGHT(Table3[[#This Row],[Building Code List - May 2014]],LEN(Table3[[#This Row],[Building Code List - May 2014]])-SEARCH("-",Table3[[#This Row],[Building Code List - May 2014]]))</f>
        <v>Citi View Plaza  ?-Thomas</v>
      </c>
      <c r="C21" t="str">
        <f>LEFT(Table3[[#This Row],[text without building code]],SEARCH("-",Table3[[#This Row],[text without building code]])-1)</f>
        <v>Citi View Plaza  ?</v>
      </c>
      <c r="D21" t="str">
        <f>RIGHT(Table3[[#This Row],[text without building code]],LEN(Table3[[#This Row],[text without building code]])-SEARCH("-",Table3[[#This Row],[text without building code]]))</f>
        <v>Thomas</v>
      </c>
      <c r="E21" t="str">
        <f>VLOOKUP(Table3[[#This Row],[Director]],Table4[#All],2,FALSE)</f>
        <v>CTF</v>
      </c>
      <c r="G21" s="11" t="s">
        <v>108</v>
      </c>
    </row>
    <row r="22" spans="1:7" ht="18.75" hidden="1" x14ac:dyDescent="0.25">
      <c r="A22" t="str">
        <f>LEFT(Table3[[#This Row],[Building Code List - May 2014]],SEARCH("-",Table3[[#This Row],[Building Code List - May 2014]])-1)</f>
        <v>PTY20</v>
      </c>
      <c r="B22" t="str">
        <f>RIGHT(Table3[[#This Row],[Building Code List - May 2014]],LEN(Table3[[#This Row],[Building Code List - May 2014]])-SEARCH("-",Table3[[#This Row],[Building Code List - May 2014]]))</f>
        <v>Punta Pacifica-Thomas</v>
      </c>
      <c r="C22" t="str">
        <f>LEFT(Table3[[#This Row],[text without building code]],SEARCH("-",Table3[[#This Row],[text without building code]])-1)</f>
        <v>Punta Pacifica</v>
      </c>
      <c r="D22" t="str">
        <f>RIGHT(Table3[[#This Row],[text without building code]],LEN(Table3[[#This Row],[text without building code]])-SEARCH("-",Table3[[#This Row],[text without building code]]))</f>
        <v>Thomas</v>
      </c>
      <c r="E22" t="str">
        <f>VLOOKUP(Table3[[#This Row],[Director]],Table4[#All],2,FALSE)</f>
        <v>CTF</v>
      </c>
      <c r="G22" s="11" t="s">
        <v>109</v>
      </c>
    </row>
    <row r="23" spans="1:7" ht="18.75" hidden="1" x14ac:dyDescent="0.25">
      <c r="A23" t="str">
        <f>LEFT(Table3[[#This Row],[Building Code List - May 2014]],SEARCH("-",Table3[[#This Row],[Building Code List - May 2014]])-1)</f>
        <v>RIO01</v>
      </c>
      <c r="B23" t="str">
        <f>RIGHT(Table3[[#This Row],[Building Code List - May 2014]],LEN(Table3[[#This Row],[Building Code List - May 2014]])-SEARCH("-",Table3[[#This Row],[Building Code List - May 2014]]))</f>
        <v>Av. Rio Branco n 138 – 8 andar-Thomas</v>
      </c>
      <c r="C23" t="str">
        <f>LEFT(Table3[[#This Row],[text without building code]],SEARCH("-",Table3[[#This Row],[text without building code]])-1)</f>
        <v>Av. Rio Branco n 138 – 8 andar</v>
      </c>
      <c r="D23" t="str">
        <f>RIGHT(Table3[[#This Row],[text without building code]],LEN(Table3[[#This Row],[text without building code]])-SEARCH("-",Table3[[#This Row],[text without building code]]))</f>
        <v>Thomas</v>
      </c>
      <c r="E23" t="str">
        <f>VLOOKUP(Table3[[#This Row],[Director]],Table4[#All],2,FALSE)</f>
        <v>CTF</v>
      </c>
      <c r="G23" s="11" t="s">
        <v>110</v>
      </c>
    </row>
    <row r="24" spans="1:7" ht="18.75" hidden="1" x14ac:dyDescent="0.25">
      <c r="A24" t="str">
        <f>LEFT(Table3[[#This Row],[Building Code List - May 2014]],SEARCH("-",Table3[[#This Row],[Building Code List - May 2014]])-1)</f>
        <v>RIO70</v>
      </c>
      <c r="B24" t="str">
        <f>RIGHT(Table3[[#This Row],[Building Code List - May 2014]],LEN(Table3[[#This Row],[Building Code List - May 2014]])-SEARCH("-",Table3[[#This Row],[Building Code List - May 2014]]))</f>
        <v>Rua Candelária (Ariba)-Thomas</v>
      </c>
      <c r="C24" t="str">
        <f>LEFT(Table3[[#This Row],[text without building code]],SEARCH("-",Table3[[#This Row],[text without building code]])-1)</f>
        <v>Rua Candelária (Ariba)</v>
      </c>
      <c r="D24" t="str">
        <f>RIGHT(Table3[[#This Row],[text without building code]],LEN(Table3[[#This Row],[text without building code]])-SEARCH("-",Table3[[#This Row],[text without building code]]))</f>
        <v>Thomas</v>
      </c>
      <c r="E24" t="str">
        <f>VLOOKUP(Table3[[#This Row],[Director]],Table4[#All],2,FALSE)</f>
        <v>CTF</v>
      </c>
      <c r="G24" s="11" t="s">
        <v>111</v>
      </c>
    </row>
    <row r="25" spans="1:7" ht="18.75" hidden="1" x14ac:dyDescent="0.25">
      <c r="A25" t="str">
        <f>LEFT(Table3[[#This Row],[Building Code List - May 2014]],SEARCH("-",Table3[[#This Row],[Building Code List - May 2014]])-1)</f>
        <v>SAO02</v>
      </c>
      <c r="B25" t="str">
        <f>RIGHT(Table3[[#This Row],[Building Code List - May 2014]],LEN(Table3[[#This Row],[Building Code List - May 2014]])-SEARCH("-",Table3[[#This Row],[Building Code List - May 2014]]))</f>
        <v>Marble Tower-Thomas</v>
      </c>
      <c r="C25" t="str">
        <f>LEFT(Table3[[#This Row],[text without building code]],SEARCH("-",Table3[[#This Row],[text without building code]])-1)</f>
        <v>Marble Tower</v>
      </c>
      <c r="D25" t="str">
        <f>RIGHT(Table3[[#This Row],[text without building code]],LEN(Table3[[#This Row],[text without building code]])-SEARCH("-",Table3[[#This Row],[text without building code]]))</f>
        <v>Thomas</v>
      </c>
      <c r="E25" t="str">
        <f>VLOOKUP(Table3[[#This Row],[Director]],Table4[#All],2,FALSE)</f>
        <v>CTF</v>
      </c>
      <c r="G25" s="11" t="s">
        <v>112</v>
      </c>
    </row>
    <row r="26" spans="1:7" ht="18.75" hidden="1" x14ac:dyDescent="0.25">
      <c r="A26" t="str">
        <f>LEFT(Table3[[#This Row],[Building Code List - May 2014]],SEARCH("-",Table3[[#This Row],[Building Code List - May 2014]])-1)</f>
        <v>SAO70</v>
      </c>
      <c r="B26" t="str">
        <f>RIGHT(Table3[[#This Row],[Building Code List - May 2014]],LEN(Table3[[#This Row],[Building Code List - May 2014]])-SEARCH("-",Table3[[#This Row],[Building Code List - May 2014]]))</f>
        <v>Alameda Santos (Ariba)-Thomas</v>
      </c>
      <c r="C26" t="str">
        <f>LEFT(Table3[[#This Row],[text without building code]],SEARCH("-",Table3[[#This Row],[text without building code]])-1)</f>
        <v>Alameda Santos (Ariba)</v>
      </c>
      <c r="D26" t="str">
        <f>RIGHT(Table3[[#This Row],[text without building code]],LEN(Table3[[#This Row],[text without building code]])-SEARCH("-",Table3[[#This Row],[text without building code]]))</f>
        <v>Thomas</v>
      </c>
      <c r="E26" t="str">
        <f>VLOOKUP(Table3[[#This Row],[Director]],Table4[#All],2,FALSE)</f>
        <v>CTF</v>
      </c>
      <c r="G26" s="11" t="s">
        <v>113</v>
      </c>
    </row>
    <row r="27" spans="1:7" ht="18.75" hidden="1" x14ac:dyDescent="0.25">
      <c r="A27" t="str">
        <f>LEFT(Table3[[#This Row],[Building Code List - May 2014]],SEARCH("-",Table3[[#This Row],[Building Code List - May 2014]])-1)</f>
        <v>SCL02</v>
      </c>
      <c r="B27" t="str">
        <f>RIGHT(Table3[[#This Row],[Building Code List - May 2014]],LEN(Table3[[#This Row],[Building Code List - May 2014]])-SEARCH("-",Table3[[#This Row],[Building Code List - May 2014]]))</f>
        <v>Rosario Norte 100-Thomas</v>
      </c>
      <c r="C27" t="str">
        <f>LEFT(Table3[[#This Row],[text without building code]],SEARCH("-",Table3[[#This Row],[text without building code]])-1)</f>
        <v>Rosario Norte 100</v>
      </c>
      <c r="D27" t="str">
        <f>RIGHT(Table3[[#This Row],[text without building code]],LEN(Table3[[#This Row],[text without building code]])-SEARCH("-",Table3[[#This Row],[text without building code]]))</f>
        <v>Thomas</v>
      </c>
      <c r="E27" t="str">
        <f>VLOOKUP(Table3[[#This Row],[Director]],Table4[#All],2,FALSE)</f>
        <v>CTF</v>
      </c>
      <c r="G27" s="11" t="s">
        <v>114</v>
      </c>
    </row>
    <row r="28" spans="1:7" ht="18.75" hidden="1" x14ac:dyDescent="0.25">
      <c r="A28" t="str">
        <f>LEFT(Table3[[#This Row],[Building Code List - May 2014]],SEARCH("-",Table3[[#This Row],[Building Code List - May 2014]])-1)</f>
        <v>SCL70</v>
      </c>
      <c r="B28" t="str">
        <f>RIGHT(Table3[[#This Row],[Building Code List - May 2014]],LEN(Table3[[#This Row],[Building Code List - May 2014]])-SEARCH("-",Table3[[#This Row],[Building Code List - May 2014]]))</f>
        <v>San Crescente 81 Piso 6 (Ariba)-Thomas</v>
      </c>
      <c r="C28" t="str">
        <f>LEFT(Table3[[#This Row],[text without building code]],SEARCH("-",Table3[[#This Row],[text without building code]])-1)</f>
        <v>San Crescente 81 Piso 6 (Ariba)</v>
      </c>
      <c r="D28" t="str">
        <f>RIGHT(Table3[[#This Row],[text without building code]],LEN(Table3[[#This Row],[text without building code]])-SEARCH("-",Table3[[#This Row],[text without building code]]))</f>
        <v>Thomas</v>
      </c>
      <c r="E28" t="str">
        <f>VLOOKUP(Table3[[#This Row],[Director]],Table4[#All],2,FALSE)</f>
        <v>CTF</v>
      </c>
      <c r="G28" s="11" t="s">
        <v>115</v>
      </c>
    </row>
    <row r="29" spans="1:7" ht="18.75" x14ac:dyDescent="0.25">
      <c r="A29" t="str">
        <f>LEFT(Table3[[#This Row],[Building Code List - May 2014]],SEARCH("-",Table3[[#This Row],[Building Code List - May 2014]])-1)</f>
        <v>CAL02</v>
      </c>
      <c r="B29" t="str">
        <f>RIGHT(Table3[[#This Row],[Building Code List - May 2014]],LEN(Table3[[#This Row],[Building Code List - May 2014]])-SEARCH("-",Table3[[#This Row],[Building Code List - May 2014]]))</f>
        <v>855 2nd Street SW-Mike</v>
      </c>
      <c r="C29" t="str">
        <f>LEFT(Table3[[#This Row],[text without building code]],SEARCH("-",Table3[[#This Row],[text without building code]])-1)</f>
        <v>855 2nd Street SW</v>
      </c>
      <c r="D29" t="str">
        <f>RIGHT(Table3[[#This Row],[text without building code]],LEN(Table3[[#This Row],[text without building code]])-SEARCH("-",Table3[[#This Row],[text without building code]]))</f>
        <v>Mike</v>
      </c>
      <c r="E29" t="str">
        <f>VLOOKUP(Table3[[#This Row],[Director]],Table4[#All],2,FALSE)</f>
        <v>LABS</v>
      </c>
      <c r="G29" s="13" t="s">
        <v>100</v>
      </c>
    </row>
    <row r="30" spans="1:7" ht="18.75" x14ac:dyDescent="0.25">
      <c r="A30" t="str">
        <f>LEFT(Table3[[#This Row],[Building Code List - May 2014]],SEARCH("-",Table3[[#This Row],[Building Code List - May 2014]])-1)</f>
        <v>MON02</v>
      </c>
      <c r="B30" t="str">
        <f>RIGHT(Table3[[#This Row],[Building Code List - May 2014]],LEN(Table3[[#This Row],[Building Code List - May 2014]])-SEARCH("-",Table3[[#This Row],[Building Code List - May 2014]]))</f>
        <v>111, rue Duke Street-Mike</v>
      </c>
      <c r="C30" t="str">
        <f>LEFT(Table3[[#This Row],[text without building code]],SEARCH("-",Table3[[#This Row],[text without building code]])-1)</f>
        <v>111, rue Duke Street</v>
      </c>
      <c r="D30" t="str">
        <f>RIGHT(Table3[[#This Row],[text without building code]],LEN(Table3[[#This Row],[text without building code]])-SEARCH("-",Table3[[#This Row],[text without building code]]))</f>
        <v>Mike</v>
      </c>
      <c r="E30" t="str">
        <f>VLOOKUP(Table3[[#This Row],[Director]],Table4[#All],2,FALSE)</f>
        <v>LABS</v>
      </c>
      <c r="G30" s="13" t="s">
        <v>54</v>
      </c>
    </row>
    <row r="31" spans="1:7" ht="18.75" x14ac:dyDescent="0.25">
      <c r="A31" t="str">
        <f>LEFT(Table3[[#This Row],[Building Code List - May 2014]],SEARCH("-",Table3[[#This Row],[Building Code List - May 2014]])-1)</f>
        <v>SLE01</v>
      </c>
      <c r="B31" t="str">
        <f>RIGHT(Table3[[#This Row],[Building Code List - May 2014]],LEN(Table3[[#This Row],[Building Code List - May 2014]])-SEARCH("-",Table3[[#This Row],[Building Code List - May 2014]]))</f>
        <v>SAP LABs Latin America–Cristo Rei-Mike</v>
      </c>
      <c r="C31" t="str">
        <f>LEFT(Table3[[#This Row],[text without building code]],SEARCH("-",Table3[[#This Row],[text without building code]])-1)</f>
        <v>SAP LABs Latin America–Cristo Rei</v>
      </c>
      <c r="D31" t="str">
        <f>RIGHT(Table3[[#This Row],[text without building code]],LEN(Table3[[#This Row],[text without building code]])-SEARCH("-",Table3[[#This Row],[text without building code]]))</f>
        <v>Mike</v>
      </c>
      <c r="E31" t="str">
        <f>VLOOKUP(Table3[[#This Row],[Director]],Table4[#All],2,FALSE)</f>
        <v>LABS</v>
      </c>
      <c r="G31" s="13" t="s">
        <v>118</v>
      </c>
    </row>
    <row r="32" spans="1:7" ht="18.75" x14ac:dyDescent="0.25">
      <c r="A32" t="str">
        <f>LEFT(Table3[[#This Row],[Building Code List - May 2014]],SEARCH("-",Table3[[#This Row],[Building Code List - May 2014]])-1)</f>
        <v>VAN03</v>
      </c>
      <c r="B32" t="str">
        <f>RIGHT(Table3[[#This Row],[Building Code List - May 2014]],LEN(Table3[[#This Row],[Building Code List - May 2014]])-SEARCH("-",Table3[[#This Row],[Building Code List - May 2014]]))</f>
        <v>910 Mainland Street-Mike</v>
      </c>
      <c r="C32" t="str">
        <f>LEFT(Table3[[#This Row],[text without building code]],SEARCH("-",Table3[[#This Row],[text without building code]])-1)</f>
        <v>910 Mainland Street</v>
      </c>
      <c r="D32" t="str">
        <f>RIGHT(Table3[[#This Row],[text without building code]],LEN(Table3[[#This Row],[text without building code]])-SEARCH("-",Table3[[#This Row],[text without building code]]))</f>
        <v>Mike</v>
      </c>
      <c r="E32" t="str">
        <f>VLOOKUP(Table3[[#This Row],[Director]],Table4[#All],2,FALSE)</f>
        <v>LABS</v>
      </c>
      <c r="G32" s="13" t="s">
        <v>18</v>
      </c>
    </row>
    <row r="33" spans="1:7" ht="18.75" x14ac:dyDescent="0.25">
      <c r="A33" t="str">
        <f>LEFT(Table3[[#This Row],[Building Code List - May 2014]],SEARCH("-",Table3[[#This Row],[Building Code List - May 2014]])-1)</f>
        <v>WTO01</v>
      </c>
      <c r="B33" t="str">
        <f>RIGHT(Table3[[#This Row],[Building Code List - May 2014]],LEN(Table3[[#This Row],[Building Code List - May 2014]])-SEARCH("-",Table3[[#This Row],[Building Code List - May 2014]]))</f>
        <v>445 Wes Graham Way (Sybase)-Mike</v>
      </c>
      <c r="C33" t="str">
        <f>LEFT(Table3[[#This Row],[text without building code]],SEARCH("-",Table3[[#This Row],[text without building code]])-1)</f>
        <v>445 Wes Graham Way (Sybase)</v>
      </c>
      <c r="D33" t="str">
        <f>RIGHT(Table3[[#This Row],[text without building code]],LEN(Table3[[#This Row],[text without building code]])-SEARCH("-",Table3[[#This Row],[text without building code]]))</f>
        <v>Mike</v>
      </c>
      <c r="E33" t="str">
        <f>VLOOKUP(Table3[[#This Row],[Director]],Table4[#All],2,FALSE)</f>
        <v>LABS</v>
      </c>
      <c r="G33" s="13" t="s">
        <v>55</v>
      </c>
    </row>
    <row r="34" spans="1:7" ht="18.75" hidden="1" x14ac:dyDescent="0.25">
      <c r="A34" t="str">
        <f>LEFT(Table3[[#This Row],[Building Code List - May 2014]],SEARCH("-",Table3[[#This Row],[Building Code List - May 2014]])-1)</f>
        <v>ATL01</v>
      </c>
      <c r="B34" t="str">
        <f>RIGHT(Table3[[#This Row],[Building Code List - May 2014]],LEN(Table3[[#This Row],[Building Code List - May 2014]])-SEARCH("-",Table3[[#This Row],[Building Code List - May 2014]]))</f>
        <v>1001 Summit Boulevard-Michele</v>
      </c>
      <c r="C34" t="str">
        <f>LEFT(Table3[[#This Row],[text without building code]],SEARCH("-",Table3[[#This Row],[text without building code]])-1)</f>
        <v>1001 Summit Boulevard</v>
      </c>
      <c r="D34" t="str">
        <f>RIGHT(Table3[[#This Row],[text without building code]],LEN(Table3[[#This Row],[text without building code]])-SEARCH("-",Table3[[#This Row],[text without building code]]))</f>
        <v>Michele</v>
      </c>
      <c r="E34" t="str">
        <f>VLOOKUP(Table3[[#This Row],[Director]],Table4[#All],2,FALSE)</f>
        <v>CTF</v>
      </c>
      <c r="G34" s="17" t="s">
        <v>61</v>
      </c>
    </row>
    <row r="35" spans="1:7" ht="18.75" hidden="1" x14ac:dyDescent="0.25">
      <c r="A35" t="str">
        <f>LEFT(Table3[[#This Row],[Building Code List - May 2014]],SEARCH("-",Table3[[#This Row],[Building Code List - May 2014]])-1)</f>
        <v>AUS03</v>
      </c>
      <c r="B35" t="str">
        <f>RIGHT(Table3[[#This Row],[Building Code List - May 2014]],LEN(Table3[[#This Row],[Building Code List - May 2014]])-SEARCH("-",Table3[[#This Row],[Building Code List - May 2014]]))</f>
        <v>100 Congress – Suite 2000-Michele</v>
      </c>
      <c r="C35" t="str">
        <f>LEFT(Table3[[#This Row],[text without building code]],SEARCH("-",Table3[[#This Row],[text without building code]])-1)</f>
        <v>100 Congress – Suite 2000</v>
      </c>
      <c r="D35" t="str">
        <f>RIGHT(Table3[[#This Row],[text without building code]],LEN(Table3[[#This Row],[text without building code]])-SEARCH("-",Table3[[#This Row],[text without building code]]))</f>
        <v>Michele</v>
      </c>
      <c r="E35" t="str">
        <f>VLOOKUP(Table3[[#This Row],[Director]],Table4[#All],2,FALSE)</f>
        <v>CTF</v>
      </c>
      <c r="G35" s="17" t="s">
        <v>62</v>
      </c>
    </row>
    <row r="36" spans="1:7" ht="18.75" hidden="1" x14ac:dyDescent="0.25">
      <c r="A36" t="str">
        <f>LEFT(Table3[[#This Row],[Building Code List - May 2014]],SEARCH("-",Table3[[#This Row],[Building Code List - May 2014]])-1)</f>
        <v>BEL01</v>
      </c>
      <c r="B36" t="str">
        <f>RIGHT(Table3[[#This Row],[Building Code List - May 2014]],LEN(Table3[[#This Row],[Building Code List - May 2014]])-SEARCH("-",Table3[[#This Row],[Building Code List - May 2014]]))</f>
        <v>Key Center (e– suite)-Michele</v>
      </c>
      <c r="C36" t="str">
        <f>LEFT(Table3[[#This Row],[text without building code]],SEARCH("-",Table3[[#This Row],[text without building code]])-1)</f>
        <v>Key Center (e– suite)</v>
      </c>
      <c r="D36" t="str">
        <f>RIGHT(Table3[[#This Row],[text without building code]],LEN(Table3[[#This Row],[text without building code]])-SEARCH("-",Table3[[#This Row],[text without building code]]))</f>
        <v>Michele</v>
      </c>
      <c r="E36" t="str">
        <f>VLOOKUP(Table3[[#This Row],[Director]],Table4[#All],2,FALSE)</f>
        <v>CTF</v>
      </c>
      <c r="G36" s="12" t="s">
        <v>86</v>
      </c>
    </row>
    <row r="37" spans="1:7" ht="18.75" hidden="1" x14ac:dyDescent="0.25">
      <c r="A37" t="str">
        <f>LEFT(Table3[[#This Row],[Building Code List - May 2014]],SEARCH("-",Table3[[#This Row],[Building Code List - May 2014]])-1)</f>
        <v>BOI01</v>
      </c>
      <c r="B37" t="str">
        <f>RIGHT(Table3[[#This Row],[Building Code List - May 2014]],LEN(Table3[[#This Row],[Building Code List - May 2014]])-SEARCH("-",Table3[[#This Row],[Building Code List - May 2014]]))</f>
        <v>12754 West LaSalle Street (Sybase)-Michele</v>
      </c>
      <c r="C37" t="str">
        <f>LEFT(Table3[[#This Row],[text without building code]],SEARCH("-",Table3[[#This Row],[text without building code]])-1)</f>
        <v>12754 West LaSalle Street (Sybase)</v>
      </c>
      <c r="D37" t="str">
        <f>RIGHT(Table3[[#This Row],[text without building code]],LEN(Table3[[#This Row],[text without building code]])-SEARCH("-",Table3[[#This Row],[text without building code]]))</f>
        <v>Michele</v>
      </c>
      <c r="E37" t="str">
        <f>VLOOKUP(Table3[[#This Row],[Director]],Table4[#All],2,FALSE)</f>
        <v>CTF</v>
      </c>
      <c r="G37" s="12" t="s">
        <v>57</v>
      </c>
    </row>
    <row r="38" spans="1:7" ht="18.75" hidden="1" x14ac:dyDescent="0.25">
      <c r="A38" t="str">
        <f>LEFT(Table3[[#This Row],[Building Code List - May 2014]],SEARCH("-",Table3[[#This Row],[Building Code List - May 2014]])-1)</f>
        <v>BOS01</v>
      </c>
      <c r="B38" t="str">
        <f>RIGHT(Table3[[#This Row],[Building Code List - May 2014]],LEN(Table3[[#This Row],[Building Code List - May 2014]])-SEARCH("-",Table3[[#This Row],[Building Code List - May 2014]]))</f>
        <v>Burlington – Landmarks Corporate Park-Michele</v>
      </c>
      <c r="C38" t="str">
        <f>LEFT(Table3[[#This Row],[text without building code]],SEARCH("-",Table3[[#This Row],[text without building code]])-1)</f>
        <v>Burlington – Landmarks Corporate Park</v>
      </c>
      <c r="D38" t="str">
        <f>RIGHT(Table3[[#This Row],[text without building code]],LEN(Table3[[#This Row],[text without building code]])-SEARCH("-",Table3[[#This Row],[text without building code]]))</f>
        <v>Michele</v>
      </c>
      <c r="E38" t="str">
        <f>VLOOKUP(Table3[[#This Row],[Director]],Table4[#All],2,FALSE)</f>
        <v>CTF</v>
      </c>
      <c r="G38" s="17" t="s">
        <v>63</v>
      </c>
    </row>
    <row r="39" spans="1:7" ht="18.75" hidden="1" x14ac:dyDescent="0.25">
      <c r="A39" t="str">
        <f>LEFT(Table3[[#This Row],[Building Code List - May 2014]],SEARCH("-",Table3[[#This Row],[Building Code List - May 2014]])-1)</f>
        <v>BOS50</v>
      </c>
      <c r="B39" t="str">
        <f>RIGHT(Table3[[#This Row],[Building Code List - May 2014]],LEN(Table3[[#This Row],[Building Code List - May 2014]])-SEARCH("-",Table3[[#This Row],[Building Code List - May 2014]]))</f>
        <v>Burlington Office Park II (Sybase)-Michele</v>
      </c>
      <c r="C39" t="str">
        <f>LEFT(Table3[[#This Row],[text without building code]],SEARCH("-",Table3[[#This Row],[text without building code]])-1)</f>
        <v>Burlington Office Park II (Sybase)</v>
      </c>
      <c r="D39" t="str">
        <f>RIGHT(Table3[[#This Row],[text without building code]],LEN(Table3[[#This Row],[text without building code]])-SEARCH("-",Table3[[#This Row],[text without building code]]))</f>
        <v>Michele</v>
      </c>
      <c r="E39" t="str">
        <f>VLOOKUP(Table3[[#This Row],[Director]],Table4[#All],2,FALSE)</f>
        <v>CTF</v>
      </c>
      <c r="G39" s="12" t="s">
        <v>82</v>
      </c>
    </row>
    <row r="40" spans="1:7" ht="18.75" hidden="1" x14ac:dyDescent="0.25">
      <c r="A40" t="str">
        <f>LEFT(Table3[[#This Row],[Building Code List - May 2014]],SEARCH("-",Table3[[#This Row],[Building Code List - May 2014]])-1)</f>
        <v>BOS60</v>
      </c>
      <c r="B40" t="str">
        <f>RIGHT(Table3[[#This Row],[Building Code List - May 2014]],LEN(Table3[[#This Row],[Building Code List - May 2014]])-SEARCH("-",Table3[[#This Row],[Building Code List - May 2014]]))</f>
        <v>77 North Washington Street (Success Factors)-Michele</v>
      </c>
      <c r="C40" t="str">
        <f>LEFT(Table3[[#This Row],[text without building code]],SEARCH("-",Table3[[#This Row],[text without building code]])-1)</f>
        <v>77 North Washington Street (Success Factors)</v>
      </c>
      <c r="D40" t="str">
        <f>RIGHT(Table3[[#This Row],[text without building code]],LEN(Table3[[#This Row],[text without building code]])-SEARCH("-",Table3[[#This Row],[text without building code]]))</f>
        <v>Michele</v>
      </c>
      <c r="E40" t="str">
        <f>VLOOKUP(Table3[[#This Row],[Director]],Table4[#All],2,FALSE)</f>
        <v>CTF</v>
      </c>
      <c r="G40" s="12" t="s">
        <v>64</v>
      </c>
    </row>
    <row r="41" spans="1:7" ht="18.75" hidden="1" x14ac:dyDescent="0.25">
      <c r="A41" t="str">
        <f>LEFT(Table3[[#This Row],[Building Code List - May 2014]],SEARCH("-",Table3[[#This Row],[Building Code List - May 2014]])-1)</f>
        <v>BRY01</v>
      </c>
      <c r="B41" t="str">
        <f>RIGHT(Table3[[#This Row],[Building Code List - May 2014]],LEN(Table3[[#This Row],[Building Code List - May 2014]])-SEARCH("-",Table3[[#This Row],[Building Code List - May 2014]]))</f>
        <v>1716 Briarcrest Drive-Michele</v>
      </c>
      <c r="C41" t="str">
        <f>LEFT(Table3[[#This Row],[text without building code]],SEARCH("-",Table3[[#This Row],[text without building code]])-1)</f>
        <v>1716 Briarcrest Drive</v>
      </c>
      <c r="D41" t="str">
        <f>RIGHT(Table3[[#This Row],[text without building code]],LEN(Table3[[#This Row],[text without building code]])-SEARCH("-",Table3[[#This Row],[text without building code]]))</f>
        <v>Michele</v>
      </c>
      <c r="E41" t="str">
        <f>VLOOKUP(Table3[[#This Row],[Director]],Table4[#All],2,FALSE)</f>
        <v>CTF</v>
      </c>
      <c r="G41" s="12" t="s">
        <v>65</v>
      </c>
    </row>
    <row r="42" spans="1:7" ht="18.75" hidden="1" x14ac:dyDescent="0.25">
      <c r="A42" t="str">
        <f>LEFT(Table3[[#This Row],[Building Code List - May 2014]],SEARCH("-",Table3[[#This Row],[Building Code List - May 2014]])-1)</f>
        <v>CCD01</v>
      </c>
      <c r="B42" t="str">
        <f>RIGHT(Table3[[#This Row],[Building Code List - May 2014]],LEN(Table3[[#This Row],[Building Code List - May 2014]])-SEARCH("-",Table3[[#This Row],[Building Code List - May 2014]]))</f>
        <v>6 Loudon Road (Sybase)-Michele</v>
      </c>
      <c r="C42" t="str">
        <f>LEFT(Table3[[#This Row],[text without building code]],SEARCH("-",Table3[[#This Row],[text without building code]])-1)</f>
        <v>6 Loudon Road (Sybase)</v>
      </c>
      <c r="D42" t="str">
        <f>RIGHT(Table3[[#This Row],[text without building code]],LEN(Table3[[#This Row],[text without building code]])-SEARCH("-",Table3[[#This Row],[text without building code]]))</f>
        <v>Michele</v>
      </c>
      <c r="E42" t="str">
        <f>VLOOKUP(Table3[[#This Row],[Director]],Table4[#All],2,FALSE)</f>
        <v>CTF</v>
      </c>
      <c r="G42" s="12" t="s">
        <v>66</v>
      </c>
    </row>
    <row r="43" spans="1:7" ht="18.75" hidden="1" x14ac:dyDescent="0.25">
      <c r="A43" t="str">
        <f>LEFT(Table3[[#This Row],[Building Code List - May 2014]],SEARCH("-",Table3[[#This Row],[Building Code List - May 2014]])-1)</f>
        <v>CHI03</v>
      </c>
      <c r="B43" t="str">
        <f>RIGHT(Table3[[#This Row],[Building Code List - May 2014]],LEN(Table3[[#This Row],[Building Code List - May 2014]])-SEARCH("-",Table3[[#This Row],[Building Code List - May 2014]]))</f>
        <v>Downers Grove-Michele</v>
      </c>
      <c r="C43" t="str">
        <f>LEFT(Table3[[#This Row],[text without building code]],SEARCH("-",Table3[[#This Row],[text without building code]])-1)</f>
        <v>Downers Grove</v>
      </c>
      <c r="D43" t="str">
        <f>RIGHT(Table3[[#This Row],[text without building code]],LEN(Table3[[#This Row],[text without building code]])-SEARCH("-",Table3[[#This Row],[text without building code]]))</f>
        <v>Michele</v>
      </c>
      <c r="E43" t="str">
        <f>VLOOKUP(Table3[[#This Row],[Director]],Table4[#All],2,FALSE)</f>
        <v>CTF</v>
      </c>
      <c r="G43" s="7" t="s">
        <v>14</v>
      </c>
    </row>
    <row r="44" spans="1:7" ht="18.75" hidden="1" x14ac:dyDescent="0.25">
      <c r="A44" t="str">
        <f>LEFT(Table3[[#This Row],[Building Code List - May 2014]],SEARCH("-",Table3[[#This Row],[Building Code List - May 2014]])-1)</f>
        <v>CHI06</v>
      </c>
      <c r="B44" t="str">
        <f>RIGHT(Table3[[#This Row],[Building Code List - May 2014]],LEN(Table3[[#This Row],[Building Code List - May 2014]])-SEARCH("-",Table3[[#This Row],[Building Code List - May 2014]]))</f>
        <v>1721 Moon Lake Blvd. (Syclo LLC)-Michele</v>
      </c>
      <c r="C44" t="str">
        <f>LEFT(Table3[[#This Row],[text without building code]],SEARCH("-",Table3[[#This Row],[text without building code]])-1)</f>
        <v>1721 Moon Lake Blvd. (Syclo LLC)</v>
      </c>
      <c r="D44" t="str">
        <f>RIGHT(Table3[[#This Row],[text without building code]],LEN(Table3[[#This Row],[text without building code]])-SEARCH("-",Table3[[#This Row],[text without building code]]))</f>
        <v>Michele</v>
      </c>
      <c r="E44" t="str">
        <f>VLOOKUP(Table3[[#This Row],[Director]],Table4[#All],2,FALSE)</f>
        <v>CTF</v>
      </c>
      <c r="G44" s="7" t="s">
        <v>28</v>
      </c>
    </row>
    <row r="45" spans="1:7" ht="18.75" hidden="1" x14ac:dyDescent="0.25">
      <c r="A45" t="str">
        <f>LEFT(Table3[[#This Row],[Building Code List - May 2014]],SEARCH("-",Table3[[#This Row],[Building Code List - May 2014]])-1)</f>
        <v>CHI07</v>
      </c>
      <c r="B45" t="str">
        <f>RIGHT(Table3[[#This Row],[Building Code List - May 2014]],LEN(Table3[[#This Row],[Building Code List - May 2014]])-SEARCH("-",Table3[[#This Row],[Building Code List - May 2014]]))</f>
        <v>30 West Monroe St. (Syclo LLC)-Michele</v>
      </c>
      <c r="C45" t="str">
        <f>LEFT(Table3[[#This Row],[text without building code]],SEARCH("-",Table3[[#This Row],[text without building code]])-1)</f>
        <v>30 West Monroe St. (Syclo LLC)</v>
      </c>
      <c r="D45" t="str">
        <f>RIGHT(Table3[[#This Row],[text without building code]],LEN(Table3[[#This Row],[text without building code]])-SEARCH("-",Table3[[#This Row],[text without building code]]))</f>
        <v>Michele</v>
      </c>
      <c r="E45" t="str">
        <f>VLOOKUP(Table3[[#This Row],[Director]],Table4[#All],2,FALSE)</f>
        <v>CTF</v>
      </c>
      <c r="G45" s="7" t="s">
        <v>83</v>
      </c>
    </row>
    <row r="46" spans="1:7" ht="18.75" hidden="1" x14ac:dyDescent="0.25">
      <c r="A46" t="str">
        <f>LEFT(Table3[[#This Row],[Building Code List - May 2014]],SEARCH("-",Table3[[#This Row],[Building Code List - May 2014]])-1)</f>
        <v>CHI50</v>
      </c>
      <c r="B46" t="str">
        <f>RIGHT(Table3[[#This Row],[Building Code List - May 2014]],LEN(Table3[[#This Row],[Building Code List - May 2014]])-SEARCH("-",Table3[[#This Row],[Building Code List - May 2014]]))</f>
        <v>8755 West Higgins Road (Sybase)-Michele</v>
      </c>
      <c r="C46" t="str">
        <f>LEFT(Table3[[#This Row],[text without building code]],SEARCH("-",Table3[[#This Row],[text without building code]])-1)</f>
        <v>8755 West Higgins Road (Sybase)</v>
      </c>
      <c r="D46" t="str">
        <f>RIGHT(Table3[[#This Row],[text without building code]],LEN(Table3[[#This Row],[text without building code]])-SEARCH("-",Table3[[#This Row],[text without building code]]))</f>
        <v>Michele</v>
      </c>
      <c r="E46" t="str">
        <f>VLOOKUP(Table3[[#This Row],[Director]],Table4[#All],2,FALSE)</f>
        <v>CTF</v>
      </c>
      <c r="G46" s="7" t="s">
        <v>29</v>
      </c>
    </row>
    <row r="47" spans="1:7" ht="18.75" hidden="1" x14ac:dyDescent="0.25">
      <c r="A47" t="str">
        <f>LEFT(Table3[[#This Row],[Building Code List - May 2014]],SEARCH("-",Table3[[#This Row],[Building Code List - May 2014]])-1)</f>
        <v>CIN01</v>
      </c>
      <c r="B47" t="str">
        <f>RIGHT(Table3[[#This Row],[Building Code List - May 2014]],LEN(Table3[[#This Row],[Building Code List - May 2014]])-SEARCH("-",Table3[[#This Row],[Building Code List - May 2014]]))</f>
        <v>1600 Scripps Center-Michele</v>
      </c>
      <c r="C47" t="str">
        <f>LEFT(Table3[[#This Row],[text without building code]],SEARCH("-",Table3[[#This Row],[text without building code]])-1)</f>
        <v>1600 Scripps Center</v>
      </c>
      <c r="D47" t="str">
        <f>RIGHT(Table3[[#This Row],[text without building code]],LEN(Table3[[#This Row],[text without building code]])-SEARCH("-",Table3[[#This Row],[text without building code]]))</f>
        <v>Michele</v>
      </c>
      <c r="E47" t="str">
        <f>VLOOKUP(Table3[[#This Row],[Director]],Table4[#All],2,FALSE)</f>
        <v>CTF</v>
      </c>
      <c r="G47" s="12" t="s">
        <v>36</v>
      </c>
    </row>
    <row r="48" spans="1:7" ht="18.75" hidden="1" x14ac:dyDescent="0.25">
      <c r="A48" t="str">
        <f>LEFT(Table3[[#This Row],[Building Code List - May 2014]],SEARCH("-",Table3[[#This Row],[Building Code List - May 2014]])-1)</f>
        <v>CLD20</v>
      </c>
      <c r="B48" t="str">
        <f>RIGHT(Table3[[#This Row],[Building Code List - May 2014]],LEN(Table3[[#This Row],[Building Code List - May 2014]])-SEARCH("-",Table3[[#This Row],[Building Code List - May 2014]]))</f>
        <v>2121 Palomar Airport Road-Michele</v>
      </c>
      <c r="C48" t="str">
        <f>LEFT(Table3[[#This Row],[text without building code]],SEARCH("-",Table3[[#This Row],[text without building code]])-1)</f>
        <v>2121 Palomar Airport Road</v>
      </c>
      <c r="D48" t="str">
        <f>RIGHT(Table3[[#This Row],[text without building code]],LEN(Table3[[#This Row],[text without building code]])-SEARCH("-",Table3[[#This Row],[text without building code]]))</f>
        <v>Michele</v>
      </c>
      <c r="E48" t="str">
        <f>VLOOKUP(Table3[[#This Row],[Director]],Table4[#All],2,FALSE)</f>
        <v>CTF</v>
      </c>
      <c r="G48" s="12" t="s">
        <v>37</v>
      </c>
    </row>
    <row r="49" spans="1:7" ht="18.75" hidden="1" x14ac:dyDescent="0.25">
      <c r="A49" t="str">
        <f>LEFT(Table3[[#This Row],[Building Code List - May 2014]],SEARCH("-",Table3[[#This Row],[Building Code List - May 2014]])-1)</f>
        <v>DAL01</v>
      </c>
      <c r="B49" t="str">
        <f>RIGHT(Table3[[#This Row],[Building Code List - May 2014]],LEN(Table3[[#This Row],[Building Code List - May 2014]])-SEARCH("-",Table3[[#This Row],[Building Code List - May 2014]]))</f>
        <v>Williams Square-Michele</v>
      </c>
      <c r="C49" t="str">
        <f>LEFT(Table3[[#This Row],[text without building code]],SEARCH("-",Table3[[#This Row],[text without building code]])-1)</f>
        <v>Williams Square</v>
      </c>
      <c r="D49" t="str">
        <f>RIGHT(Table3[[#This Row],[text without building code]],LEN(Table3[[#This Row],[text without building code]])-SEARCH("-",Table3[[#This Row],[text without building code]]))</f>
        <v>Michele</v>
      </c>
      <c r="E49" t="str">
        <f>VLOOKUP(Table3[[#This Row],[Director]],Table4[#All],2,FALSE)</f>
        <v>CTF</v>
      </c>
      <c r="G49" s="17" t="s">
        <v>67</v>
      </c>
    </row>
    <row r="50" spans="1:7" ht="18.75" hidden="1" x14ac:dyDescent="0.25">
      <c r="A50" t="str">
        <f>LEFT(Table3[[#This Row],[Building Code List - May 2014]],SEARCH("-",Table3[[#This Row],[Building Code List - May 2014]])-1)</f>
        <v>DAL50</v>
      </c>
      <c r="B50" t="str">
        <f>RIGHT(Table3[[#This Row],[Building Code List - May 2014]],LEN(Table3[[#This Row],[Building Code List - May 2014]])-SEARCH("-",Table3[[#This Row],[Building Code List - May 2014]]))</f>
        <v>14800 Quorum Drive (Sybase)-Michele</v>
      </c>
      <c r="C50" t="str">
        <f>LEFT(Table3[[#This Row],[text without building code]],SEARCH("-",Table3[[#This Row],[text without building code]])-1)</f>
        <v>14800 Quorum Drive (Sybase)</v>
      </c>
      <c r="D50" t="str">
        <f>RIGHT(Table3[[#This Row],[text without building code]],LEN(Table3[[#This Row],[text without building code]])-SEARCH("-",Table3[[#This Row],[text without building code]]))</f>
        <v>Michele</v>
      </c>
      <c r="E50" t="str">
        <f>VLOOKUP(Table3[[#This Row],[Director]],Table4[#All],2,FALSE)</f>
        <v>CTF</v>
      </c>
      <c r="G50" s="12" t="s">
        <v>68</v>
      </c>
    </row>
    <row r="51" spans="1:7" ht="18.75" hidden="1" x14ac:dyDescent="0.25">
      <c r="A51" t="str">
        <f>LEFT(Table3[[#This Row],[Building Code List - May 2014]],SEARCH("-",Table3[[#This Row],[Building Code List - May 2014]])-1)</f>
        <v>DET01</v>
      </c>
      <c r="B51" t="str">
        <f>RIGHT(Table3[[#This Row],[Building Code List - May 2014]],LEN(Table3[[#This Row],[Building Code List - May 2014]])-SEARCH("-",Table3[[#This Row],[Building Code List - May 2014]]))</f>
        <v>Detroit Area –  Oakland Towne Square-Michele</v>
      </c>
      <c r="C51" t="str">
        <f>LEFT(Table3[[#This Row],[text without building code]],SEARCH("-",Table3[[#This Row],[text without building code]])-1)</f>
        <v>Detroit Area –  Oakland Towne Square</v>
      </c>
      <c r="D51" t="str">
        <f>RIGHT(Table3[[#This Row],[text without building code]],LEN(Table3[[#This Row],[text without building code]])-SEARCH("-",Table3[[#This Row],[text without building code]]))</f>
        <v>Michele</v>
      </c>
      <c r="E51" t="str">
        <f>VLOOKUP(Table3[[#This Row],[Director]],Table4[#All],2,FALSE)</f>
        <v>CTF</v>
      </c>
      <c r="G51" s="7" t="s">
        <v>88</v>
      </c>
    </row>
    <row r="52" spans="1:7" ht="18.75" hidden="1" x14ac:dyDescent="0.25">
      <c r="A52" t="str">
        <f>LEFT(Table3[[#This Row],[Building Code List - May 2014]],SEARCH("-",Table3[[#This Row],[Building Code List - May 2014]])-1)</f>
        <v>HOU03</v>
      </c>
      <c r="B52" t="str">
        <f>RIGHT(Table3[[#This Row],[Building Code List - May 2014]],LEN(Table3[[#This Row],[Building Code List - May 2014]])-SEARCH("-",Table3[[#This Row],[Building Code List - May 2014]]))</f>
        <v>Westheimer Road-Michele</v>
      </c>
      <c r="C52" t="str">
        <f>LEFT(Table3[[#This Row],[text without building code]],SEARCH("-",Table3[[#This Row],[text without building code]])-1)</f>
        <v>Westheimer Road</v>
      </c>
      <c r="D52" t="str">
        <f>RIGHT(Table3[[#This Row],[text without building code]],LEN(Table3[[#This Row],[text without building code]])-SEARCH("-",Table3[[#This Row],[text without building code]]))</f>
        <v>Michele</v>
      </c>
      <c r="E52" t="str">
        <f>VLOOKUP(Table3[[#This Row],[Director]],Table4[#All],2,FALSE)</f>
        <v>CTF</v>
      </c>
      <c r="G52" s="12" t="s">
        <v>84</v>
      </c>
    </row>
    <row r="53" spans="1:7" ht="18.75" hidden="1" x14ac:dyDescent="0.25">
      <c r="A53" t="str">
        <f>LEFT(Table3[[#This Row],[Building Code List - May 2014]],SEARCH("-",Table3[[#This Row],[Building Code List - May 2014]])-1)</f>
        <v>IND01</v>
      </c>
      <c r="B53" t="str">
        <f>RIGHT(Table3[[#This Row],[Building Code List - May 2014]],LEN(Table3[[#This Row],[Building Code List - May 2014]])-SEARCH("-",Table3[[#This Row],[Building Code List - May 2014]]))</f>
        <v>3815 River Crossing Parkway-Michele</v>
      </c>
      <c r="C53" t="str">
        <f>LEFT(Table3[[#This Row],[text without building code]],SEARCH("-",Table3[[#This Row],[text without building code]])-1)</f>
        <v>3815 River Crossing Parkway</v>
      </c>
      <c r="D53" t="str">
        <f>RIGHT(Table3[[#This Row],[text without building code]],LEN(Table3[[#This Row],[text without building code]])-SEARCH("-",Table3[[#This Row],[text without building code]]))</f>
        <v>Michele</v>
      </c>
      <c r="E53" t="str">
        <f>VLOOKUP(Table3[[#This Row],[Director]],Table4[#All],2,FALSE)</f>
        <v>CTF</v>
      </c>
      <c r="G53" s="12" t="s">
        <v>58</v>
      </c>
    </row>
    <row r="54" spans="1:7" ht="18.75" hidden="1" x14ac:dyDescent="0.25">
      <c r="A54" t="str">
        <f>LEFT(Table3[[#This Row],[Building Code List - May 2014]],SEARCH("-",Table3[[#This Row],[Building Code List - May 2014]])-1)</f>
        <v>IRV01</v>
      </c>
      <c r="B54" t="str">
        <f>RIGHT(Table3[[#This Row],[Building Code List - May 2014]],LEN(Table3[[#This Row],[Building Code List - May 2014]])-SEARCH("-",Table3[[#This Row],[Building Code List - May 2014]]))</f>
        <v>18101 Von Karman Ave.-Michele</v>
      </c>
      <c r="C54" t="str">
        <f>LEFT(Table3[[#This Row],[text without building code]],SEARCH("-",Table3[[#This Row],[text without building code]])-1)</f>
        <v>18101 Von Karman Ave.</v>
      </c>
      <c r="D54" t="str">
        <f>RIGHT(Table3[[#This Row],[text without building code]],LEN(Table3[[#This Row],[text without building code]])-SEARCH("-",Table3[[#This Row],[text without building code]]))</f>
        <v>Michele</v>
      </c>
      <c r="E54" t="str">
        <f>VLOOKUP(Table3[[#This Row],[Director]],Table4[#All],2,FALSE)</f>
        <v>CTF</v>
      </c>
      <c r="G54" s="12" t="s">
        <v>32</v>
      </c>
    </row>
    <row r="55" spans="1:7" ht="18.75" hidden="1" x14ac:dyDescent="0.25">
      <c r="A55" t="str">
        <f>LEFT(Table3[[#This Row],[Building Code List - May 2014]],SEARCH("-",Table3[[#This Row],[Building Code List - May 2014]])-1)</f>
        <v>LAX60</v>
      </c>
      <c r="B55" t="str">
        <f>RIGHT(Table3[[#This Row],[Building Code List - May 2014]],LEN(Table3[[#This Row],[Building Code List - May 2014]])-SEARCH("-",Table3[[#This Row],[Building Code List - May 2014]]))</f>
        <v>Century City (Success Factors)-Michele</v>
      </c>
      <c r="C55" t="str">
        <f>LEFT(Table3[[#This Row],[text without building code]],SEARCH("-",Table3[[#This Row],[text without building code]])-1)</f>
        <v>Century City (Success Factors)</v>
      </c>
      <c r="D55" t="str">
        <f>RIGHT(Table3[[#This Row],[text without building code]],LEN(Table3[[#This Row],[text without building code]])-SEARCH("-",Table3[[#This Row],[text without building code]]))</f>
        <v>Michele</v>
      </c>
      <c r="E55" t="str">
        <f>VLOOKUP(Table3[[#This Row],[Director]],Table4[#All],2,FALSE)</f>
        <v>CTF</v>
      </c>
      <c r="G55" s="12" t="s">
        <v>33</v>
      </c>
    </row>
    <row r="56" spans="1:7" ht="18.75" hidden="1" x14ac:dyDescent="0.25">
      <c r="A56" t="str">
        <f>LEFT(Table3[[#This Row],[Building Code List - May 2014]],SEARCH("-",Table3[[#This Row],[Building Code List - May 2014]])-1)</f>
        <v>MCO01</v>
      </c>
      <c r="B56" t="str">
        <f>RIGHT(Table3[[#This Row],[Building Code List - May 2014]],LEN(Table3[[#This Row],[Building Code List - May 2014]])-SEARCH("-",Table3[[#This Row],[Building Code List - May 2014]]))</f>
        <v>400 International Parkway-Michele</v>
      </c>
      <c r="C56" t="str">
        <f>LEFT(Table3[[#This Row],[text without building code]],SEARCH("-",Table3[[#This Row],[text without building code]])-1)</f>
        <v>400 International Parkway</v>
      </c>
      <c r="D56" t="str">
        <f>RIGHT(Table3[[#This Row],[text without building code]],LEN(Table3[[#This Row],[text without building code]])-SEARCH("-",Table3[[#This Row],[text without building code]]))</f>
        <v>Michele</v>
      </c>
      <c r="E56" t="str">
        <f>VLOOKUP(Table3[[#This Row],[Director]],Table4[#All],2,FALSE)</f>
        <v>CTF</v>
      </c>
      <c r="G56" s="12" t="s">
        <v>69</v>
      </c>
    </row>
    <row r="57" spans="1:7" ht="18.75" hidden="1" x14ac:dyDescent="0.25">
      <c r="A57" t="str">
        <f>LEFT(Table3[[#This Row],[Building Code List - May 2014]],SEARCH("-",Table3[[#This Row],[Building Code List - May 2014]])-1)</f>
        <v>MIN01</v>
      </c>
      <c r="B57" t="str">
        <f>RIGHT(Table3[[#This Row],[Building Code List - May 2014]],LEN(Table3[[#This Row],[Building Code List - May 2014]])-SEARCH("-",Table3[[#This Row],[Building Code List - May 2014]]))</f>
        <v>Bloomington-Michele</v>
      </c>
      <c r="C57" t="str">
        <f>LEFT(Table3[[#This Row],[text without building code]],SEARCH("-",Table3[[#This Row],[text without building code]])-1)</f>
        <v>Bloomington</v>
      </c>
      <c r="D57" t="str">
        <f>RIGHT(Table3[[#This Row],[text without building code]],LEN(Table3[[#This Row],[text without building code]])-SEARCH("-",Table3[[#This Row],[text without building code]]))</f>
        <v>Michele</v>
      </c>
      <c r="E57" t="str">
        <f>VLOOKUP(Table3[[#This Row],[Director]],Table4[#All],2,FALSE)</f>
        <v>CTF</v>
      </c>
      <c r="G57" s="12" t="s">
        <v>34</v>
      </c>
    </row>
    <row r="58" spans="1:7" ht="18.75" hidden="1" x14ac:dyDescent="0.25">
      <c r="A58" t="str">
        <f>LEFT(Table3[[#This Row],[Building Code List - May 2014]],SEARCH("-",Table3[[#This Row],[Building Code List - May 2014]])-1)</f>
        <v>MIN60</v>
      </c>
      <c r="B58" t="str">
        <f>RIGHT(Table3[[#This Row],[Building Code List - May 2014]],LEN(Table3[[#This Row],[Building Code List - May 2014]])-SEARCH("-",Table3[[#This Row],[Building Code List - May 2014]]))</f>
        <v>Shady Oak Office Center (Success Factors)-Michele</v>
      </c>
      <c r="C58" t="str">
        <f>LEFT(Table3[[#This Row],[text without building code]],SEARCH("-",Table3[[#This Row],[text without building code]])-1)</f>
        <v>Shady Oak Office Center (Success Factors)</v>
      </c>
      <c r="D58" t="str">
        <f>RIGHT(Table3[[#This Row],[text without building code]],LEN(Table3[[#This Row],[text without building code]])-SEARCH("-",Table3[[#This Row],[text without building code]]))</f>
        <v>Michele</v>
      </c>
      <c r="E58" t="str">
        <f>VLOOKUP(Table3[[#This Row],[Director]],Table4[#All],2,FALSE)</f>
        <v>CTF</v>
      </c>
      <c r="F58" t="s">
        <v>90</v>
      </c>
      <c r="G58" s="12" t="s">
        <v>89</v>
      </c>
    </row>
    <row r="59" spans="1:7" ht="18.75" hidden="1" x14ac:dyDescent="0.25">
      <c r="A59" t="str">
        <f>LEFT(Table3[[#This Row],[Building Code List - May 2014]],SEARCH("-",Table3[[#This Row],[Building Code List - May 2014]])-1)</f>
        <v>ORM01</v>
      </c>
      <c r="B59" t="str">
        <f>RIGHT(Table3[[#This Row],[Building Code List - May 2014]],LEN(Table3[[#This Row],[Building Code List - May 2014]])-SEARCH("-",Table3[[#This Row],[Building Code List - May 2014]]))</f>
        <v>1337 E, 750 N (Sybase)-Michele</v>
      </c>
      <c r="C59" t="str">
        <f>LEFT(Table3[[#This Row],[text without building code]],SEARCH("-",Table3[[#This Row],[text without building code]])-1)</f>
        <v>1337 E, 750 N (Sybase)</v>
      </c>
      <c r="D59" t="str">
        <f>RIGHT(Table3[[#This Row],[text without building code]],LEN(Table3[[#This Row],[text without building code]])-SEARCH("-",Table3[[#This Row],[text without building code]]))</f>
        <v>Michele</v>
      </c>
      <c r="E59" t="str">
        <f>VLOOKUP(Table3[[#This Row],[Director]],Table4[#All],2,FALSE)</f>
        <v>CTF</v>
      </c>
      <c r="G59" s="12" t="s">
        <v>43</v>
      </c>
    </row>
    <row r="60" spans="1:7" ht="18.75" hidden="1" x14ac:dyDescent="0.25">
      <c r="A60" t="str">
        <f>LEFT(Table3[[#This Row],[Building Code List - May 2014]],SEARCH("-",Table3[[#This Row],[Building Code List - May 2014]])-1)</f>
        <v>OTT02</v>
      </c>
      <c r="B60" t="str">
        <f>RIGHT(Table3[[#This Row],[Building Code List - May 2014]],LEN(Table3[[#This Row],[Building Code List - May 2014]])-SEARCH("-",Table3[[#This Row],[Building Code List - May 2014]]))</f>
        <v>360 Albert Street-Michele</v>
      </c>
      <c r="C60" t="str">
        <f>LEFT(Table3[[#This Row],[text without building code]],SEARCH("-",Table3[[#This Row],[text without building code]])-1)</f>
        <v>360 Albert Street</v>
      </c>
      <c r="D60" t="str">
        <f>RIGHT(Table3[[#This Row],[text without building code]],LEN(Table3[[#This Row],[text without building code]])-SEARCH("-",Table3[[#This Row],[text without building code]]))</f>
        <v>Michele</v>
      </c>
      <c r="E60" t="str">
        <f>VLOOKUP(Table3[[#This Row],[Director]],Table4[#All],2,FALSE)</f>
        <v>CTF</v>
      </c>
      <c r="G60" s="12" t="s">
        <v>38</v>
      </c>
    </row>
    <row r="61" spans="1:7" ht="18.75" hidden="1" x14ac:dyDescent="0.25">
      <c r="A61" t="str">
        <f>LEFT(Table3[[#This Row],[Building Code List - May 2014]],SEARCH("-",Table3[[#This Row],[Building Code List - May 2014]])-1)</f>
        <v>PDX01</v>
      </c>
      <c r="B61" t="str">
        <f>RIGHT(Table3[[#This Row],[Building Code List - May 2014]],LEN(Table3[[#This Row],[Building Code List - May 2014]])-SEARCH("-",Table3[[#This Row],[Building Code List - May 2014]]))</f>
        <v>Triangle Corporate Park-Michele</v>
      </c>
      <c r="C61" t="str">
        <f>LEFT(Table3[[#This Row],[text without building code]],SEARCH("-",Table3[[#This Row],[text without building code]])-1)</f>
        <v>Triangle Corporate Park</v>
      </c>
      <c r="D61" t="str">
        <f>RIGHT(Table3[[#This Row],[text without building code]],LEN(Table3[[#This Row],[text without building code]])-SEARCH("-",Table3[[#This Row],[text without building code]]))</f>
        <v>Michele</v>
      </c>
      <c r="E61" t="str">
        <f>VLOOKUP(Table3[[#This Row],[Director]],Table4[#All],2,FALSE)</f>
        <v>CTF</v>
      </c>
      <c r="G61" s="12" t="s">
        <v>59</v>
      </c>
    </row>
    <row r="62" spans="1:7" ht="18.75" hidden="1" x14ac:dyDescent="0.25">
      <c r="A62" t="str">
        <f>LEFT(Table3[[#This Row],[Building Code List - May 2014]],SEARCH("-",Table3[[#This Row],[Building Code List - May 2014]])-1)</f>
        <v>PIT03</v>
      </c>
      <c r="B62" t="str">
        <f>RIGHT(Table3[[#This Row],[Building Code List - May 2014]],LEN(Table3[[#This Row],[Building Code List - May 2014]])-SEARCH("-",Table3[[#This Row],[Building Code List - May 2014]]))</f>
        <v>1251 Waterfront Place (SmartOps)-Michele</v>
      </c>
      <c r="C62" t="str">
        <f>LEFT(Table3[[#This Row],[text without building code]],SEARCH("-",Table3[[#This Row],[text without building code]])-1)</f>
        <v>1251 Waterfront Place (SmartOps)</v>
      </c>
      <c r="D62" t="str">
        <f>RIGHT(Table3[[#This Row],[text without building code]],LEN(Table3[[#This Row],[text without building code]])-SEARCH("-",Table3[[#This Row],[text without building code]]))</f>
        <v>Michele</v>
      </c>
      <c r="E62" t="str">
        <f>VLOOKUP(Table3[[#This Row],[Director]],Table4[#All],2,FALSE)</f>
        <v>CTF</v>
      </c>
      <c r="G62" s="17" t="s">
        <v>72</v>
      </c>
    </row>
    <row r="63" spans="1:7" ht="21" hidden="1" x14ac:dyDescent="0.25">
      <c r="A63" t="str">
        <f>LEFT(Table3[[#This Row],[Building Code List - May 2014]],SEARCH("-",Table3[[#This Row],[Building Code List - May 2014]])-1)</f>
        <v>PIT70</v>
      </c>
      <c r="B63" t="str">
        <f>RIGHT(Table3[[#This Row],[Building Code List - May 2014]],LEN(Table3[[#This Row],[Building Code List - May 2014]])-SEARCH("-",Table3[[#This Row],[Building Code List - May 2014]]))</f>
        <v>210 6th Ave. (Ariba)-Michele</v>
      </c>
      <c r="C63" t="str">
        <f>LEFT(Table3[[#This Row],[text without building code]],SEARCH("-",Table3[[#This Row],[text without building code]])-1)</f>
        <v>210 6th Ave. (Ariba)</v>
      </c>
      <c r="D63" t="str">
        <f>RIGHT(Table3[[#This Row],[text without building code]],LEN(Table3[[#This Row],[text without building code]])-SEARCH("-",Table3[[#This Row],[text without building code]]))</f>
        <v>Michele</v>
      </c>
      <c r="E63" t="str">
        <f>VLOOKUP(Table3[[#This Row],[Director]],Table4[#All],2,FALSE)</f>
        <v>CTF</v>
      </c>
      <c r="G63" s="12" t="s">
        <v>73</v>
      </c>
    </row>
    <row r="64" spans="1:7" ht="18.75" hidden="1" x14ac:dyDescent="0.25">
      <c r="A64" t="str">
        <f>LEFT(Table3[[#This Row],[Building Code List - May 2014]],SEARCH("-",Table3[[#This Row],[Building Code List - May 2014]])-1)</f>
        <v>PLC01</v>
      </c>
      <c r="B64" t="str">
        <f>RIGHT(Table3[[#This Row],[Building Code List - May 2014]],LEN(Table3[[#This Row],[Building Code List - May 2014]])-SEARCH("-",Table3[[#This Row],[Building Code List - May 2014]]))</f>
        <v>607 S. Alexander St.-Michele</v>
      </c>
      <c r="C64" t="str">
        <f>LEFT(Table3[[#This Row],[text without building code]],SEARCH("-",Table3[[#This Row],[text without building code]])-1)</f>
        <v>607 S. Alexander St.</v>
      </c>
      <c r="D64" t="str">
        <f>RIGHT(Table3[[#This Row],[text without building code]],LEN(Table3[[#This Row],[text without building code]])-SEARCH("-",Table3[[#This Row],[text without building code]]))</f>
        <v>Michele</v>
      </c>
      <c r="E64" t="str">
        <f>VLOOKUP(Table3[[#This Row],[Director]],Table4[#All],2,FALSE)</f>
        <v>CTF</v>
      </c>
      <c r="G64" s="12" t="s">
        <v>74</v>
      </c>
    </row>
    <row r="65" spans="1:7" ht="18.75" hidden="1" x14ac:dyDescent="0.25">
      <c r="A65" t="str">
        <f>LEFT(Table3[[#This Row],[Building Code List - May 2014]],SEARCH("-",Table3[[#This Row],[Building Code List - May 2014]])-1)</f>
        <v>PSY01</v>
      </c>
      <c r="B65" t="str">
        <f>RIGHT(Table3[[#This Row],[Building Code List - May 2014]],LEN(Table3[[#This Row],[Building Code List - May 2014]])-SEARCH("-",Table3[[#This Row],[Building Code List - May 2014]]))</f>
        <v>Morris Corporate Center III (Sybase)-Michele</v>
      </c>
      <c r="C65" t="str">
        <f>LEFT(Table3[[#This Row],[text without building code]],SEARCH("-",Table3[[#This Row],[text without building code]])-1)</f>
        <v>Morris Corporate Center III (Sybase)</v>
      </c>
      <c r="D65" t="str">
        <f>RIGHT(Table3[[#This Row],[text without building code]],LEN(Table3[[#This Row],[text without building code]])-SEARCH("-",Table3[[#This Row],[text without building code]]))</f>
        <v>Michele</v>
      </c>
      <c r="E65" t="str">
        <f>VLOOKUP(Table3[[#This Row],[Director]],Table4[#All],2,FALSE)</f>
        <v>CTF</v>
      </c>
      <c r="G65" s="12" t="s">
        <v>71</v>
      </c>
    </row>
    <row r="66" spans="1:7" ht="18.75" hidden="1" x14ac:dyDescent="0.25">
      <c r="A66" t="str">
        <f>LEFT(Table3[[#This Row],[Building Code List - May 2014]],SEARCH("-",Table3[[#This Row],[Building Code List - May 2014]])-1)</f>
        <v>SCO01</v>
      </c>
      <c r="B66" t="str">
        <f>RIGHT(Table3[[#This Row],[Building Code List - May 2014]],LEN(Table3[[#This Row],[Building Code List - May 2014]])-SEARCH("-",Table3[[#This Row],[Building Code List - May 2014]]))</f>
        <v>4343 N. Scottsdale Road-Michele</v>
      </c>
      <c r="C66" t="str">
        <f>LEFT(Table3[[#This Row],[text without building code]],SEARCH("-",Table3[[#This Row],[text without building code]])-1)</f>
        <v>4343 N. Scottsdale Road</v>
      </c>
      <c r="D66" t="str">
        <f>RIGHT(Table3[[#This Row],[text without building code]],LEN(Table3[[#This Row],[text without building code]])-SEARCH("-",Table3[[#This Row],[text without building code]]))</f>
        <v>Michele</v>
      </c>
      <c r="E66" t="str">
        <f>VLOOKUP(Table3[[#This Row],[Director]],Table4[#All],2,FALSE)</f>
        <v>CTF</v>
      </c>
      <c r="G66" s="12" t="s">
        <v>35</v>
      </c>
    </row>
    <row r="67" spans="1:7" ht="18.75" hidden="1" x14ac:dyDescent="0.25">
      <c r="A67" t="str">
        <f>LEFT(Table3[[#This Row],[Building Code List - May 2014]],SEARCH("-",Table3[[#This Row],[Building Code List - May 2014]])-1)</f>
        <v>STL03</v>
      </c>
      <c r="B67" t="str">
        <f>RIGHT(Table3[[#This Row],[Building Code List - May 2014]],LEN(Table3[[#This Row],[Building Code List - May 2014]])-SEARCH("-",Table3[[#This Row],[Building Code List - May 2014]]))</f>
        <v>7733 Forsyth Blvd Clayton-Michele</v>
      </c>
      <c r="C67" t="str">
        <f>LEFT(Table3[[#This Row],[text without building code]],SEARCH("-",Table3[[#This Row],[text without building code]])-1)</f>
        <v>7733 Forsyth Blvd Clayton</v>
      </c>
      <c r="D67" t="str">
        <f>RIGHT(Table3[[#This Row],[text without building code]],LEN(Table3[[#This Row],[text without building code]])-SEARCH("-",Table3[[#This Row],[text without building code]]))</f>
        <v>Michele</v>
      </c>
      <c r="E67" t="str">
        <f>VLOOKUP(Table3[[#This Row],[Director]],Table4[#All],2,FALSE)</f>
        <v>CTF</v>
      </c>
      <c r="G67" s="12" t="s">
        <v>39</v>
      </c>
    </row>
    <row r="68" spans="1:7" ht="18.75" hidden="1" x14ac:dyDescent="0.25">
      <c r="A68" t="str">
        <f>LEFT(Table3[[#This Row],[Building Code List - May 2014]],SEARCH("-",Table3[[#This Row],[Building Code List - May 2014]])-1)</f>
        <v>TOR02</v>
      </c>
      <c r="B68" t="str">
        <f>RIGHT(Table3[[#This Row],[Building Code List - May 2014]],LEN(Table3[[#This Row],[Building Code List - May 2014]])-SEARCH("-",Table3[[#This Row],[Building Code List - May 2014]]))</f>
        <v>4120 Yonge Street-Michele</v>
      </c>
      <c r="C68" t="str">
        <f>LEFT(Table3[[#This Row],[text without building code]],SEARCH("-",Table3[[#This Row],[text without building code]])-1)</f>
        <v>4120 Yonge Street</v>
      </c>
      <c r="D68" t="str">
        <f>RIGHT(Table3[[#This Row],[text without building code]],LEN(Table3[[#This Row],[text without building code]])-SEARCH("-",Table3[[#This Row],[text without building code]]))</f>
        <v>Michele</v>
      </c>
      <c r="E68" t="str">
        <f>VLOOKUP(Table3[[#This Row],[Director]],Table4[#All],2,FALSE)</f>
        <v>CTF</v>
      </c>
      <c r="G68" s="12" t="s">
        <v>40</v>
      </c>
    </row>
    <row r="69" spans="1:7" ht="18.75" hidden="1" x14ac:dyDescent="0.25">
      <c r="A69" t="str">
        <f>LEFT(Table3[[#This Row],[Building Code List - May 2014]],SEARCH("-",Table3[[#This Row],[Building Code List - May 2014]])-1)</f>
        <v>TOR04</v>
      </c>
      <c r="B69" t="str">
        <f>RIGHT(Table3[[#This Row],[Building Code List - May 2014]],LEN(Table3[[#This Row],[Building Code List - May 2014]])-SEARCH("-",Table3[[#This Row],[Building Code List - May 2014]]))</f>
        <v>100 Consilium Place-Michele</v>
      </c>
      <c r="C69" t="str">
        <f>LEFT(Table3[[#This Row],[text without building code]],SEARCH("-",Table3[[#This Row],[text without building code]])-1)</f>
        <v>100 Consilium Place</v>
      </c>
      <c r="D69" t="str">
        <f>RIGHT(Table3[[#This Row],[text without building code]],LEN(Table3[[#This Row],[text without building code]])-SEARCH("-",Table3[[#This Row],[text without building code]]))</f>
        <v>Michele</v>
      </c>
      <c r="E69" t="str">
        <f>VLOOKUP(Table3[[#This Row],[Director]],Table4[#All],2,FALSE)</f>
        <v>CTF</v>
      </c>
      <c r="G69" s="7" t="s">
        <v>41</v>
      </c>
    </row>
    <row r="70" spans="1:7" ht="18.75" hidden="1" x14ac:dyDescent="0.25">
      <c r="A70" t="str">
        <f>LEFT(Table3[[#This Row],[Building Code List - May 2014]],SEARCH("-",Table3[[#This Row],[Building Code List - May 2014]])-1)</f>
        <v>TOR06</v>
      </c>
      <c r="B70" t="str">
        <f>RIGHT(Table3[[#This Row],[Building Code List - May 2014]],LEN(Table3[[#This Row],[Building Code List - May 2014]])-SEARCH("-",Table3[[#This Row],[Building Code List - May 2014]]))</f>
        <v>123 Commerce Valley Dr. E. (Camilion)-Michele</v>
      </c>
      <c r="C70" t="str">
        <f>LEFT(Table3[[#This Row],[text without building code]],SEARCH("-",Table3[[#This Row],[text without building code]])-1)</f>
        <v>123 Commerce Valley Dr. E. (Camilion)</v>
      </c>
      <c r="D70" t="str">
        <f>RIGHT(Table3[[#This Row],[text without building code]],LEN(Table3[[#This Row],[text without building code]])-SEARCH("-",Table3[[#This Row],[text without building code]]))</f>
        <v>Michele</v>
      </c>
      <c r="E70" t="str">
        <f>VLOOKUP(Table3[[#This Row],[Director]],Table4[#All],2,FALSE)</f>
        <v>CTF</v>
      </c>
      <c r="G70" s="12" t="s">
        <v>42</v>
      </c>
    </row>
    <row r="71" spans="1:7" ht="18.75" hidden="1" x14ac:dyDescent="0.25">
      <c r="A71" t="str">
        <f>LEFT(Table3[[#This Row],[Building Code List - May 2014]],SEARCH("-",Table3[[#This Row],[Building Code List - May 2014]])-1)</f>
        <v>TOR50</v>
      </c>
      <c r="B71" t="str">
        <f>RIGHT(Table3[[#This Row],[Building Code List - May 2014]],LEN(Table3[[#This Row],[Building Code List - May 2014]])-SEARCH("-",Table3[[#This Row],[Building Code List - May 2014]]))</f>
        <v>8 King Street (Sybase)-Michele</v>
      </c>
      <c r="C71" t="str">
        <f>LEFT(Table3[[#This Row],[text without building code]],SEARCH("-",Table3[[#This Row],[text without building code]])-1)</f>
        <v>8 King Street (Sybase)</v>
      </c>
      <c r="D71" t="str">
        <f>RIGHT(Table3[[#This Row],[text without building code]],LEN(Table3[[#This Row],[text without building code]])-SEARCH("-",Table3[[#This Row],[text without building code]]))</f>
        <v>Michele</v>
      </c>
      <c r="E71" t="str">
        <f>VLOOKUP(Table3[[#This Row],[Director]],Table4[#All],2,FALSE)</f>
        <v>CTF</v>
      </c>
      <c r="F71" t="s">
        <v>92</v>
      </c>
      <c r="G71" s="15" t="s">
        <v>91</v>
      </c>
    </row>
    <row r="72" spans="1:7" ht="18.75" hidden="1" x14ac:dyDescent="0.25">
      <c r="A72" t="str">
        <f>LEFT(Table3[[#This Row],[Building Code List - May 2014]],SEARCH("-",Table3[[#This Row],[Building Code List - May 2014]])-1)</f>
        <v>WDC01</v>
      </c>
      <c r="B72" t="str">
        <f>RIGHT(Table3[[#This Row],[Building Code List - May 2014]],LEN(Table3[[#This Row],[Building Code List - May 2014]])-SEARCH("-",Table3[[#This Row],[Building Code List - May 2014]]))</f>
        <v>Ronald Reagan Bldg/International T-Michele</v>
      </c>
      <c r="C72" t="str">
        <f>LEFT(Table3[[#This Row],[text without building code]],SEARCH("-",Table3[[#This Row],[text without building code]])-1)</f>
        <v>Ronald Reagan Bldg/International T</v>
      </c>
      <c r="D72" t="str">
        <f>RIGHT(Table3[[#This Row],[text without building code]],LEN(Table3[[#This Row],[text without building code]])-SEARCH("-",Table3[[#This Row],[text without building code]]))</f>
        <v>Michele</v>
      </c>
      <c r="E72" t="str">
        <f>VLOOKUP(Table3[[#This Row],[Director]],Table4[#All],2,FALSE)</f>
        <v>CTF</v>
      </c>
      <c r="G72" s="17" t="s">
        <v>70</v>
      </c>
    </row>
    <row r="73" spans="1:7" ht="18.75" hidden="1" x14ac:dyDescent="0.25">
      <c r="A73" t="str">
        <f>LEFT(Table3[[#This Row],[Building Code List - May 2014]],SEARCH("-",Table3[[#This Row],[Building Code List - May 2014]])-1)</f>
        <v>WDC10</v>
      </c>
      <c r="B73" t="str">
        <f>RIGHT(Table3[[#This Row],[Building Code List - May 2014]],LEN(Table3[[#This Row],[Building Code List - May 2014]])-SEARCH("-",Table3[[#This Row],[Building Code List - May 2014]]))</f>
        <v>Reston/2000 Edmund Halley Drive–(Success Factors )-Michele</v>
      </c>
      <c r="C73" t="str">
        <f>LEFT(Table3[[#This Row],[text without building code]],SEARCH("-",Table3[[#This Row],[text without building code]])-1)</f>
        <v>Reston/2000 Edmund Halley Drive–(Success Factors )</v>
      </c>
      <c r="D73" t="str">
        <f>RIGHT(Table3[[#This Row],[text without building code]],LEN(Table3[[#This Row],[text without building code]])-SEARCH("-",Table3[[#This Row],[text without building code]]))</f>
        <v>Michele</v>
      </c>
      <c r="E73" t="str">
        <f>VLOOKUP(Table3[[#This Row],[Director]],Table4[#All],2,FALSE)</f>
        <v>CTF</v>
      </c>
      <c r="G73" s="17" t="s">
        <v>94</v>
      </c>
    </row>
    <row r="74" spans="1:7" ht="18.75" hidden="1" x14ac:dyDescent="0.25">
      <c r="A74" t="str">
        <f>LEFT(Table3[[#This Row],[Building Code List - May 2014]],SEARCH("-",Table3[[#This Row],[Building Code List - May 2014]])-1)</f>
        <v>WDC51</v>
      </c>
      <c r="B74" t="str">
        <f>RIGHT(Table3[[#This Row],[Building Code List - May 2014]],LEN(Table3[[#This Row],[Building Code List - May 2014]])-SEARCH("-",Table3[[#This Row],[Building Code List - May 2014]]))</f>
        <v>Rockville–9201 Corporate Blvd (Sybase)-Michele</v>
      </c>
      <c r="C74" t="str">
        <f>LEFT(Table3[[#This Row],[text without building code]],SEARCH("-",Table3[[#This Row],[text without building code]])-1)</f>
        <v>Rockville–9201 Corporate Blvd (Sybase)</v>
      </c>
      <c r="D74" t="str">
        <f>RIGHT(Table3[[#This Row],[text without building code]],LEN(Table3[[#This Row],[text without building code]])-SEARCH("-",Table3[[#This Row],[text without building code]]))</f>
        <v>Michele</v>
      </c>
      <c r="E74" t="str">
        <f>VLOOKUP(Table3[[#This Row],[Director]],Table4[#All],2,FALSE)</f>
        <v>CTF</v>
      </c>
      <c r="G74" s="12" t="s">
        <v>93</v>
      </c>
    </row>
    <row r="75" spans="1:7" ht="18.75" hidden="1" x14ac:dyDescent="0.25">
      <c r="A75" t="str">
        <f>LEFT(Table3[[#This Row],[Building Code List - May 2014]],SEARCH("-",Table3[[#This Row],[Building Code List - May 2014]])-1)</f>
        <v>AND01</v>
      </c>
      <c r="B75" t="str">
        <f>RIGHT(Table3[[#This Row],[Building Code List - May 2014]],LEN(Table3[[#This Row],[Building Code List - May 2014]])-SEARCH("-",Table3[[#This Row],[Building Code List - May 2014]]))</f>
        <v>NS2-Michael Iannucci</v>
      </c>
      <c r="C75" t="str">
        <f>LEFT(Table3[[#This Row],[text without building code]],SEARCH("-",Table3[[#This Row],[text without building code]])-1)</f>
        <v>NS2</v>
      </c>
      <c r="D75" t="str">
        <f>RIGHT(Table3[[#This Row],[text without building code]],LEN(Table3[[#This Row],[text without building code]])-SEARCH("-",Table3[[#This Row],[text without building code]]))</f>
        <v>Michael Iannucci</v>
      </c>
      <c r="E75" t="str">
        <f>VLOOKUP(Table3[[#This Row],[Director]],Table4[#All],2,FALSE)</f>
        <v>CTF</v>
      </c>
      <c r="G75" s="18" t="s">
        <v>99</v>
      </c>
    </row>
    <row r="76" spans="1:7" ht="18.75" hidden="1" x14ac:dyDescent="0.25">
      <c r="A76" t="str">
        <f>LEFT(Table3[[#This Row],[Building Code List - May 2014]],SEARCH("-",Table3[[#This Row],[Building Code List - May 2014]])-1)</f>
        <v>HRD01</v>
      </c>
      <c r="B76" t="str">
        <f>RIGHT(Table3[[#This Row],[Building Code List - May 2014]],LEN(Table3[[#This Row],[Building Code List - May 2014]])-SEARCH("-",Table3[[#This Row],[Building Code List - May 2014]]))</f>
        <v>2355 Dulles Corner Blvd-Michael Iannucci</v>
      </c>
      <c r="C76" t="str">
        <f>LEFT(Table3[[#This Row],[text without building code]],SEARCH("-",Table3[[#This Row],[text without building code]])-1)</f>
        <v>2355 Dulles Corner Blvd</v>
      </c>
      <c r="D76" t="str">
        <f>RIGHT(Table3[[#This Row],[text without building code]],LEN(Table3[[#This Row],[text without building code]])-SEARCH("-",Table3[[#This Row],[text without building code]]))</f>
        <v>Michael Iannucci</v>
      </c>
      <c r="E76" t="str">
        <f>VLOOKUP(Table3[[#This Row],[Director]],Table4[#All],2,FALSE)</f>
        <v>CTF</v>
      </c>
      <c r="G76" s="19" t="s">
        <v>101</v>
      </c>
    </row>
    <row r="77" spans="1:7" ht="18.75" hidden="1" x14ac:dyDescent="0.25">
      <c r="A77" t="str">
        <f>LEFT(Table3[[#This Row],[Building Code List - May 2014]],SEARCH("-",Table3[[#This Row],[Building Code List - May 2014]])-1)</f>
        <v>NSQ05</v>
      </c>
      <c r="B77" t="str">
        <f>RIGHT(Table3[[#This Row],[Building Code List - May 2014]],LEN(Table3[[#This Row],[Building Code List - May 2014]])-SEARCH("-",Table3[[#This Row],[Building Code List - May 2014]]))</f>
        <v>3809 West Chester Pike Suite 200-Michael Iannucci</v>
      </c>
      <c r="C77" t="str">
        <f>LEFT(Table3[[#This Row],[text without building code]],SEARCH("-",Table3[[#This Row],[text without building code]])-1)</f>
        <v>3809 West Chester Pike Suite 200</v>
      </c>
      <c r="D77" t="str">
        <f>RIGHT(Table3[[#This Row],[text without building code]],LEN(Table3[[#This Row],[text without building code]])-SEARCH("-",Table3[[#This Row],[text without building code]]))</f>
        <v>Michael Iannucci</v>
      </c>
      <c r="E77" t="str">
        <f>VLOOKUP(Table3[[#This Row],[Director]],Table4[#All],2,FALSE)</f>
        <v>CTF</v>
      </c>
      <c r="G77" s="20" t="s">
        <v>102</v>
      </c>
    </row>
    <row r="78" spans="1:7" ht="18.75" hidden="1" x14ac:dyDescent="0.25">
      <c r="A78" t="str">
        <f>LEFT(Table3[[#This Row],[Building Code List - May 2014]],SEARCH("-",Table3[[#This Row],[Building Code List - May 2014]])-1)</f>
        <v>WDC11</v>
      </c>
      <c r="B78" t="str">
        <f>RIGHT(Table3[[#This Row],[Building Code List - May 2014]],LEN(Table3[[#This Row],[Building Code List - May 2014]])-SEARCH("-",Table3[[#This Row],[Building Code List - May 2014]]))</f>
        <v>1101 Wootton Parkway-Michael Iannucci</v>
      </c>
      <c r="C78" t="str">
        <f>LEFT(Table3[[#This Row],[text without building code]],SEARCH("-",Table3[[#This Row],[text without building code]])-1)</f>
        <v>1101 Wootton Parkway</v>
      </c>
      <c r="D78" t="str">
        <f>RIGHT(Table3[[#This Row],[text without building code]],LEN(Table3[[#This Row],[text without building code]])-SEARCH("-",Table3[[#This Row],[text without building code]]))</f>
        <v>Michael Iannucci</v>
      </c>
      <c r="E78" t="str">
        <f>VLOOKUP(Table3[[#This Row],[Director]],Table4[#All],2,FALSE)</f>
        <v>CTF</v>
      </c>
      <c r="G78" s="20" t="s">
        <v>75</v>
      </c>
    </row>
    <row r="79" spans="1:7" ht="18.75" hidden="1" x14ac:dyDescent="0.25">
      <c r="A79" t="str">
        <f>LEFT(Table3[[#This Row],[Building Code List - May 2014]],SEARCH("-",Table3[[#This Row],[Building Code List - May 2014]])-1)</f>
        <v>APH50</v>
      </c>
      <c r="B79" t="str">
        <f>RIGHT(Table3[[#This Row],[Building Code List - May 2014]],LEN(Table3[[#This Row],[Building Code List - May 2014]])-SEARCH("-",Table3[[#This Row],[Building Code List - May 2014]]))</f>
        <v>3820 Mansell Road (Sybase)-Eduardo</v>
      </c>
      <c r="C79" t="str">
        <f>LEFT(Table3[[#This Row],[text without building code]],SEARCH("-",Table3[[#This Row],[text without building code]])-1)</f>
        <v>3820 Mansell Road (Sybase)</v>
      </c>
      <c r="D79" t="str">
        <f>RIGHT(Table3[[#This Row],[text without building code]],LEN(Table3[[#This Row],[text without building code]])-SEARCH("-",Table3[[#This Row],[text without building code]]))</f>
        <v>Eduardo</v>
      </c>
      <c r="E79" t="str">
        <f>VLOOKUP(Table3[[#This Row],[Director]],Table4[#All],2,FALSE)</f>
        <v>CTF</v>
      </c>
      <c r="G79" s="9" t="s">
        <v>31</v>
      </c>
    </row>
    <row r="80" spans="1:7" ht="18.75" hidden="1" x14ac:dyDescent="0.25">
      <c r="A80" t="str">
        <f>LEFT(Table3[[#This Row],[Building Code List - May 2014]],SEARCH("-",Table3[[#This Row],[Building Code List - May 2014]])-1)</f>
        <v>APH70</v>
      </c>
      <c r="B80" t="str">
        <f>RIGHT(Table3[[#This Row],[Building Code List - May 2014]],LEN(Table3[[#This Row],[Building Code List - May 2014]])-SEARCH("-",Table3[[#This Row],[Building Code List - May 2014]]))</f>
        <v>11625 Rainwater Drive (Ariba)-Eduardo</v>
      </c>
      <c r="C80" t="str">
        <f>LEFT(Table3[[#This Row],[text without building code]],SEARCH("-",Table3[[#This Row],[text without building code]])-1)</f>
        <v>11625 Rainwater Drive (Ariba)</v>
      </c>
      <c r="D80" t="str">
        <f>RIGHT(Table3[[#This Row],[text without building code]],LEN(Table3[[#This Row],[text without building code]])-SEARCH("-",Table3[[#This Row],[text without building code]]))</f>
        <v>Eduardo</v>
      </c>
      <c r="E80" t="str">
        <f>VLOOKUP(Table3[[#This Row],[Director]],Table4[#All],2,FALSE)</f>
        <v>CTF</v>
      </c>
      <c r="G80" s="9" t="s">
        <v>44</v>
      </c>
    </row>
    <row r="81" spans="1:7" ht="18.75" hidden="1" x14ac:dyDescent="0.25">
      <c r="A81" t="str">
        <f>LEFT(Table3[[#This Row],[Building Code List - May 2014]],SEARCH("-",Table3[[#This Row],[Building Code List - May 2014]])-1)</f>
        <v>ISI01</v>
      </c>
      <c r="B81" t="str">
        <f>RIGHT(Table3[[#This Row],[Building Code List - May 2014]],LEN(Table3[[#This Row],[Building Code List - May 2014]])-SEARCH("-",Table3[[#This Row],[Building Code List - May 2014]]))</f>
        <v>Regus Iselin-Eduardo</v>
      </c>
      <c r="C81" t="str">
        <f>LEFT(Table3[[#This Row],[text without building code]],SEARCH("-",Table3[[#This Row],[text without building code]])-1)</f>
        <v>Regus Iselin</v>
      </c>
      <c r="D81" t="str">
        <f>RIGHT(Table3[[#This Row],[text without building code]],LEN(Table3[[#This Row],[text without building code]])-SEARCH("-",Table3[[#This Row],[text without building code]]))</f>
        <v>Eduardo</v>
      </c>
      <c r="E81" t="str">
        <f>VLOOKUP(Table3[[#This Row],[Director]],Table4[#All],2,FALSE)</f>
        <v>CTF</v>
      </c>
      <c r="G81" s="12" t="s">
        <v>77</v>
      </c>
    </row>
    <row r="82" spans="1:7" ht="18.75" hidden="1" x14ac:dyDescent="0.25">
      <c r="A82" t="str">
        <f>LEFT(Table3[[#This Row],[Building Code List - May 2014]],SEARCH("-",Table3[[#This Row],[Building Code List - May 2014]])-1)</f>
        <v>NSQ01</v>
      </c>
      <c r="B82" t="str">
        <f>RIGHT(Table3[[#This Row],[Building Code List - May 2014]],LEN(Table3[[#This Row],[Building Code List - May 2014]])-SEARCH("-",Table3[[#This Row],[Building Code List - May 2014]]))</f>
        <v>SAP Americas HQ Building-Eduardo</v>
      </c>
      <c r="C82" t="str">
        <f>LEFT(Table3[[#This Row],[text without building code]],SEARCH("-",Table3[[#This Row],[text without building code]])-1)</f>
        <v>SAP Americas HQ Building</v>
      </c>
      <c r="D82" t="str">
        <f>RIGHT(Table3[[#This Row],[text without building code]],LEN(Table3[[#This Row],[text without building code]])-SEARCH("-",Table3[[#This Row],[text without building code]]))</f>
        <v>Eduardo</v>
      </c>
      <c r="E82" t="str">
        <f>VLOOKUP(Table3[[#This Row],[Director]],Table4[#All],2,FALSE)</f>
        <v>CTF</v>
      </c>
      <c r="G82" s="10" t="s">
        <v>10</v>
      </c>
    </row>
    <row r="83" spans="1:7" ht="18.75" hidden="1" x14ac:dyDescent="0.25">
      <c r="A83" t="str">
        <f>LEFT(Table3[[#This Row],[Building Code List - May 2014]],SEARCH("-",Table3[[#This Row],[Building Code List - May 2014]])-1)</f>
        <v>NSQ02</v>
      </c>
      <c r="B83" t="str">
        <f>RIGHT(Table3[[#This Row],[Building Code List - May 2014]],LEN(Table3[[#This Row],[Building Code List - May 2014]])-SEARCH("-",Table3[[#This Row],[Building Code List - May 2014]]))</f>
        <v>3999 West Chester Pike-Eduardo</v>
      </c>
      <c r="C83" t="str">
        <f>LEFT(Table3[[#This Row],[text without building code]],SEARCH("-",Table3[[#This Row],[text without building code]])-1)</f>
        <v>3999 West Chester Pike</v>
      </c>
      <c r="D83" t="str">
        <f>RIGHT(Table3[[#This Row],[text without building code]],LEN(Table3[[#This Row],[text without building code]])-SEARCH("-",Table3[[#This Row],[text without building code]]))</f>
        <v>Eduardo</v>
      </c>
      <c r="E83" t="str">
        <f>VLOOKUP(Table3[[#This Row],[Director]],Table4[#All],2,FALSE)</f>
        <v>CTF</v>
      </c>
      <c r="G83" s="10" t="s">
        <v>11</v>
      </c>
    </row>
    <row r="84" spans="1:7" ht="18.75" hidden="1" x14ac:dyDescent="0.25">
      <c r="A84" t="str">
        <f>LEFT(Table3[[#This Row],[Building Code List - May 2014]],SEARCH("-",Table3[[#This Row],[Building Code List - May 2014]])-1)</f>
        <v>NSQ04</v>
      </c>
      <c r="B84" t="str">
        <f>RIGHT(Table3[[#This Row],[Building Code List - May 2014]],LEN(Table3[[#This Row],[Building Code List - May 2014]])-SEARCH("-",Table3[[#This Row],[Building Code List - May 2014]]))</f>
        <v>SAP Cottages-Eduardo</v>
      </c>
      <c r="C84" t="str">
        <f>LEFT(Table3[[#This Row],[text without building code]],SEARCH("-",Table3[[#This Row],[text without building code]])-1)</f>
        <v>SAP Cottages</v>
      </c>
      <c r="D84" t="str">
        <f>RIGHT(Table3[[#This Row],[text without building code]],LEN(Table3[[#This Row],[text without building code]])-SEARCH("-",Table3[[#This Row],[text without building code]]))</f>
        <v>Eduardo</v>
      </c>
      <c r="E84" t="str">
        <f>VLOOKUP(Table3[[#This Row],[Director]],Table4[#All],2,FALSE)</f>
        <v>CTF</v>
      </c>
      <c r="G84" s="10" t="s">
        <v>12</v>
      </c>
    </row>
    <row r="85" spans="1:7" ht="18.75" hidden="1" x14ac:dyDescent="0.25">
      <c r="A85" t="str">
        <f>LEFT(Table3[[#This Row],[Building Code List - May 2014]],SEARCH("-",Table3[[#This Row],[Building Code List - May 2014]])-1)</f>
        <v>NYC01</v>
      </c>
      <c r="B85" t="str">
        <f>RIGHT(Table3[[#This Row],[Building Code List - May 2014]],LEN(Table3[[#This Row],[Building Code List - May 2014]])-SEARCH("-",Table3[[#This Row],[Building Code List - May 2014]]))</f>
        <v>95 Morton Street-Eduardo</v>
      </c>
      <c r="C85" t="str">
        <f>LEFT(Table3[[#This Row],[text without building code]],SEARCH("-",Table3[[#This Row],[text without building code]])-1)</f>
        <v>95 Morton Street</v>
      </c>
      <c r="D85" t="str">
        <f>RIGHT(Table3[[#This Row],[text without building code]],LEN(Table3[[#This Row],[text without building code]])-SEARCH("-",Table3[[#This Row],[text without building code]]))</f>
        <v>Eduardo</v>
      </c>
      <c r="E85" t="str">
        <f>VLOOKUP(Table3[[#This Row],[Director]],Table4[#All],2,FALSE)</f>
        <v>CTF</v>
      </c>
      <c r="G85" s="10" t="s">
        <v>15</v>
      </c>
    </row>
    <row r="86" spans="1:7" ht="18.75" hidden="1" x14ac:dyDescent="0.25">
      <c r="A86" t="str">
        <f>LEFT(Table3[[#This Row],[Building Code List - May 2014]],SEARCH("-",Table3[[#This Row],[Building Code List - May 2014]])-1)</f>
        <v>NYC50</v>
      </c>
      <c r="B86" t="str">
        <f>RIGHT(Table3[[#This Row],[Building Code List - May 2014]],LEN(Table3[[#This Row],[Building Code List - May 2014]])-SEARCH("-",Table3[[#This Row],[Building Code List - May 2014]]))</f>
        <v>1114 Avenue of the Americas (Sybase)-Eduardo</v>
      </c>
      <c r="C86" t="str">
        <f>LEFT(Table3[[#This Row],[text without building code]],SEARCH("-",Table3[[#This Row],[text without building code]])-1)</f>
        <v>1114 Avenue of the Americas (Sybase)</v>
      </c>
      <c r="D86" t="str">
        <f>RIGHT(Table3[[#This Row],[text without building code]],LEN(Table3[[#This Row],[text without building code]])-SEARCH("-",Table3[[#This Row],[text without building code]]))</f>
        <v>Eduardo</v>
      </c>
      <c r="E86" t="str">
        <f>VLOOKUP(Table3[[#This Row],[Director]],Table4[#All],2,FALSE)</f>
        <v>CTF</v>
      </c>
      <c r="G86" s="9" t="s">
        <v>56</v>
      </c>
    </row>
    <row r="87" spans="1:7" ht="18.75" x14ac:dyDescent="0.25">
      <c r="A87" t="str">
        <f>LEFT(Table3[[#This Row],[Building Code List - May 2014]],SEARCH("-",Table3[[#This Row],[Building Code List - May 2014]])-1)</f>
        <v>BOF01</v>
      </c>
      <c r="B87" t="str">
        <f>RIGHT(Table3[[#This Row],[Building Code List - May 2014]],LEN(Table3[[#This Row],[Building Code List - May 2014]])-SEARCH("-",Table3[[#This Row],[Building Code List - May 2014]]))</f>
        <v>385 Interlocken Crescent (Sybase)-Debbie</v>
      </c>
      <c r="C87" t="str">
        <f>LEFT(Table3[[#This Row],[text without building code]],SEARCH("-",Table3[[#This Row],[text without building code]])-1)</f>
        <v>385 Interlocken Crescent (Sybase)</v>
      </c>
      <c r="D87" t="str">
        <f>RIGHT(Table3[[#This Row],[text without building code]],LEN(Table3[[#This Row],[text without building code]])-SEARCH("-",Table3[[#This Row],[text without building code]]))</f>
        <v>Debbie</v>
      </c>
      <c r="E87" t="str">
        <f>VLOOKUP(Table3[[#This Row],[Director]],Table4[#All],2,FALSE)</f>
        <v>LABS</v>
      </c>
      <c r="G87" s="8" t="s">
        <v>30</v>
      </c>
    </row>
    <row r="88" spans="1:7" ht="18.75" x14ac:dyDescent="0.25">
      <c r="A88" t="str">
        <f>LEFT(Table3[[#This Row],[Building Code List - May 2014]],SEARCH("-",Table3[[#This Row],[Building Code List - May 2014]])-1)</f>
        <v>BOF75</v>
      </c>
      <c r="B88" t="str">
        <f>RIGHT(Table3[[#This Row],[Building Code List - May 2014]],LEN(Table3[[#This Row],[Building Code List - May 2014]])-SEARCH("-",Table3[[#This Row],[Building Code List - May 2014]]))</f>
        <v>2405 Broadway St Hybris-Debbie</v>
      </c>
      <c r="C88" t="str">
        <f>LEFT(Table3[[#This Row],[text without building code]],SEARCH("-",Table3[[#This Row],[text without building code]])-1)</f>
        <v>2405 Broadway St Hybris</v>
      </c>
      <c r="D88" t="str">
        <f>RIGHT(Table3[[#This Row],[text without building code]],LEN(Table3[[#This Row],[text without building code]])-SEARCH("-",Table3[[#This Row],[text without building code]]))</f>
        <v>Debbie</v>
      </c>
      <c r="E88" t="str">
        <f>VLOOKUP(Table3[[#This Row],[Director]],Table4[#All],2,FALSE)</f>
        <v>LABS</v>
      </c>
      <c r="G88" s="8" t="s">
        <v>125</v>
      </c>
    </row>
    <row r="89" spans="1:7" ht="18.75" x14ac:dyDescent="0.25">
      <c r="A89" t="str">
        <f>LEFT(Table3[[#This Row],[Building Code List - May 2014]],SEARCH("-",Table3[[#This Row],[Building Code List - May 2014]])-1)</f>
        <v>BOS03</v>
      </c>
      <c r="B89" t="str">
        <f>RIGHT(Table3[[#This Row],[Building Code List - May 2014]],LEN(Table3[[#This Row],[Building Code List - May 2014]])-SEARCH("-",Table3[[#This Row],[Building Code List - May 2014]]))</f>
        <v>245 First Street – Cambridge-Debbie</v>
      </c>
      <c r="C89" t="str">
        <f>LEFT(Table3[[#This Row],[text without building code]],SEARCH("-",Table3[[#This Row],[text without building code]])-1)</f>
        <v>245 First Street – Cambridge</v>
      </c>
      <c r="D89" t="str">
        <f>RIGHT(Table3[[#This Row],[text without building code]],LEN(Table3[[#This Row],[text without building code]])-SEARCH("-",Table3[[#This Row],[text without building code]]))</f>
        <v>Debbie</v>
      </c>
      <c r="E89" t="str">
        <f>VLOOKUP(Table3[[#This Row],[Director]],Table4[#All],2,FALSE)</f>
        <v>LABS</v>
      </c>
      <c r="G89" s="8" t="s">
        <v>6</v>
      </c>
    </row>
    <row r="90" spans="1:7" ht="18.75" x14ac:dyDescent="0.25">
      <c r="A90" t="str">
        <f>LEFT(Table3[[#This Row],[Building Code List - May 2014]],SEARCH("-",Table3[[#This Row],[Building Code List - May 2014]])-1)</f>
        <v>DEN50</v>
      </c>
      <c r="B90" t="str">
        <f>RIGHT(Table3[[#This Row],[Building Code List - May 2014]],LEN(Table3[[#This Row],[Building Code List - May 2014]])-SEARCH("-",Table3[[#This Row],[Building Code List - May 2014]]))</f>
        <v>South Fiddler's Green Circle (Sybase)-Debbie</v>
      </c>
      <c r="C90" t="str">
        <f>LEFT(Table3[[#This Row],[text without building code]],SEARCH("-",Table3[[#This Row],[text without building code]])-1)</f>
        <v>South Fiddler's Green Circle (Sybase)</v>
      </c>
      <c r="D90" t="str">
        <f>RIGHT(Table3[[#This Row],[text without building code]],LEN(Table3[[#This Row],[text without building code]])-SEARCH("-",Table3[[#This Row],[text without building code]]))</f>
        <v>Debbie</v>
      </c>
      <c r="E90" t="str">
        <f>VLOOKUP(Table3[[#This Row],[Director]],Table4[#All],2,FALSE)</f>
        <v>LABS</v>
      </c>
      <c r="G90" s="8" t="s">
        <v>21</v>
      </c>
    </row>
    <row r="91" spans="1:7" ht="18.75" x14ac:dyDescent="0.25">
      <c r="A91" t="str">
        <f>LEFT(Table3[[#This Row],[Building Code List - May 2014]],SEARCH("-",Table3[[#This Row],[Building Code List - May 2014]])-1)</f>
        <v>DUN01</v>
      </c>
      <c r="B91" t="str">
        <f>RIGHT(Table3[[#This Row],[Building Code List - May 2014]],LEN(Table3[[#This Row],[Building Code List - May 2014]])-SEARCH("-",Table3[[#This Row],[Building Code List - May 2014]]))</f>
        <v>1 Sybase Drive (Sybase)-Debbie</v>
      </c>
      <c r="C91" t="str">
        <f>LEFT(Table3[[#This Row],[text without building code]],SEARCH("-",Table3[[#This Row],[text without building code]])-1)</f>
        <v>1 Sybase Drive (Sybase)</v>
      </c>
      <c r="D91" t="str">
        <f>RIGHT(Table3[[#This Row],[text without building code]],LEN(Table3[[#This Row],[text without building code]])-SEARCH("-",Table3[[#This Row],[text without building code]]))</f>
        <v>Debbie</v>
      </c>
      <c r="E91" t="str">
        <f>VLOOKUP(Table3[[#This Row],[Director]],Table4[#All],2,FALSE)</f>
        <v>LABS</v>
      </c>
      <c r="G91" s="8" t="s">
        <v>1</v>
      </c>
    </row>
    <row r="92" spans="1:7" ht="18.75" x14ac:dyDescent="0.25">
      <c r="A92" t="str">
        <f>LEFT(Table3[[#This Row],[Building Code List - May 2014]],SEARCH("-",Table3[[#This Row],[Building Code List - May 2014]])-1)</f>
        <v>DUN02</v>
      </c>
      <c r="B92" t="str">
        <f>RIGHT(Table3[[#This Row],[Building Code List - May 2014]],LEN(Table3[[#This Row],[Building Code List - May 2014]])-SEARCH("-",Table3[[#This Row],[Building Code List - May 2014]]))</f>
        <v>3 Sybase Drive (Sybase)-Debbie</v>
      </c>
      <c r="C92" t="str">
        <f>LEFT(Table3[[#This Row],[text without building code]],SEARCH("-",Table3[[#This Row],[text without building code]])-1)</f>
        <v>3 Sybase Drive (Sybase)</v>
      </c>
      <c r="D92" t="str">
        <f>RIGHT(Table3[[#This Row],[text without building code]],LEN(Table3[[#This Row],[text without building code]])-SEARCH("-",Table3[[#This Row],[text without building code]]))</f>
        <v>Debbie</v>
      </c>
      <c r="E92" t="str">
        <f>VLOOKUP(Table3[[#This Row],[Director]],Table4[#All],2,FALSE)</f>
        <v>LABS</v>
      </c>
      <c r="G92" s="8" t="s">
        <v>3</v>
      </c>
    </row>
    <row r="93" spans="1:7" ht="18.75" x14ac:dyDescent="0.25">
      <c r="A93" t="str">
        <f>LEFT(Table3[[#This Row],[Building Code List - May 2014]],SEARCH("-",Table3[[#This Row],[Building Code List - May 2014]])-1)</f>
        <v>LAX04</v>
      </c>
      <c r="B93" t="str">
        <f>RIGHT(Table3[[#This Row],[Building Code List - May 2014]],LEN(Table3[[#This Row],[Building Code List - May 2014]])-SEARCH("-",Table3[[#This Row],[Building Code List - May 2014]]))</f>
        <v>LOS Angeles-Debbie</v>
      </c>
      <c r="C93" t="str">
        <f>LEFT(Table3[[#This Row],[text without building code]],SEARCH("-",Table3[[#This Row],[text without building code]])-1)</f>
        <v>LOS Angeles</v>
      </c>
      <c r="D93" t="str">
        <f>RIGHT(Table3[[#This Row],[text without building code]],LEN(Table3[[#This Row],[text without building code]])-SEARCH("-",Table3[[#This Row],[text without building code]]))</f>
        <v>Debbie</v>
      </c>
      <c r="E93" t="str">
        <f>VLOOKUP(Table3[[#This Row],[Director]],Table4[#All],2,FALSE)</f>
        <v>LABS</v>
      </c>
      <c r="G93" s="22" t="s">
        <v>85</v>
      </c>
    </row>
    <row r="94" spans="1:7" ht="18.75" x14ac:dyDescent="0.25">
      <c r="A94" t="str">
        <f>LEFT(Table3[[#This Row],[Building Code List - May 2014]],SEARCH("-",Table3[[#This Row],[Building Code List - May 2014]])-1)</f>
        <v>LSE04</v>
      </c>
      <c r="B94" t="str">
        <f>RIGHT(Table3[[#This Row],[Building Code List - May 2014]],LEN(Table3[[#This Row],[Building Code List - May 2014]])-SEARCH("-",Table3[[#This Row],[Building Code List - May 2014]]))</f>
        <v>Riverside Center II-Debbie</v>
      </c>
      <c r="C94" t="str">
        <f>LEFT(Table3[[#This Row],[text without building code]],SEARCH("-",Table3[[#This Row],[text without building code]])-1)</f>
        <v>Riverside Center II</v>
      </c>
      <c r="D94" t="str">
        <f>RIGHT(Table3[[#This Row],[text without building code]],LEN(Table3[[#This Row],[text without building code]])-SEARCH("-",Table3[[#This Row],[text without building code]]))</f>
        <v>Debbie</v>
      </c>
      <c r="E94" t="str">
        <f>VLOOKUP(Table3[[#This Row],[Director]],Table4[#All],2,FALSE)</f>
        <v>LABS</v>
      </c>
      <c r="G94" s="8" t="s">
        <v>5</v>
      </c>
    </row>
    <row r="95" spans="1:7" ht="18.75" x14ac:dyDescent="0.25">
      <c r="A95" t="str">
        <f>LEFT(Table3[[#This Row],[Building Code List - May 2014]],SEARCH("-",Table3[[#This Row],[Building Code List - May 2014]])-1)</f>
        <v>PAL01</v>
      </c>
      <c r="B95" t="str">
        <f>RIGHT(Table3[[#This Row],[Building Code List - May 2014]],LEN(Table3[[#This Row],[Building Code List - May 2014]])-SEARCH("-",Table3[[#This Row],[Building Code List - May 2014]]))</f>
        <v>Bldg 1-Debbie</v>
      </c>
      <c r="C95" t="str">
        <f>LEFT(Table3[[#This Row],[text without building code]],SEARCH("-",Table3[[#This Row],[text without building code]])-1)</f>
        <v>Bldg 1</v>
      </c>
      <c r="D95" t="str">
        <f>RIGHT(Table3[[#This Row],[text without building code]],LEN(Table3[[#This Row],[text without building code]])-SEARCH("-",Table3[[#This Row],[text without building code]]))</f>
        <v>Debbie</v>
      </c>
      <c r="E95" t="str">
        <f>VLOOKUP(Table3[[#This Row],[Director]],Table4[#All],2,FALSE)</f>
        <v>LABS</v>
      </c>
      <c r="G95" s="8" t="s">
        <v>16</v>
      </c>
    </row>
    <row r="96" spans="1:7" ht="18.75" x14ac:dyDescent="0.25">
      <c r="A96" t="str">
        <f>LEFT(Table3[[#This Row],[Building Code List - May 2014]],SEARCH("-",Table3[[#This Row],[Building Code List - May 2014]])-1)</f>
        <v>PAL02</v>
      </c>
      <c r="B96" t="str">
        <f>RIGHT(Table3[[#This Row],[Building Code List - May 2014]],LEN(Table3[[#This Row],[Building Code List - May 2014]])-SEARCH("-",Table3[[#This Row],[Building Code List - May 2014]]))</f>
        <v>Bldg 2-Debbie</v>
      </c>
      <c r="C96" t="str">
        <f>LEFT(Table3[[#This Row],[text without building code]],SEARCH("-",Table3[[#This Row],[text without building code]])-1)</f>
        <v>Bldg 2</v>
      </c>
      <c r="D96" t="str">
        <f>RIGHT(Table3[[#This Row],[text without building code]],LEN(Table3[[#This Row],[text without building code]])-SEARCH("-",Table3[[#This Row],[text without building code]]))</f>
        <v>Debbie</v>
      </c>
      <c r="E96" t="str">
        <f>VLOOKUP(Table3[[#This Row],[Director]],Table4[#All],2,FALSE)</f>
        <v>LABS</v>
      </c>
      <c r="G96" s="8" t="s">
        <v>17</v>
      </c>
    </row>
    <row r="97" spans="1:7" ht="18.75" x14ac:dyDescent="0.25">
      <c r="A97" t="str">
        <f>LEFT(Table3[[#This Row],[Building Code List - May 2014]],SEARCH("-",Table3[[#This Row],[Building Code List - May 2014]])-1)</f>
        <v>PAL03</v>
      </c>
      <c r="B97" t="str">
        <f>RIGHT(Table3[[#This Row],[Building Code List - May 2014]],LEN(Table3[[#This Row],[Building Code List - May 2014]])-SEARCH("-",Table3[[#This Row],[Building Code List - May 2014]]))</f>
        <v>Bldg 3-Debbie</v>
      </c>
      <c r="C97" t="str">
        <f>LEFT(Table3[[#This Row],[text without building code]],SEARCH("-",Table3[[#This Row],[text without building code]])-1)</f>
        <v>Bldg 3</v>
      </c>
      <c r="D97" t="str">
        <f>RIGHT(Table3[[#This Row],[text without building code]],LEN(Table3[[#This Row],[text without building code]])-SEARCH("-",Table3[[#This Row],[text without building code]]))</f>
        <v>Debbie</v>
      </c>
      <c r="E97" t="str">
        <f>VLOOKUP(Table3[[#This Row],[Director]],Table4[#All],2,FALSE)</f>
        <v>LABS</v>
      </c>
      <c r="G97" s="8" t="s">
        <v>19</v>
      </c>
    </row>
    <row r="98" spans="1:7" ht="18.75" x14ac:dyDescent="0.25">
      <c r="A98" t="str">
        <f>LEFT(Table3[[#This Row],[Building Code List - May 2014]],SEARCH("-",Table3[[#This Row],[Building Code List - May 2014]])-1)</f>
        <v>PAL04</v>
      </c>
      <c r="B98" t="str">
        <f>RIGHT(Table3[[#This Row],[Building Code List - May 2014]],LEN(Table3[[#This Row],[Building Code List - May 2014]])-SEARCH("-",Table3[[#This Row],[Building Code List - May 2014]]))</f>
        <v>3450 Hillview Road-Debbie</v>
      </c>
      <c r="C98" t="str">
        <f>LEFT(Table3[[#This Row],[text without building code]],SEARCH("-",Table3[[#This Row],[text without building code]])-1)</f>
        <v>3450 Hillview Road</v>
      </c>
      <c r="D98" t="str">
        <f>RIGHT(Table3[[#This Row],[text without building code]],LEN(Table3[[#This Row],[text without building code]])-SEARCH("-",Table3[[#This Row],[text without building code]]))</f>
        <v>Debbie</v>
      </c>
      <c r="E98" t="str">
        <f>VLOOKUP(Table3[[#This Row],[Director]],Table4[#All],2,FALSE)</f>
        <v>LABS</v>
      </c>
      <c r="G98" s="8" t="s">
        <v>96</v>
      </c>
    </row>
    <row r="99" spans="1:7" ht="18.75" x14ac:dyDescent="0.25">
      <c r="A99" t="str">
        <f>LEFT(Table3[[#This Row],[Building Code List - May 2014]],SEARCH("-",Table3[[#This Row],[Building Code List - May 2014]])-1)</f>
        <v>PAL05</v>
      </c>
      <c r="B99" t="str">
        <f>RIGHT(Table3[[#This Row],[Building Code List - May 2014]],LEN(Table3[[#This Row],[Building Code List - May 2014]])-SEARCH("-",Table3[[#This Row],[Building Code List - May 2014]]))</f>
        <v>Bldg 5-Debbie</v>
      </c>
      <c r="C99" t="str">
        <f>LEFT(Table3[[#This Row],[text without building code]],SEARCH("-",Table3[[#This Row],[text without building code]])-1)</f>
        <v>Bldg 5</v>
      </c>
      <c r="D99" t="str">
        <f>RIGHT(Table3[[#This Row],[text without building code]],LEN(Table3[[#This Row],[text without building code]])-SEARCH("-",Table3[[#This Row],[text without building code]]))</f>
        <v>Debbie</v>
      </c>
      <c r="E99" t="str">
        <f>VLOOKUP(Table3[[#This Row],[Director]],Table4[#All],2,FALSE)</f>
        <v>LABS</v>
      </c>
      <c r="G99" s="8" t="s">
        <v>20</v>
      </c>
    </row>
    <row r="100" spans="1:7" ht="18.75" x14ac:dyDescent="0.25">
      <c r="A100" t="str">
        <f>LEFT(Table3[[#This Row],[Building Code List - May 2014]],SEARCH("-",Table3[[#This Row],[Building Code List - May 2014]])-1)</f>
        <v>PAL06</v>
      </c>
      <c r="B100" t="str">
        <f>RIGHT(Table3[[#This Row],[Building Code List - May 2014]],LEN(Table3[[#This Row],[Building Code List - May 2014]])-SEARCH("-",Table3[[#This Row],[Building Code List - May 2014]]))</f>
        <v>Bldg 6-Debbie</v>
      </c>
      <c r="C100" t="str">
        <f>LEFT(Table3[[#This Row],[text without building code]],SEARCH("-",Table3[[#This Row],[text without building code]])-1)</f>
        <v>Bldg 6</v>
      </c>
      <c r="D100" t="str">
        <f>RIGHT(Table3[[#This Row],[text without building code]],LEN(Table3[[#This Row],[text without building code]])-SEARCH("-",Table3[[#This Row],[text without building code]]))</f>
        <v>Debbie</v>
      </c>
      <c r="E100" t="str">
        <f>VLOOKUP(Table3[[#This Row],[Director]],Table4[#All],2,FALSE)</f>
        <v>LABS</v>
      </c>
      <c r="G100" s="8" t="s">
        <v>22</v>
      </c>
    </row>
    <row r="101" spans="1:7" ht="18.75" x14ac:dyDescent="0.25">
      <c r="A101" t="str">
        <f>LEFT(Table3[[#This Row],[Building Code List - May 2014]],SEARCH("-",Table3[[#This Row],[Building Code List - May 2014]])-1)</f>
        <v>PAL07</v>
      </c>
      <c r="B101" t="str">
        <f>RIGHT(Table3[[#This Row],[Building Code List - May 2014]],LEN(Table3[[#This Row],[Building Code List - May 2014]])-SEARCH("-",Table3[[#This Row],[Building Code List - May 2014]]))</f>
        <v>Bldg 7-Debbie</v>
      </c>
      <c r="C101" t="str">
        <f>LEFT(Table3[[#This Row],[text without building code]],SEARCH("-",Table3[[#This Row],[text without building code]])-1)</f>
        <v>Bldg 7</v>
      </c>
      <c r="D101" t="str">
        <f>RIGHT(Table3[[#This Row],[text without building code]],LEN(Table3[[#This Row],[text without building code]])-SEARCH("-",Table3[[#This Row],[text without building code]]))</f>
        <v>Debbie</v>
      </c>
      <c r="E101" t="str">
        <f>VLOOKUP(Table3[[#This Row],[Director]],Table4[#All],2,FALSE)</f>
        <v>LABS</v>
      </c>
      <c r="G101" s="8" t="s">
        <v>0</v>
      </c>
    </row>
    <row r="102" spans="1:7" ht="18.75" x14ac:dyDescent="0.25">
      <c r="A102" t="str">
        <f>LEFT(Table3[[#This Row],[Building Code List - May 2014]],SEARCH("-",Table3[[#This Row],[Building Code List - May 2014]])-1)</f>
        <v>PAL08</v>
      </c>
      <c r="B102" t="str">
        <f>RIGHT(Table3[[#This Row],[Building Code List - May 2014]],LEN(Table3[[#This Row],[Building Code List - May 2014]])-SEARCH("-",Table3[[#This Row],[Building Code List - May 2014]]))</f>
        <v>Bldg 8-Debbie</v>
      </c>
      <c r="C102" t="str">
        <f>LEFT(Table3[[#This Row],[text without building code]],SEARCH("-",Table3[[#This Row],[text without building code]])-1)</f>
        <v>Bldg 8</v>
      </c>
      <c r="D102" t="str">
        <f>RIGHT(Table3[[#This Row],[text without building code]],LEN(Table3[[#This Row],[text without building code]])-SEARCH("-",Table3[[#This Row],[text without building code]]))</f>
        <v>Debbie</v>
      </c>
      <c r="E102" t="str">
        <f>VLOOKUP(Table3[[#This Row],[Director]],Table4[#All],2,FALSE)</f>
        <v>LABS</v>
      </c>
      <c r="G102" s="8" t="s">
        <v>2</v>
      </c>
    </row>
    <row r="103" spans="1:7" ht="18.75" x14ac:dyDescent="0.25">
      <c r="A103" t="str">
        <f>LEFT(Table3[[#This Row],[Building Code List - May 2014]],SEARCH("-",Table3[[#This Row],[Building Code List - May 2014]])-1)</f>
        <v>PAL09</v>
      </c>
      <c r="B103" t="str">
        <f>RIGHT(Table3[[#This Row],[Building Code List - May 2014]],LEN(Table3[[#This Row],[Building Code List - May 2014]])-SEARCH("-",Table3[[#This Row],[Building Code List - May 2014]]))</f>
        <v>Bldg 9-Debbie</v>
      </c>
      <c r="C103" t="str">
        <f>LEFT(Table3[[#This Row],[text without building code]],SEARCH("-",Table3[[#This Row],[text without building code]])-1)</f>
        <v>Bldg 9</v>
      </c>
      <c r="D103" t="str">
        <f>RIGHT(Table3[[#This Row],[text without building code]],LEN(Table3[[#This Row],[text without building code]])-SEARCH("-",Table3[[#This Row],[text without building code]]))</f>
        <v>Debbie</v>
      </c>
      <c r="E103" t="str">
        <f>VLOOKUP(Table3[[#This Row],[Director]],Table4[#All],2,FALSE)</f>
        <v>LABS</v>
      </c>
      <c r="G103" s="8" t="s">
        <v>4</v>
      </c>
    </row>
    <row r="104" spans="1:7" ht="18.75" x14ac:dyDescent="0.25">
      <c r="A104" t="str">
        <f>LEFT(Table3[[#This Row],[Building Code List - May 2014]],SEARCH("-",Table3[[#This Row],[Building Code List - May 2014]])-1)</f>
        <v>SFO60</v>
      </c>
      <c r="B104" t="str">
        <f>RIGHT(Table3[[#This Row],[Building Code List - May 2014]],LEN(Table3[[#This Row],[Building Code List - May 2014]])-SEARCH("-",Table3[[#This Row],[Building Code List - May 2014]]))</f>
        <v>Centinnial Towers (Success Factors)-Debbie</v>
      </c>
      <c r="C104" t="str">
        <f>LEFT(Table3[[#This Row],[text without building code]],SEARCH("-",Table3[[#This Row],[text without building code]])-1)</f>
        <v>Centinnial Towers (Success Factors)</v>
      </c>
      <c r="D104" t="str">
        <f>RIGHT(Table3[[#This Row],[text without building code]],LEN(Table3[[#This Row],[text without building code]])-SEARCH("-",Table3[[#This Row],[text without building code]]))</f>
        <v>Debbie</v>
      </c>
      <c r="E104" t="str">
        <f>VLOOKUP(Table3[[#This Row],[Director]],Table4[#All],2,FALSE)</f>
        <v>LABS</v>
      </c>
      <c r="G104" s="8" t="s">
        <v>8</v>
      </c>
    </row>
    <row r="105" spans="1:7" ht="18.75" x14ac:dyDescent="0.25">
      <c r="A105" t="str">
        <f>LEFT(Table3[[#This Row],[Building Code List - May 2014]],SEARCH("-",Table3[[#This Row],[Building Code List - May 2014]])-1)</f>
        <v>SJC21</v>
      </c>
      <c r="B105" t="str">
        <f>RIGHT(Table3[[#This Row],[Building Code List - May 2014]],LEN(Table3[[#This Row],[Building Code List - May 2014]])-SEARCH("-",Table3[[#This Row],[Building Code List - May 2014]]))</f>
        <v>3030 Orchard Parkway-Debbie</v>
      </c>
      <c r="C105" t="str">
        <f>LEFT(Table3[[#This Row],[text without building code]],SEARCH("-",Table3[[#This Row],[text without building code]])-1)</f>
        <v>3030 Orchard Parkway</v>
      </c>
      <c r="D105" t="str">
        <f>RIGHT(Table3[[#This Row],[text without building code]],LEN(Table3[[#This Row],[text without building code]])-SEARCH("-",Table3[[#This Row],[text without building code]]))</f>
        <v>Debbie</v>
      </c>
      <c r="E105" t="str">
        <f>VLOOKUP(Table3[[#This Row],[Director]],Table4[#All],2,FALSE)</f>
        <v>LABS</v>
      </c>
      <c r="G105" s="14" t="s">
        <v>45</v>
      </c>
    </row>
    <row r="106" spans="1:7" ht="18.75" x14ac:dyDescent="0.25">
      <c r="A106" t="str">
        <f>LEFT(Table3[[#This Row],[Building Code List - May 2014]],SEARCH("-",Table3[[#This Row],[Building Code List - May 2014]])-1)</f>
        <v>SJO02</v>
      </c>
      <c r="B106" t="str">
        <f>RIGHT(Table3[[#This Row],[Building Code List - May 2014]],LEN(Table3[[#This Row],[Building Code List - May 2014]])-SEARCH("-",Table3[[#This Row],[Building Code List - May 2014]]))</f>
        <v>Plaza Tempo-Debbie</v>
      </c>
      <c r="C106" t="str">
        <f>LEFT(Table3[[#This Row],[text without building code]],SEARCH("-",Table3[[#This Row],[text without building code]])-1)</f>
        <v>Plaza Tempo</v>
      </c>
      <c r="D106" t="str">
        <f>RIGHT(Table3[[#This Row],[text without building code]],LEN(Table3[[#This Row],[text without building code]])-SEARCH("-",Table3[[#This Row],[text without building code]]))</f>
        <v>Debbie</v>
      </c>
      <c r="E106" t="str">
        <f>VLOOKUP(Table3[[#This Row],[Director]],Table4[#All],2,FALSE)</f>
        <v>LABS</v>
      </c>
      <c r="G106" s="14" t="s">
        <v>97</v>
      </c>
    </row>
    <row r="107" spans="1:7" ht="18.75" x14ac:dyDescent="0.25">
      <c r="A107" t="str">
        <f>LEFT(Table3[[#This Row],[Building Code List - May 2014]],SEARCH("-",Table3[[#This Row],[Building Code List - May 2014]])-1)</f>
        <v>SDG01</v>
      </c>
      <c r="B107" t="str">
        <f>RIGHT(Table3[[#This Row],[Building Code List - May 2014]],LEN(Table3[[#This Row],[Building Code List - May 2014]])-SEARCH("-",Table3[[#This Row],[Building Code List - May 2014]]))</f>
        <v>San Diego-Debbie</v>
      </c>
      <c r="C107" t="str">
        <f>LEFT(Table3[[#This Row],[text without building code]],SEARCH("-",Table3[[#This Row],[text without building code]])-1)</f>
        <v>San Diego</v>
      </c>
      <c r="D107" t="str">
        <f>RIGHT(Table3[[#This Row],[text without building code]],LEN(Table3[[#This Row],[text without building code]])-SEARCH("-",Table3[[#This Row],[text without building code]]))</f>
        <v>Debbie</v>
      </c>
      <c r="E107" t="str">
        <f>VLOOKUP(Table3[[#This Row],[Director]],Table4[#All],2,FALSE)</f>
        <v>LABS</v>
      </c>
      <c r="G107" s="14" t="s">
        <v>116</v>
      </c>
    </row>
    <row r="108" spans="1:7" ht="18.75" x14ac:dyDescent="0.25">
      <c r="A108" t="str">
        <f>LEFT(Table3[[#This Row],[Building Code List - May 2014]],SEARCH("-",Table3[[#This Row],[Building Code List - May 2014]])-1)</f>
        <v>SNY70</v>
      </c>
      <c r="B108" t="str">
        <f>RIGHT(Table3[[#This Row],[Building Code List - May 2014]],LEN(Table3[[#This Row],[Building Code List - May 2014]])-SEARCH("-",Table3[[#This Row],[Building Code List - May 2014]]))</f>
        <v>910 Hermosa Court (Ariba)-Debbie</v>
      </c>
      <c r="C108" t="str">
        <f>LEFT(Table3[[#This Row],[text without building code]],SEARCH("-",Table3[[#This Row],[text without building code]])-1)</f>
        <v>910 Hermosa Court (Ariba)</v>
      </c>
      <c r="D108" t="str">
        <f>RIGHT(Table3[[#This Row],[text without building code]],LEN(Table3[[#This Row],[text without building code]])-SEARCH("-",Table3[[#This Row],[text without building code]]))</f>
        <v>Debbie</v>
      </c>
      <c r="E108" t="str">
        <f>VLOOKUP(Table3[[#This Row],[Director]],Table4[#All],2,FALSE)</f>
        <v>LABS</v>
      </c>
      <c r="G108" s="14" t="s">
        <v>46</v>
      </c>
    </row>
    <row r="109" spans="1:7" ht="18.75" x14ac:dyDescent="0.25">
      <c r="A109" t="str">
        <f>LEFT(Table3[[#This Row],[Building Code List - May 2014]],SEARCH("-",Table3[[#This Row],[Building Code List - May 2014]])-1)</f>
        <v>STA20</v>
      </c>
      <c r="B109" t="str">
        <f>RIGHT(Table3[[#This Row],[Building Code List - May 2014]],LEN(Table3[[#This Row],[Building Code List - May 2014]])-SEARCH("-",Table3[[#This Row],[Building Code List - May 2014]]))</f>
        <v>Norwalk-Debbie</v>
      </c>
      <c r="C109" t="str">
        <f>LEFT(Table3[[#This Row],[text without building code]],SEARCH("-",Table3[[#This Row],[text without building code]])-1)</f>
        <v>Norwalk</v>
      </c>
      <c r="D109" t="str">
        <f>RIGHT(Table3[[#This Row],[text without building code]],LEN(Table3[[#This Row],[text without building code]])-SEARCH("-",Table3[[#This Row],[text without building code]]))</f>
        <v>Debbie</v>
      </c>
      <c r="E109" t="str">
        <f>VLOOKUP(Table3[[#This Row],[Director]],Table4[#All],2,FALSE)</f>
        <v>LABS</v>
      </c>
      <c r="G109" s="8" t="s">
        <v>13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Franzke, Anita</dc:creator>
  <cp:lastModifiedBy>Lopez, Dan-Joe</cp:lastModifiedBy>
  <dcterms:created xsi:type="dcterms:W3CDTF">2014-05-28T04:07:09Z</dcterms:created>
  <dcterms:modified xsi:type="dcterms:W3CDTF">2014-10-09T18:27:39Z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Amer_Building_Codes.xlsx</vt:lpwstr>
  </property>
</Properties>
</file>