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us\.julia\dev\SAPRINCore\src\"/>
    </mc:Choice>
  </mc:AlternateContent>
  <xr:revisionPtr revIDLastSave="0" documentId="13_ncr:1_{31EC44BC-81A7-4CE4-B650-DBE17A733991}" xr6:coauthVersionLast="46" xr6:coauthVersionMax="46" xr10:uidLastSave="{00000000-0000-0000-0000-000000000000}"/>
  <bookViews>
    <workbookView xWindow="-28920" yWindow="15855" windowWidth="29040" windowHeight="15840" xr2:uid="{ADA19AFF-9B1D-47A9-946C-AEEEF5365620}"/>
  </bookViews>
  <sheets>
    <sheet name="Performance_SNOW" sheetId="1" r:id="rId1"/>
    <sheet name="Performance_CHPC" sheetId="2" r:id="rId2"/>
    <sheet name="Pentaho_SNOW" sheetId="3" r:id="rId3"/>
    <sheet name="New Algorith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I18" i="1"/>
  <c r="J18" i="1"/>
  <c r="H18" i="1"/>
  <c r="K16" i="1"/>
  <c r="K17" i="1"/>
  <c r="I17" i="1"/>
  <c r="J17" i="1"/>
  <c r="H17" i="1"/>
  <c r="H16" i="1"/>
  <c r="I16" i="1"/>
  <c r="J16" i="1"/>
  <c r="I15" i="1"/>
  <c r="L14" i="1"/>
  <c r="K15" i="1"/>
  <c r="J15" i="1"/>
  <c r="G18" i="2"/>
  <c r="H18" i="2"/>
  <c r="I18" i="2"/>
  <c r="J18" i="2" s="1"/>
  <c r="G19" i="2"/>
  <c r="H19" i="2"/>
  <c r="J19" i="2" s="1"/>
  <c r="I19" i="2"/>
  <c r="I17" i="2"/>
  <c r="H17" i="2"/>
  <c r="G17" i="2"/>
  <c r="J17" i="2" s="1"/>
  <c r="K18" i="3"/>
  <c r="J17" i="3"/>
  <c r="H15" i="1"/>
  <c r="J16" i="3"/>
  <c r="L14" i="3"/>
  <c r="K14" i="2"/>
  <c r="K11" i="2"/>
  <c r="H15" i="2"/>
  <c r="I15" i="2"/>
  <c r="J15" i="2"/>
  <c r="G15" i="2"/>
  <c r="G13" i="2"/>
  <c r="H13" i="2"/>
  <c r="I13" i="2"/>
  <c r="J13" i="2"/>
  <c r="G14" i="2"/>
  <c r="H14" i="2"/>
  <c r="I14" i="2"/>
  <c r="J14" i="2"/>
  <c r="G12" i="2"/>
  <c r="H12" i="2"/>
  <c r="I12" i="2"/>
  <c r="J12" i="2"/>
  <c r="I4" i="2"/>
  <c r="J15" i="3"/>
  <c r="H17" i="3"/>
  <c r="K17" i="3" s="1"/>
  <c r="I17" i="3"/>
  <c r="H16" i="3"/>
  <c r="I16" i="3"/>
  <c r="J14" i="1"/>
  <c r="I14" i="1"/>
  <c r="H14" i="1"/>
  <c r="K14" i="1" s="1"/>
  <c r="J13" i="1"/>
  <c r="I13" i="1"/>
  <c r="H13" i="1"/>
  <c r="H12" i="1"/>
  <c r="I12" i="1"/>
  <c r="J12" i="1"/>
  <c r="H15" i="3"/>
  <c r="K15" i="3" s="1"/>
  <c r="I15" i="3"/>
  <c r="N10" i="1"/>
  <c r="O10" i="1" s="1"/>
  <c r="N9" i="1"/>
  <c r="O9" i="1" s="1"/>
  <c r="N8" i="1"/>
  <c r="O8" i="1" s="1"/>
  <c r="N7" i="1"/>
  <c r="O7" i="1" s="1"/>
  <c r="C11" i="4"/>
  <c r="C10" i="4"/>
  <c r="C9" i="4"/>
  <c r="H7" i="4"/>
  <c r="H5" i="4"/>
  <c r="H3" i="4"/>
  <c r="G7" i="4"/>
  <c r="G5" i="4"/>
  <c r="G3" i="4"/>
  <c r="C7" i="4"/>
  <c r="C6" i="4"/>
  <c r="C5" i="4"/>
  <c r="C4" i="4"/>
  <c r="C3" i="4"/>
  <c r="C2" i="4"/>
  <c r="K3" i="3"/>
  <c r="K4" i="3"/>
  <c r="K6" i="3"/>
  <c r="K9" i="3"/>
  <c r="K10" i="3"/>
  <c r="K11" i="3"/>
  <c r="K12" i="3"/>
  <c r="K13" i="3"/>
  <c r="K2" i="3"/>
  <c r="J11" i="3"/>
  <c r="J12" i="3"/>
  <c r="J9" i="3"/>
  <c r="J10" i="3"/>
  <c r="J8" i="3"/>
  <c r="J6" i="3"/>
  <c r="J3" i="3"/>
  <c r="J4" i="3"/>
  <c r="J2" i="3"/>
  <c r="J9" i="2"/>
  <c r="H10" i="2"/>
  <c r="I10" i="2"/>
  <c r="H11" i="2"/>
  <c r="I11" i="2"/>
  <c r="G11" i="2"/>
  <c r="G10" i="2"/>
  <c r="H9" i="2"/>
  <c r="I9" i="2"/>
  <c r="G9" i="2"/>
  <c r="I8" i="2"/>
  <c r="H8" i="2"/>
  <c r="G8" i="2"/>
  <c r="J8" i="2" s="1"/>
  <c r="I9" i="3"/>
  <c r="I10" i="3"/>
  <c r="I5" i="3"/>
  <c r="K5" i="3" s="1"/>
  <c r="I6" i="3"/>
  <c r="I7" i="3"/>
  <c r="K7" i="3" s="1"/>
  <c r="I8" i="3"/>
  <c r="K8" i="3" s="1"/>
  <c r="I11" i="3"/>
  <c r="I12" i="3"/>
  <c r="I13" i="3"/>
  <c r="I14" i="3"/>
  <c r="I4" i="3"/>
  <c r="I3" i="3"/>
  <c r="I2" i="3"/>
  <c r="H14" i="3"/>
  <c r="H13" i="3"/>
  <c r="H3" i="3"/>
  <c r="H4" i="3"/>
  <c r="H5" i="3"/>
  <c r="H6" i="3"/>
  <c r="H7" i="3"/>
  <c r="H8" i="3"/>
  <c r="H9" i="3"/>
  <c r="H10" i="3"/>
  <c r="H11" i="3"/>
  <c r="H12" i="3"/>
  <c r="H2" i="3"/>
  <c r="K16" i="3" l="1"/>
  <c r="L17" i="3" s="1"/>
  <c r="K13" i="1"/>
  <c r="J10" i="2"/>
  <c r="J11" i="2"/>
  <c r="K14" i="3"/>
  <c r="K12" i="1"/>
  <c r="K8" i="1"/>
  <c r="J11" i="1"/>
  <c r="I11" i="1"/>
  <c r="H11" i="1"/>
  <c r="I10" i="1"/>
  <c r="J10" i="1"/>
  <c r="H10" i="1"/>
  <c r="K10" i="1" s="1"/>
  <c r="I9" i="1"/>
  <c r="J9" i="1"/>
  <c r="H9" i="1"/>
  <c r="I8" i="1"/>
  <c r="J8" i="1"/>
  <c r="H8" i="1"/>
  <c r="H7" i="2"/>
  <c r="I7" i="2"/>
  <c r="G7" i="2"/>
  <c r="J7" i="2" s="1"/>
  <c r="I7" i="1"/>
  <c r="J7" i="1"/>
  <c r="H7" i="1"/>
  <c r="H4" i="2"/>
  <c r="G6" i="2"/>
  <c r="J6" i="2" s="1"/>
  <c r="G5" i="2"/>
  <c r="J5" i="2" s="1"/>
  <c r="G4" i="2"/>
  <c r="G3" i="2"/>
  <c r="J3" i="2" s="1"/>
  <c r="G2" i="2"/>
  <c r="K11" i="1" l="1"/>
  <c r="K9" i="1"/>
  <c r="K7" i="1"/>
  <c r="J4" i="2"/>
  <c r="J2" i="2"/>
  <c r="H6" i="1"/>
  <c r="K6" i="1" s="1"/>
  <c r="H5" i="1"/>
  <c r="K5" i="1" s="1"/>
  <c r="J4" i="1"/>
  <c r="I4" i="1"/>
  <c r="H4" i="1"/>
  <c r="H3" i="1"/>
  <c r="K3" i="1" s="1"/>
  <c r="H2" i="1"/>
  <c r="K2" i="1" s="1"/>
  <c r="K4" i="1" l="1"/>
  <c r="L11" i="1" s="1"/>
</calcChain>
</file>

<file path=xl/sharedStrings.xml><?xml version="1.0" encoding="utf-8"?>
<sst xmlns="http://schemas.openxmlformats.org/spreadsheetml/2006/main" count="75" uniqueCount="50">
  <si>
    <t>readindividuals</t>
  </si>
  <si>
    <t>readlocations</t>
  </si>
  <si>
    <t>readresidences</t>
  </si>
  <si>
    <t>readhouseholds</t>
  </si>
  <si>
    <t>readhouseholdmemberships</t>
  </si>
  <si>
    <t>Agincourt</t>
  </si>
  <si>
    <t>DIMAMO</t>
  </si>
  <si>
    <t>AHRI</t>
  </si>
  <si>
    <t>readindividualmemberships</t>
  </si>
  <si>
    <t>readeducationstatuses</t>
  </si>
  <si>
    <t>readhouseholdsocioeconomic</t>
  </si>
  <si>
    <t>readmaritalstatuses</t>
  </si>
  <si>
    <t>readlabourstatuses</t>
  </si>
  <si>
    <t>Extract Individuals</t>
  </si>
  <si>
    <t>Extract Locations</t>
  </si>
  <si>
    <t>Extract Resident Status</t>
  </si>
  <si>
    <t>Extract Intermediate Individual Residencies</t>
  </si>
  <si>
    <t>Extract Households</t>
  </si>
  <si>
    <t>Residency daya extraction to eliminate overlaps</t>
  </si>
  <si>
    <t>Extract Household Memberships</t>
  </si>
  <si>
    <t>Extract EducationStatus</t>
  </si>
  <si>
    <t>Extract SocioEconomicStatus</t>
  </si>
  <si>
    <t>Extract MaritalStatus</t>
  </si>
  <si>
    <t>Extract LabourStatus</t>
  </si>
  <si>
    <t>Recreate individual residencies</t>
  </si>
  <si>
    <t>Adjust residencies for temporary migration</t>
  </si>
  <si>
    <t>Allocations</t>
  </si>
  <si>
    <t>51,955G</t>
  </si>
  <si>
    <t>973,33M</t>
  </si>
  <si>
    <t>5,13G</t>
  </si>
  <si>
    <t>108,163G</t>
  </si>
  <si>
    <t>4,89G</t>
  </si>
  <si>
    <t>268.56G</t>
  </si>
  <si>
    <t>25,75G</t>
  </si>
  <si>
    <t>520,538G</t>
  </si>
  <si>
    <t>3.00 G</t>
  </si>
  <si>
    <t>171.605 GiB</t>
  </si>
  <si>
    <t>15.84 G</t>
  </si>
  <si>
    <t>321.393 GiB</t>
  </si>
  <si>
    <t>Household Residency Day Extraction</t>
  </si>
  <si>
    <t>extractresidencydays</t>
  </si>
  <si>
    <t>extracthouseholdresidencydays</t>
  </si>
  <si>
    <t>extracthouseholdmembershipdays</t>
  </si>
  <si>
    <t>Residency day extraction</t>
  </si>
  <si>
    <t>Household membership day extraction</t>
  </si>
  <si>
    <t>consolidatepreferredhousehold</t>
  </si>
  <si>
    <t>Larger batch size</t>
  </si>
  <si>
    <t>batchonindividualid HHMemberships</t>
  </si>
  <si>
    <t>batchonindividualid Residencies</t>
  </si>
  <si>
    <t>consolidatepreferredhousehold_new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</si>
</sst>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[$-F400]h:mm:ss\ AM/PM"/>
    <numFmt numFmtId="165" formatCode="_-* #,##0.000_-;\-* #,##0.000_-;_-* &quot;-&quot;??_-;_-@_-"/>
    <numFmt numFmtId="166" formatCode="hh:mm:ss;@"/>
    <numFmt numFmtId="167" formatCode="yyyy\-mm\-dd\ hh:mm:ss"/>
    <numFmt numFmtId="168" formatCode="0.0%"/>
    <numFmt numFmtId="169" formatCode="dd\ hh:mm:ss;@"/>
  </numFmts>
  <fonts count="2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  <xf numFmtId="9" fontId="0" fillId="0" borderId="0" xfId="2" applyFont="1"/>
    <xf numFmtId="168" fontId="0" fillId="0" borderId="0" xfId="2" applyNumberFormat="1" applyFont="1"/>
    <xf numFmtId="169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A2E6-0F1D-431C-953D-8960A0E710E7}">
  <dimension ref="A1:O18"/>
  <sheetViews>
    <sheetView tabSelected="1" workbookViewId="0">
      <selection activeCell="L18" sqref="L18"/>
    </sheetView>
  </sheetViews>
  <sheetFormatPr defaultRowHeight="13" x14ac:dyDescent="0.3"/>
  <cols>
    <col min="1" max="1" width="30.3984375" bestFit="1" customWidth="1"/>
    <col min="2" max="7" width="16.59765625" customWidth="1"/>
    <col min="8" max="8" width="9.3984375" customWidth="1"/>
    <col min="9" max="9" width="8.5" bestFit="1" customWidth="1"/>
  </cols>
  <sheetData>
    <row r="1" spans="1:15" x14ac:dyDescent="0.3">
      <c r="H1" t="s">
        <v>5</v>
      </c>
      <c r="I1" t="s">
        <v>6</v>
      </c>
      <c r="J1" t="s">
        <v>7</v>
      </c>
    </row>
    <row r="2" spans="1:15" x14ac:dyDescent="0.3">
      <c r="A2" t="s">
        <v>0</v>
      </c>
      <c r="B2" s="1">
        <v>44213.747048611112</v>
      </c>
      <c r="C2" s="1">
        <v>44213.747488425928</v>
      </c>
      <c r="H2" s="2">
        <f t="shared" ref="H2:H11" si="0">C2-B2</f>
        <v>4.398148157633841E-4</v>
      </c>
      <c r="K2" s="2">
        <f>SUM(H2:J2)</f>
        <v>4.398148157633841E-4</v>
      </c>
    </row>
    <row r="3" spans="1:15" x14ac:dyDescent="0.3">
      <c r="A3" t="s">
        <v>1</v>
      </c>
      <c r="B3" s="1">
        <v>44213.747488425928</v>
      </c>
      <c r="C3" s="1">
        <v>44213.747523148151</v>
      </c>
      <c r="H3" s="2">
        <f t="shared" si="0"/>
        <v>3.4722223062999547E-5</v>
      </c>
      <c r="K3" s="2">
        <f t="shared" ref="K3:K11" si="1">SUM(H3:J3)</f>
        <v>3.4722223062999547E-5</v>
      </c>
    </row>
    <row r="4" spans="1:15" x14ac:dyDescent="0.3">
      <c r="A4" t="s">
        <v>2</v>
      </c>
      <c r="B4" s="1">
        <v>44213.747523148151</v>
      </c>
      <c r="C4" s="1">
        <v>44213.752395833333</v>
      </c>
      <c r="D4" s="1">
        <v>44213.753182870372</v>
      </c>
      <c r="E4" s="1"/>
      <c r="F4" s="1">
        <v>44213.753449074073</v>
      </c>
      <c r="G4" s="1"/>
      <c r="H4" s="2">
        <f t="shared" si="0"/>
        <v>4.8726851819083095E-3</v>
      </c>
      <c r="I4" s="2">
        <f>D4-C4</f>
        <v>7.8703703911742195E-4</v>
      </c>
      <c r="J4" s="2">
        <f>F4-D4</f>
        <v>2.6620370044838637E-4</v>
      </c>
      <c r="K4" s="2">
        <f t="shared" si="1"/>
        <v>5.9259259214741178E-3</v>
      </c>
    </row>
    <row r="5" spans="1:15" x14ac:dyDescent="0.3">
      <c r="A5" t="s">
        <v>3</v>
      </c>
      <c r="B5" s="1">
        <v>44213.753449074073</v>
      </c>
      <c r="C5" s="1">
        <v>44213.753645833334</v>
      </c>
      <c r="H5" s="2">
        <f t="shared" si="0"/>
        <v>1.9675926159834489E-4</v>
      </c>
      <c r="K5" s="2">
        <f t="shared" si="1"/>
        <v>1.9675926159834489E-4</v>
      </c>
    </row>
    <row r="6" spans="1:15" x14ac:dyDescent="0.3">
      <c r="A6" t="s">
        <v>4</v>
      </c>
      <c r="B6" s="1">
        <v>44213.753645833334</v>
      </c>
      <c r="C6" s="1">
        <v>44213.753912037035</v>
      </c>
      <c r="H6" s="2">
        <f t="shared" si="0"/>
        <v>2.6620370044838637E-4</v>
      </c>
      <c r="K6" s="2">
        <f t="shared" si="1"/>
        <v>2.6620370044838637E-4</v>
      </c>
    </row>
    <row r="7" spans="1:15" x14ac:dyDescent="0.3">
      <c r="A7" t="s">
        <v>8</v>
      </c>
      <c r="B7" s="1">
        <v>44213.753912037035</v>
      </c>
      <c r="C7" s="1">
        <v>44213.775034722225</v>
      </c>
      <c r="D7" s="1">
        <v>44213.780173611114</v>
      </c>
      <c r="E7" s="1"/>
      <c r="F7" s="1">
        <v>44213.803611111114</v>
      </c>
      <c r="G7" s="1"/>
      <c r="H7" s="2">
        <f t="shared" si="0"/>
        <v>2.1122685189766344E-2</v>
      </c>
      <c r="I7" s="2">
        <f>D7-C7</f>
        <v>5.1388888896326534E-3</v>
      </c>
      <c r="J7" s="2">
        <f>F7-D7</f>
        <v>2.34375E-2</v>
      </c>
      <c r="K7" s="2">
        <f t="shared" si="1"/>
        <v>4.9699074079398997E-2</v>
      </c>
      <c r="M7">
        <v>411</v>
      </c>
      <c r="N7">
        <f>TRUNC(M7/60,0)</f>
        <v>6</v>
      </c>
      <c r="O7">
        <f>M7-(N7*60)</f>
        <v>51</v>
      </c>
    </row>
    <row r="8" spans="1:15" x14ac:dyDescent="0.3">
      <c r="A8" t="s">
        <v>9</v>
      </c>
      <c r="B8" s="1">
        <v>44213.803611111114</v>
      </c>
      <c r="C8" s="1">
        <v>44213.803738425922</v>
      </c>
      <c r="D8" s="1">
        <v>44213.803773148145</v>
      </c>
      <c r="E8" s="1"/>
      <c r="F8" s="1">
        <v>44213.804085648146</v>
      </c>
      <c r="G8" s="1"/>
      <c r="H8" s="2">
        <f t="shared" si="0"/>
        <v>1.2731480819638819E-4</v>
      </c>
      <c r="I8" s="2">
        <f t="shared" ref="I8" si="2">D8-C8</f>
        <v>3.4722223062999547E-5</v>
      </c>
      <c r="J8" s="2">
        <f t="shared" ref="J8" si="3">F8-D8</f>
        <v>3.125000002910383E-4</v>
      </c>
      <c r="K8" s="2">
        <f t="shared" si="1"/>
        <v>4.7453703155042604E-4</v>
      </c>
      <c r="M8">
        <v>427</v>
      </c>
      <c r="N8">
        <f>TRUNC(M8/60,0)</f>
        <v>7</v>
      </c>
      <c r="O8">
        <f>M8-(N8*60)</f>
        <v>7</v>
      </c>
    </row>
    <row r="9" spans="1:15" x14ac:dyDescent="0.3">
      <c r="A9" t="s">
        <v>10</v>
      </c>
      <c r="B9" s="1">
        <v>44213.804085648146</v>
      </c>
      <c r="C9" s="1">
        <v>44213.804328703707</v>
      </c>
      <c r="D9" s="1">
        <v>44213.804340277777</v>
      </c>
      <c r="E9" s="1"/>
      <c r="F9" s="1">
        <v>44213.804386574076</v>
      </c>
      <c r="G9" s="1"/>
      <c r="H9" s="2">
        <f t="shared" si="0"/>
        <v>2.4305556144099683E-4</v>
      </c>
      <c r="I9" s="2">
        <f t="shared" ref="I9" si="4">D9-C9</f>
        <v>1.1574069503694773E-5</v>
      </c>
      <c r="J9" s="2">
        <f t="shared" ref="J9" si="5">F9-D9</f>
        <v>4.6296299842651933E-5</v>
      </c>
      <c r="K9" s="2">
        <f t="shared" si="1"/>
        <v>3.0092593078734353E-4</v>
      </c>
      <c r="M9">
        <v>1781</v>
      </c>
      <c r="N9">
        <f>TRUNC(M9/60,0)</f>
        <v>29</v>
      </c>
      <c r="O9">
        <f>M9-(N9*60)</f>
        <v>41</v>
      </c>
    </row>
    <row r="10" spans="1:15" x14ac:dyDescent="0.3">
      <c r="A10" t="s">
        <v>11</v>
      </c>
      <c r="B10" s="1">
        <v>44213.804386574076</v>
      </c>
      <c r="C10" s="1">
        <v>44213.804490740738</v>
      </c>
      <c r="D10" s="1">
        <v>44213.804513888892</v>
      </c>
      <c r="E10" s="1"/>
      <c r="F10" s="1">
        <v>44213.804664351854</v>
      </c>
      <c r="G10" s="1"/>
      <c r="H10" s="2">
        <f t="shared" si="0"/>
        <v>1.0416666191304103E-4</v>
      </c>
      <c r="I10" s="2">
        <f t="shared" ref="I10:I11" si="6">D10-C10</f>
        <v>2.3148153559304774E-5</v>
      </c>
      <c r="J10" s="2">
        <f t="shared" ref="J10:J11" si="7">F10-D10</f>
        <v>1.5046296175569296E-4</v>
      </c>
      <c r="K10" s="2">
        <f t="shared" si="1"/>
        <v>2.7777777722803876E-4</v>
      </c>
      <c r="M10">
        <v>9641</v>
      </c>
      <c r="N10">
        <f>TRUNC(M10/60,0)</f>
        <v>160</v>
      </c>
      <c r="O10">
        <f>M10-(N10*60)</f>
        <v>41</v>
      </c>
    </row>
    <row r="11" spans="1:15" x14ac:dyDescent="0.3">
      <c r="A11" t="s">
        <v>12</v>
      </c>
      <c r="B11" s="1">
        <v>44213.804664351854</v>
      </c>
      <c r="C11" s="1">
        <v>44213.804837962962</v>
      </c>
      <c r="D11" s="1">
        <v>44213.804884259262</v>
      </c>
      <c r="E11" s="1"/>
      <c r="F11" s="1">
        <v>44213.805347222224</v>
      </c>
      <c r="G11" s="1"/>
      <c r="H11" s="2">
        <f t="shared" si="0"/>
        <v>1.7361110803904012E-4</v>
      </c>
      <c r="I11" s="2">
        <f t="shared" si="6"/>
        <v>4.6296299842651933E-5</v>
      </c>
      <c r="J11" s="2">
        <f t="shared" si="7"/>
        <v>4.6296296204673126E-4</v>
      </c>
      <c r="K11" s="2">
        <f t="shared" si="1"/>
        <v>6.8287036992842332E-4</v>
      </c>
      <c r="L11" s="2">
        <f>SUM(K2:K11)</f>
        <v>5.8298611111240461E-2</v>
      </c>
    </row>
    <row r="12" spans="1:15" x14ac:dyDescent="0.3">
      <c r="A12" t="s">
        <v>40</v>
      </c>
      <c r="B12" s="1">
        <v>44213.805347222224</v>
      </c>
      <c r="C12" s="1">
        <v>44213.807071759256</v>
      </c>
      <c r="D12" s="1">
        <v>44213.807557870372</v>
      </c>
      <c r="E12" s="1"/>
      <c r="F12" s="1">
        <v>44213.808831018519</v>
      </c>
      <c r="G12" s="1"/>
      <c r="H12" s="2">
        <f t="shared" ref="H12:H15" si="8">C12-B12</f>
        <v>1.7245370327145793E-3</v>
      </c>
      <c r="I12" s="2">
        <f t="shared" ref="I12:I14" si="9">D12-C12</f>
        <v>4.8611111560603604E-4</v>
      </c>
      <c r="J12" s="2">
        <f t="shared" ref="J12:J14" si="10">F12-D12</f>
        <v>1.2731481474475004E-3</v>
      </c>
      <c r="K12" s="2">
        <f t="shared" ref="K12:K18" si="11">SUM(H12:J12)</f>
        <v>3.4837962957681157E-3</v>
      </c>
    </row>
    <row r="13" spans="1:15" x14ac:dyDescent="0.3">
      <c r="A13" t="s">
        <v>41</v>
      </c>
      <c r="B13" s="1">
        <v>44215.502141203702</v>
      </c>
      <c r="C13" s="1">
        <v>44215.502766203703</v>
      </c>
      <c r="D13" s="1">
        <v>44215.502881944441</v>
      </c>
      <c r="E13" s="1"/>
      <c r="F13" s="1">
        <v>44215.503263888888</v>
      </c>
      <c r="G13" s="1"/>
      <c r="H13" s="2">
        <f t="shared" si="8"/>
        <v>6.2500000058207661E-4</v>
      </c>
      <c r="I13" s="2">
        <f t="shared" si="9"/>
        <v>1.1574073869269341E-4</v>
      </c>
      <c r="J13" s="2">
        <f t="shared" si="10"/>
        <v>3.819444464170374E-4</v>
      </c>
      <c r="K13" s="2">
        <f t="shared" si="11"/>
        <v>1.1226851856918074E-3</v>
      </c>
    </row>
    <row r="14" spans="1:15" x14ac:dyDescent="0.3">
      <c r="A14" t="s">
        <v>42</v>
      </c>
      <c r="B14" s="1">
        <v>44213.809675925928</v>
      </c>
      <c r="C14" s="1">
        <v>44213.812106481484</v>
      </c>
      <c r="D14" s="1">
        <v>44213.812604166669</v>
      </c>
      <c r="E14" s="1"/>
      <c r="F14" s="1">
        <v>44213.814786192132</v>
      </c>
      <c r="G14" s="1"/>
      <c r="H14" s="2">
        <f t="shared" si="8"/>
        <v>2.4305555562023073E-3</v>
      </c>
      <c r="I14" s="2">
        <f t="shared" si="9"/>
        <v>4.9768518510973081E-4</v>
      </c>
      <c r="J14" s="2">
        <f t="shared" si="10"/>
        <v>2.1820254623889923E-3</v>
      </c>
      <c r="K14" s="2">
        <f t="shared" si="11"/>
        <v>5.1102662037010305E-3</v>
      </c>
      <c r="L14" s="2">
        <f>SUM(K12:K14)</f>
        <v>9.7167476851609536E-3</v>
      </c>
    </row>
    <row r="15" spans="1:15" x14ac:dyDescent="0.3">
      <c r="A15" t="s">
        <v>45</v>
      </c>
      <c r="B15" s="1">
        <v>44219.502665462962</v>
      </c>
      <c r="C15" s="1">
        <v>44219.615664467594</v>
      </c>
      <c r="D15" s="1">
        <v>44219.743531585649</v>
      </c>
      <c r="E15" s="1">
        <v>44219.760384479167</v>
      </c>
      <c r="F15" s="1">
        <v>44219.647407581018</v>
      </c>
      <c r="G15" s="1">
        <v>44219.733087175926</v>
      </c>
      <c r="H15" s="2">
        <f t="shared" si="8"/>
        <v>0.11299900463200174</v>
      </c>
      <c r="I15" s="2">
        <f>E15-D15</f>
        <v>1.6852893517352641E-2</v>
      </c>
      <c r="J15" s="2">
        <f>G15-F15</f>
        <v>8.5679594907560386E-2</v>
      </c>
      <c r="K15" s="2">
        <f t="shared" si="11"/>
        <v>0.21553149305691477</v>
      </c>
    </row>
    <row r="16" spans="1:15" x14ac:dyDescent="0.3">
      <c r="A16" t="s">
        <v>47</v>
      </c>
      <c r="B16" s="1">
        <v>44227.61346064815</v>
      </c>
      <c r="C16" s="1">
        <v>44227.643240740741</v>
      </c>
      <c r="D16" s="1">
        <v>44227.602999247683</v>
      </c>
      <c r="E16" s="1">
        <v>44227.608685057872</v>
      </c>
      <c r="F16" s="1">
        <v>44227.643240740741</v>
      </c>
      <c r="G16" s="1">
        <v>44227.669293981482</v>
      </c>
      <c r="H16" s="2">
        <f t="shared" ref="H16:J18" si="12">C16-B16</f>
        <v>2.9780092590954155E-2</v>
      </c>
      <c r="I16" s="2">
        <f>E16-D16</f>
        <v>5.6858101888792589E-3</v>
      </c>
      <c r="J16" s="2">
        <f>G16-F16</f>
        <v>2.6053240741021E-2</v>
      </c>
      <c r="K16" s="2">
        <f t="shared" si="11"/>
        <v>6.1519143520854414E-2</v>
      </c>
    </row>
    <row r="17" spans="1:11" x14ac:dyDescent="0.3">
      <c r="A17" t="s">
        <v>48</v>
      </c>
      <c r="B17" s="1">
        <v>44227.731305937501</v>
      </c>
      <c r="C17" s="1">
        <v>44227.750009814816</v>
      </c>
      <c r="D17" s="1">
        <v>44227.750009814816</v>
      </c>
      <c r="E17" s="1">
        <v>44227.753300185184</v>
      </c>
      <c r="F17" s="1">
        <v>44227.753300185184</v>
      </c>
      <c r="G17" s="1">
        <v>44227.766293009263</v>
      </c>
      <c r="H17" s="2">
        <f t="shared" si="12"/>
        <v>1.8703877314692363E-2</v>
      </c>
      <c r="I17" s="2">
        <f>E17-D17</f>
        <v>3.2903703686315566E-3</v>
      </c>
      <c r="J17" s="2">
        <f>G17-F17</f>
        <v>1.2992824078537524E-2</v>
      </c>
      <c r="K17" s="2">
        <f t="shared" si="11"/>
        <v>3.4987071761861444E-2</v>
      </c>
    </row>
    <row r="18" spans="1:11" x14ac:dyDescent="0.3">
      <c r="A18" t="s">
        <v>49</v>
      </c>
      <c r="B18" s="1">
        <v>44229.358229166668</v>
      </c>
      <c r="C18" s="1">
        <v>44229.469814814816</v>
      </c>
      <c r="D18" s="1">
        <v>44229.579027777778</v>
      </c>
      <c r="E18" s="1">
        <v>44230.594293981485</v>
      </c>
      <c r="F18" s="1">
        <v>44229.469814814816</v>
      </c>
      <c r="G18" s="1">
        <v>44230.552523148152</v>
      </c>
      <c r="H18" s="2">
        <f t="shared" si="12"/>
        <v>0.11158564814832062</v>
      </c>
      <c r="I18" s="2">
        <f>E18-D18</f>
        <v>1.0152662037071423</v>
      </c>
      <c r="J18" s="2">
        <f>G18-F18</f>
        <v>1.0827083333351766</v>
      </c>
      <c r="K18" s="2">
        <f t="shared" si="11"/>
        <v>2.2095601851906395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965E-4A3A-442F-9C21-79FCCBFBF505}">
  <dimension ref="A1:L19"/>
  <sheetViews>
    <sheetView workbookViewId="0">
      <selection activeCell="D19" sqref="D19"/>
    </sheetView>
  </sheetViews>
  <sheetFormatPr defaultRowHeight="13" x14ac:dyDescent="0.3"/>
  <cols>
    <col min="1" max="1" width="30.3984375" bestFit="1" customWidth="1"/>
    <col min="2" max="3" width="16.19921875" bestFit="1" customWidth="1"/>
    <col min="4" max="4" width="16.19921875" customWidth="1"/>
    <col min="5" max="6" width="16.19921875" bestFit="1" customWidth="1"/>
    <col min="8" max="8" width="8.5" bestFit="1" customWidth="1"/>
    <col min="9" max="9" width="8.19921875" bestFit="1" customWidth="1"/>
  </cols>
  <sheetData>
    <row r="1" spans="1:12" x14ac:dyDescent="0.3">
      <c r="G1" s="5" t="s">
        <v>5</v>
      </c>
      <c r="H1" s="5" t="s">
        <v>6</v>
      </c>
      <c r="I1" s="5" t="s">
        <v>7</v>
      </c>
    </row>
    <row r="2" spans="1:12" x14ac:dyDescent="0.3">
      <c r="A2" t="s">
        <v>0</v>
      </c>
      <c r="B2" s="1">
        <v>44213.818287037036</v>
      </c>
      <c r="C2" s="1">
        <v>44213.818969907406</v>
      </c>
      <c r="D2" s="1"/>
      <c r="G2" s="2">
        <f t="shared" ref="G2:G11" si="0">C2-B2</f>
        <v>6.8287036992842332E-4</v>
      </c>
      <c r="J2" s="2">
        <f>SUM(G2:I2)</f>
        <v>6.8287036992842332E-4</v>
      </c>
    </row>
    <row r="3" spans="1:12" x14ac:dyDescent="0.3">
      <c r="A3" t="s">
        <v>1</v>
      </c>
      <c r="B3" s="1">
        <v>44213.818969907406</v>
      </c>
      <c r="C3" s="1">
        <v>44213.819027777776</v>
      </c>
      <c r="D3" s="1"/>
      <c r="G3" s="2">
        <f t="shared" si="0"/>
        <v>5.7870369346346706E-5</v>
      </c>
      <c r="J3" s="2">
        <f t="shared" ref="J3:J11" si="1">SUM(G3:I3)</f>
        <v>5.7870369346346706E-5</v>
      </c>
    </row>
    <row r="4" spans="1:12" x14ac:dyDescent="0.3">
      <c r="A4" t="s">
        <v>2</v>
      </c>
      <c r="B4" s="1">
        <v>44213.819027777776</v>
      </c>
      <c r="C4" s="1">
        <v>44213.825798611113</v>
      </c>
      <c r="D4" s="1">
        <v>44213.827326388891</v>
      </c>
      <c r="E4" s="1">
        <v>44213.827488425923</v>
      </c>
      <c r="F4" s="1"/>
      <c r="G4" s="2">
        <f t="shared" si="0"/>
        <v>6.7708333372138441E-3</v>
      </c>
      <c r="H4" s="2">
        <f>D4-C4</f>
        <v>1.527777778392192E-3</v>
      </c>
      <c r="I4" s="2">
        <f>E4-D4</f>
        <v>1.6203703125938773E-4</v>
      </c>
      <c r="J4" s="2">
        <f t="shared" si="1"/>
        <v>8.4606481468654238E-3</v>
      </c>
      <c r="K4" s="3"/>
      <c r="L4" s="3"/>
    </row>
    <row r="5" spans="1:12" x14ac:dyDescent="0.3">
      <c r="A5" t="s">
        <v>3</v>
      </c>
      <c r="B5" s="1">
        <v>44213.827488425923</v>
      </c>
      <c r="C5" s="1">
        <v>44213.827847222223</v>
      </c>
      <c r="G5" s="2">
        <f t="shared" si="0"/>
        <v>3.5879630013369024E-4</v>
      </c>
      <c r="J5" s="2">
        <f t="shared" si="1"/>
        <v>3.5879630013369024E-4</v>
      </c>
    </row>
    <row r="6" spans="1:12" x14ac:dyDescent="0.3">
      <c r="A6" t="s">
        <v>4</v>
      </c>
      <c r="B6" s="1">
        <v>44213.827847222223</v>
      </c>
      <c r="C6" s="1">
        <v>44213.828321759262</v>
      </c>
      <c r="G6" s="2">
        <f t="shared" si="0"/>
        <v>4.7453703882638365E-4</v>
      </c>
      <c r="J6" s="2">
        <f t="shared" si="1"/>
        <v>4.7453703882638365E-4</v>
      </c>
    </row>
    <row r="7" spans="1:12" x14ac:dyDescent="0.3">
      <c r="A7" t="s">
        <v>8</v>
      </c>
      <c r="B7" s="1">
        <v>44213.828321759262</v>
      </c>
      <c r="C7" s="1">
        <v>44213.88490740741</v>
      </c>
      <c r="D7" s="1">
        <v>44213.899305555555</v>
      </c>
      <c r="E7" s="1">
        <v>44213.959282407406</v>
      </c>
      <c r="G7" s="2">
        <f t="shared" si="0"/>
        <v>5.6585648148029577E-2</v>
      </c>
      <c r="H7" s="2">
        <f t="shared" ref="H7:I8" si="2">D7-C7</f>
        <v>1.4398148145119194E-2</v>
      </c>
      <c r="I7" s="2">
        <f t="shared" si="2"/>
        <v>5.9976851851388346E-2</v>
      </c>
      <c r="J7" s="2">
        <f t="shared" si="1"/>
        <v>0.13096064814453712</v>
      </c>
    </row>
    <row r="8" spans="1:12" x14ac:dyDescent="0.3">
      <c r="A8" t="s">
        <v>9</v>
      </c>
      <c r="B8" s="1">
        <v>44213.959282407406</v>
      </c>
      <c r="C8" s="1">
        <v>44213.959444444445</v>
      </c>
      <c r="D8" s="1">
        <v>44213.959490740737</v>
      </c>
      <c r="E8" s="1">
        <v>44213.959918981483</v>
      </c>
      <c r="G8" s="2">
        <f t="shared" si="0"/>
        <v>1.6203703853534535E-4</v>
      </c>
      <c r="H8" s="2">
        <f t="shared" si="2"/>
        <v>4.6296292566694319E-5</v>
      </c>
      <c r="I8" s="2">
        <f t="shared" si="2"/>
        <v>4.2824074625968933E-4</v>
      </c>
      <c r="J8" s="2">
        <f t="shared" si="1"/>
        <v>6.36574077361729E-4</v>
      </c>
    </row>
    <row r="9" spans="1:12" x14ac:dyDescent="0.3">
      <c r="A9" t="s">
        <v>10</v>
      </c>
      <c r="B9" s="1">
        <v>44213.959918981483</v>
      </c>
      <c r="C9" s="1">
        <v>44213.960277777776</v>
      </c>
      <c r="D9" s="1">
        <v>44213.960300925923</v>
      </c>
      <c r="E9" s="1">
        <v>44213.960370370369</v>
      </c>
      <c r="G9" s="2">
        <f t="shared" si="0"/>
        <v>3.5879629285773262E-4</v>
      </c>
      <c r="H9" s="2">
        <f t="shared" ref="H9" si="3">D9-C9</f>
        <v>2.314814628334716E-5</v>
      </c>
      <c r="I9" s="2">
        <f t="shared" ref="I9" si="4">E9-D9</f>
        <v>6.9444446125999093E-5</v>
      </c>
      <c r="J9" s="2">
        <f t="shared" si="1"/>
        <v>4.5138888526707888E-4</v>
      </c>
    </row>
    <row r="10" spans="1:12" x14ac:dyDescent="0.3">
      <c r="A10" t="s">
        <v>11</v>
      </c>
      <c r="B10" s="1">
        <v>44213.960370370369</v>
      </c>
      <c r="C10" s="1">
        <v>44213.960532407407</v>
      </c>
      <c r="D10" s="1">
        <v>44213.960543981484</v>
      </c>
      <c r="E10" s="1">
        <v>44213.960787037038</v>
      </c>
      <c r="G10" s="2">
        <f t="shared" si="0"/>
        <v>1.6203703853534535E-4</v>
      </c>
      <c r="H10" s="2">
        <f t="shared" ref="H10:H11" si="5">D10-C10</f>
        <v>1.1574076779652387E-5</v>
      </c>
      <c r="I10" s="2">
        <f t="shared" ref="I10:I11" si="6">E10-D10</f>
        <v>2.4305555416503921E-4</v>
      </c>
      <c r="J10" s="2">
        <f t="shared" si="1"/>
        <v>4.1666666948003694E-4</v>
      </c>
    </row>
    <row r="11" spans="1:12" x14ac:dyDescent="0.3">
      <c r="A11" t="s">
        <v>12</v>
      </c>
      <c r="B11" s="1">
        <v>44213.960787037038</v>
      </c>
      <c r="C11" s="1">
        <v>44213.961018518516</v>
      </c>
      <c r="D11" s="1">
        <v>44213.961087962962</v>
      </c>
      <c r="E11" s="1">
        <v>44213.961736111109</v>
      </c>
      <c r="G11" s="2">
        <f t="shared" si="0"/>
        <v>2.3148147738538682E-4</v>
      </c>
      <c r="H11" s="2">
        <f t="shared" si="5"/>
        <v>6.9444446125999093E-5</v>
      </c>
      <c r="I11" s="2">
        <f t="shared" si="6"/>
        <v>6.4814814686542377E-4</v>
      </c>
      <c r="J11" s="2">
        <f t="shared" si="1"/>
        <v>9.4907407037680969E-4</v>
      </c>
      <c r="K11" s="2">
        <f>SUM(J2:J11)</f>
        <v>0.14344907407212304</v>
      </c>
    </row>
    <row r="12" spans="1:12" x14ac:dyDescent="0.3">
      <c r="A12" t="s">
        <v>40</v>
      </c>
      <c r="B12" s="1">
        <v>44213.961736111109</v>
      </c>
      <c r="C12" s="1">
        <v>44213.981145833335</v>
      </c>
      <c r="D12" s="1">
        <v>44213.985208333332</v>
      </c>
      <c r="E12" s="1">
        <v>44214.000081018516</v>
      </c>
      <c r="G12" s="2">
        <f t="shared" ref="G12" si="7">C12-B12</f>
        <v>1.9409722226555459E-2</v>
      </c>
      <c r="H12" s="2">
        <f t="shared" ref="H12" si="8">D12-C12</f>
        <v>4.0624999965075403E-3</v>
      </c>
      <c r="I12" s="2">
        <f t="shared" ref="I12" si="9">E12-D12</f>
        <v>1.4872685183945578E-2</v>
      </c>
      <c r="J12" s="2">
        <f t="shared" ref="J12" si="10">SUM(G12:I12)</f>
        <v>3.8344907407008577E-2</v>
      </c>
    </row>
    <row r="13" spans="1:12" x14ac:dyDescent="0.3">
      <c r="A13" t="s">
        <v>41</v>
      </c>
      <c r="B13" s="1">
        <v>44214.000081018516</v>
      </c>
      <c r="C13" s="1">
        <v>44214.004120370373</v>
      </c>
      <c r="D13" s="1">
        <v>44214.004803240743</v>
      </c>
      <c r="E13" s="1">
        <v>44214.007384259261</v>
      </c>
      <c r="G13" s="2">
        <f t="shared" ref="G13:G14" si="11">C13-B13</f>
        <v>4.0393518575001508E-3</v>
      </c>
      <c r="H13" s="2">
        <f t="shared" ref="H13:H14" si="12">D13-C13</f>
        <v>6.8287036992842332E-4</v>
      </c>
      <c r="I13" s="2">
        <f t="shared" ref="I13:I14" si="13">E13-D13</f>
        <v>2.5810185179580003E-3</v>
      </c>
      <c r="J13" s="2">
        <f t="shared" ref="J13:J14" si="14">SUM(G13:I13)</f>
        <v>7.3032407453865744E-3</v>
      </c>
    </row>
    <row r="14" spans="1:12" x14ac:dyDescent="0.3">
      <c r="A14" t="s">
        <v>42</v>
      </c>
      <c r="B14" s="1">
        <v>44214.007384259261</v>
      </c>
      <c r="C14" s="1">
        <v>44214.032986111109</v>
      </c>
      <c r="D14" s="1">
        <v>44214.037870370368</v>
      </c>
      <c r="E14" s="1">
        <v>44214.060711805556</v>
      </c>
      <c r="G14" s="2">
        <f t="shared" si="11"/>
        <v>2.5601851848477963E-2</v>
      </c>
      <c r="H14" s="2">
        <f t="shared" si="12"/>
        <v>4.8842592586879618E-3</v>
      </c>
      <c r="I14" s="2">
        <f t="shared" si="13"/>
        <v>2.2841435187729076E-2</v>
      </c>
      <c r="J14" s="2">
        <f t="shared" si="14"/>
        <v>5.3327546294895001E-2</v>
      </c>
      <c r="K14" s="2">
        <f>SUM(J12:J14)</f>
        <v>9.8975694447290152E-2</v>
      </c>
    </row>
    <row r="15" spans="1:12" x14ac:dyDescent="0.3">
      <c r="G15" s="2">
        <f>SUM(G2:G14)</f>
        <v>0.11489583334332565</v>
      </c>
      <c r="H15" s="2">
        <f t="shared" ref="H15:J15" si="15">SUM(H2:H14)</f>
        <v>2.5706018510391004E-2</v>
      </c>
      <c r="I15" s="2">
        <f t="shared" si="15"/>
        <v>0.10182291666569654</v>
      </c>
      <c r="J15" s="2">
        <f t="shared" si="15"/>
        <v>0.24242476851941319</v>
      </c>
    </row>
    <row r="16" spans="1:12" x14ac:dyDescent="0.3">
      <c r="A16" t="s">
        <v>46</v>
      </c>
    </row>
    <row r="17" spans="1:10" x14ac:dyDescent="0.3">
      <c r="A17" t="s">
        <v>40</v>
      </c>
      <c r="B17" s="1">
        <v>44215.336111111108</v>
      </c>
      <c r="C17" s="1">
        <v>44215.36445601852</v>
      </c>
      <c r="D17" s="1">
        <v>44215.370115740741</v>
      </c>
      <c r="E17" s="1">
        <v>44215.388043981482</v>
      </c>
      <c r="G17" s="2">
        <f t="shared" ref="G17" si="16">C17-B17</f>
        <v>2.8344907412247267E-2</v>
      </c>
      <c r="H17" s="2">
        <f t="shared" ref="H17" si="17">D17-C17</f>
        <v>5.6597222210257314E-3</v>
      </c>
      <c r="I17" s="2">
        <f t="shared" ref="I17" si="18">E17-D17</f>
        <v>1.7928240740729962E-2</v>
      </c>
      <c r="J17" s="2">
        <f t="shared" ref="J17" si="19">SUM(G17:I17)</f>
        <v>5.193287037400296E-2</v>
      </c>
    </row>
    <row r="18" spans="1:10" x14ac:dyDescent="0.3">
      <c r="A18" t="s">
        <v>41</v>
      </c>
      <c r="B18" s="1">
        <v>44215.388043981482</v>
      </c>
      <c r="C18" s="1">
        <v>44215.397326388891</v>
      </c>
      <c r="D18" s="1">
        <v>44215.398449074077</v>
      </c>
      <c r="E18" s="1">
        <v>44215.423657407409</v>
      </c>
      <c r="G18" s="2">
        <f t="shared" ref="G18:G19" si="20">C18-B18</f>
        <v>9.2824074090458453E-3</v>
      </c>
      <c r="H18" s="2">
        <f t="shared" ref="H18:H19" si="21">D18-C18</f>
        <v>1.1226851856918074E-3</v>
      </c>
      <c r="I18" s="2">
        <f t="shared" ref="I18:I19" si="22">E18-D18</f>
        <v>2.5208333332557231E-2</v>
      </c>
      <c r="J18" s="2">
        <f t="shared" ref="J18:J19" si="23">SUM(G18:I18)</f>
        <v>3.5613425927294884E-2</v>
      </c>
    </row>
    <row r="19" spans="1:10" x14ac:dyDescent="0.3">
      <c r="A19" t="s">
        <v>42</v>
      </c>
      <c r="B19" s="1">
        <v>44215.423657407409</v>
      </c>
      <c r="C19" s="1">
        <v>44215.478981481479</v>
      </c>
      <c r="D19" s="1">
        <v>44215.484976099535</v>
      </c>
      <c r="G19" s="2">
        <f t="shared" si="20"/>
        <v>5.5324074070085771E-2</v>
      </c>
      <c r="H19" s="2">
        <f t="shared" si="21"/>
        <v>5.9946180554106832E-3</v>
      </c>
      <c r="I19" s="2">
        <f t="shared" si="22"/>
        <v>-44215.484976099535</v>
      </c>
      <c r="J19" s="2">
        <f t="shared" si="23"/>
        <v>-44215.423657407409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E502-9FA2-453D-9130-46B0AFC0874E}">
  <dimension ref="A1:L18"/>
  <sheetViews>
    <sheetView workbookViewId="0">
      <selection activeCell="N21" sqref="N21"/>
    </sheetView>
  </sheetViews>
  <sheetFormatPr defaultRowHeight="13" x14ac:dyDescent="0.3"/>
  <cols>
    <col min="1" max="1" width="41.796875" bestFit="1" customWidth="1"/>
    <col min="2" max="2" width="16.19921875" bestFit="1" customWidth="1"/>
    <col min="3" max="3" width="17.19921875" customWidth="1"/>
    <col min="4" max="7" width="16.19921875" bestFit="1" customWidth="1"/>
    <col min="8" max="8" width="8.5" bestFit="1" customWidth="1"/>
    <col min="9" max="9" width="9" bestFit="1" customWidth="1"/>
    <col min="10" max="10" width="7.8984375" bestFit="1" customWidth="1"/>
    <col min="11" max="12" width="10.796875" bestFit="1" customWidth="1"/>
  </cols>
  <sheetData>
    <row r="1" spans="1:12" x14ac:dyDescent="0.3">
      <c r="B1" s="10" t="s">
        <v>6</v>
      </c>
      <c r="C1" s="10"/>
      <c r="D1" s="10" t="s">
        <v>5</v>
      </c>
      <c r="E1" s="10"/>
      <c r="F1" s="10" t="s">
        <v>7</v>
      </c>
      <c r="G1" s="10"/>
      <c r="H1" t="s">
        <v>6</v>
      </c>
      <c r="I1" t="s">
        <v>5</v>
      </c>
      <c r="J1" t="s">
        <v>7</v>
      </c>
    </row>
    <row r="2" spans="1:12" x14ac:dyDescent="0.3">
      <c r="A2" t="s">
        <v>13</v>
      </c>
      <c r="B2" s="1">
        <v>44207.611828703702</v>
      </c>
      <c r="C2" s="1">
        <v>44207.611851851849</v>
      </c>
      <c r="D2" s="1">
        <v>44207.661539351851</v>
      </c>
      <c r="E2" s="1">
        <v>44207.661574074074</v>
      </c>
      <c r="F2" s="1">
        <v>44209.237800925926</v>
      </c>
      <c r="G2" s="1">
        <v>44209.237858796296</v>
      </c>
      <c r="H2" s="4">
        <f>C2-B2</f>
        <v>2.314814628334716E-5</v>
      </c>
      <c r="I2" s="4">
        <f>E2-D2</f>
        <v>3.4722223062999547E-5</v>
      </c>
      <c r="J2" s="4">
        <f>G2-F2</f>
        <v>5.7870369346346706E-5</v>
      </c>
      <c r="K2" s="4">
        <f>SUM(H2:J2)</f>
        <v>1.1574073869269341E-4</v>
      </c>
    </row>
    <row r="3" spans="1:12" x14ac:dyDescent="0.3">
      <c r="A3" t="s">
        <v>14</v>
      </c>
      <c r="B3" s="1">
        <v>44207.611851851849</v>
      </c>
      <c r="C3" s="1">
        <v>44207.611863425926</v>
      </c>
      <c r="D3" s="1">
        <v>44207.661574074074</v>
      </c>
      <c r="E3" s="1">
        <v>44207.661574074074</v>
      </c>
      <c r="F3" s="1">
        <v>44209.237858796296</v>
      </c>
      <c r="G3" s="1">
        <v>44209.237858796296</v>
      </c>
      <c r="H3" s="4">
        <f t="shared" ref="H3:H14" si="0">C3-B3</f>
        <v>1.1574076779652387E-5</v>
      </c>
      <c r="I3" s="4">
        <f>E3-D3</f>
        <v>0</v>
      </c>
      <c r="J3" s="4">
        <f t="shared" ref="J3:J12" si="1">G3-F3</f>
        <v>0</v>
      </c>
      <c r="K3" s="4">
        <f t="shared" ref="K3:K14" si="2">SUM(H3:J3)</f>
        <v>1.1574076779652387E-5</v>
      </c>
    </row>
    <row r="4" spans="1:12" x14ac:dyDescent="0.3">
      <c r="A4" t="s">
        <v>15</v>
      </c>
      <c r="B4" s="1">
        <v>44207.611863425926</v>
      </c>
      <c r="C4" s="1">
        <v>44207.611909722225</v>
      </c>
      <c r="D4" s="1">
        <v>44207.661574074074</v>
      </c>
      <c r="E4" s="1">
        <v>44207.661770833336</v>
      </c>
      <c r="F4" s="1">
        <v>44209.237858796296</v>
      </c>
      <c r="G4" s="1">
        <v>44209.239201388889</v>
      </c>
      <c r="H4" s="4">
        <f t="shared" si="0"/>
        <v>4.6296299842651933E-5</v>
      </c>
      <c r="I4" s="4">
        <f>E4-D4</f>
        <v>1.9675926159834489E-4</v>
      </c>
      <c r="J4" s="4">
        <f t="shared" si="1"/>
        <v>1.3425925935734995E-3</v>
      </c>
      <c r="K4" s="4">
        <f t="shared" si="2"/>
        <v>1.5856481550144963E-3</v>
      </c>
    </row>
    <row r="5" spans="1:12" x14ac:dyDescent="0.3">
      <c r="A5" t="s">
        <v>16</v>
      </c>
      <c r="B5" s="1">
        <v>44207.611909722225</v>
      </c>
      <c r="C5" s="1">
        <v>44207.611944444441</v>
      </c>
      <c r="D5" s="1">
        <v>44207.661770833336</v>
      </c>
      <c r="E5" s="1">
        <v>44207.661793981482</v>
      </c>
      <c r="H5" s="4">
        <f t="shared" si="0"/>
        <v>3.4722215787041932E-5</v>
      </c>
      <c r="I5" s="4">
        <f t="shared" ref="I5:I14" si="3">E5-D5</f>
        <v>2.314814628334716E-5</v>
      </c>
      <c r="K5" s="4">
        <f t="shared" si="2"/>
        <v>5.7870362070389092E-5</v>
      </c>
    </row>
    <row r="6" spans="1:12" x14ac:dyDescent="0.3">
      <c r="A6" t="s">
        <v>17</v>
      </c>
      <c r="B6" s="1">
        <v>44207.611944444441</v>
      </c>
      <c r="C6" s="1">
        <v>44207.611967592595</v>
      </c>
      <c r="D6" s="1">
        <v>44207.662488425929</v>
      </c>
      <c r="E6" s="1">
        <v>44207.662534722222</v>
      </c>
      <c r="F6" s="1">
        <v>44209.239201388889</v>
      </c>
      <c r="G6" s="1">
        <v>44209.239247685182</v>
      </c>
      <c r="H6" s="4">
        <f t="shared" si="0"/>
        <v>2.3148153559304774E-5</v>
      </c>
      <c r="I6" s="4">
        <f t="shared" si="3"/>
        <v>4.6296292566694319E-5</v>
      </c>
      <c r="J6" s="4">
        <f t="shared" si="1"/>
        <v>4.6296292566694319E-5</v>
      </c>
      <c r="K6" s="4">
        <f t="shared" si="2"/>
        <v>1.1574073869269341E-4</v>
      </c>
    </row>
    <row r="7" spans="1:12" x14ac:dyDescent="0.3">
      <c r="A7" t="s">
        <v>18</v>
      </c>
      <c r="B7" s="1">
        <v>44207.611944444441</v>
      </c>
      <c r="C7" s="1">
        <v>44207.644085648149</v>
      </c>
      <c r="D7" s="1">
        <v>44208.46166666667</v>
      </c>
      <c r="E7" s="1">
        <v>44208.823622685188</v>
      </c>
      <c r="H7" s="4">
        <f t="shared" si="0"/>
        <v>3.2141203708306421E-2</v>
      </c>
      <c r="I7" s="4">
        <f t="shared" si="3"/>
        <v>0.361956018517958</v>
      </c>
      <c r="K7" s="4">
        <f t="shared" si="2"/>
        <v>0.39409722222626442</v>
      </c>
    </row>
    <row r="8" spans="1:12" x14ac:dyDescent="0.3">
      <c r="A8" t="s">
        <v>19</v>
      </c>
      <c r="B8" s="1">
        <v>44207.611967592595</v>
      </c>
      <c r="C8" s="1">
        <v>44207.611990740741</v>
      </c>
      <c r="D8" s="1">
        <v>44207.662534722222</v>
      </c>
      <c r="E8" s="1">
        <v>44207.664143518516</v>
      </c>
      <c r="F8" s="1">
        <v>44209.239247685182</v>
      </c>
      <c r="G8" s="1">
        <v>44209.273564814815</v>
      </c>
      <c r="H8" s="4">
        <f t="shared" si="0"/>
        <v>2.314814628334716E-5</v>
      </c>
      <c r="I8" s="4">
        <f t="shared" si="3"/>
        <v>1.6087962940218858E-3</v>
      </c>
      <c r="J8" s="4">
        <f t="shared" si="1"/>
        <v>3.4317129633564036E-2</v>
      </c>
      <c r="K8" s="4">
        <f t="shared" si="2"/>
        <v>3.5949074073869269E-2</v>
      </c>
    </row>
    <row r="9" spans="1:12" x14ac:dyDescent="0.3">
      <c r="A9" t="s">
        <v>20</v>
      </c>
      <c r="B9" s="1">
        <v>44207.611990740741</v>
      </c>
      <c r="C9" s="1">
        <v>44207.612071759257</v>
      </c>
      <c r="D9" s="1">
        <v>44207.664143518516</v>
      </c>
      <c r="E9" s="1">
        <v>44207.664375</v>
      </c>
      <c r="F9" s="1">
        <v>44209.273564814815</v>
      </c>
      <c r="G9" s="1">
        <v>44209.273773148147</v>
      </c>
      <c r="H9" s="4">
        <f t="shared" si="0"/>
        <v>8.1018515629693866E-5</v>
      </c>
      <c r="I9" s="4">
        <f t="shared" si="3"/>
        <v>2.3148148466134444E-4</v>
      </c>
      <c r="J9" s="4">
        <f t="shared" si="1"/>
        <v>2.0833333110203966E-4</v>
      </c>
      <c r="K9" s="4">
        <f t="shared" si="2"/>
        <v>5.2083333139307797E-4</v>
      </c>
    </row>
    <row r="10" spans="1:12" x14ac:dyDescent="0.3">
      <c r="A10" t="s">
        <v>21</v>
      </c>
      <c r="B10" s="1">
        <v>44207.612071759257</v>
      </c>
      <c r="C10" s="1">
        <v>44207.612118055556</v>
      </c>
      <c r="D10" s="1">
        <v>44207.664375</v>
      </c>
      <c r="E10" s="1">
        <v>44207.665289351855</v>
      </c>
      <c r="F10" s="1">
        <v>44209.273773148147</v>
      </c>
      <c r="G10" s="1">
        <v>44209.273935185185</v>
      </c>
      <c r="H10" s="4">
        <f t="shared" si="0"/>
        <v>4.6296299842651933E-5</v>
      </c>
      <c r="I10" s="4">
        <f t="shared" si="3"/>
        <v>9.1435185458976775E-4</v>
      </c>
      <c r="J10" s="4">
        <f t="shared" si="1"/>
        <v>1.6203703853534535E-4</v>
      </c>
      <c r="K10" s="4">
        <f t="shared" si="2"/>
        <v>1.122685192967765E-3</v>
      </c>
    </row>
    <row r="11" spans="1:12" x14ac:dyDescent="0.3">
      <c r="A11" t="s">
        <v>22</v>
      </c>
      <c r="B11" s="1">
        <v>44207.612118055556</v>
      </c>
      <c r="C11" s="1">
        <v>44207.612175925926</v>
      </c>
      <c r="D11" s="1">
        <v>44207.665289351855</v>
      </c>
      <c r="E11" s="1">
        <v>44207.665462962963</v>
      </c>
      <c r="F11" s="1">
        <v>44209.273935185185</v>
      </c>
      <c r="G11" s="1">
        <v>44209.274178240739</v>
      </c>
      <c r="H11" s="4">
        <f t="shared" si="0"/>
        <v>5.7870369346346706E-5</v>
      </c>
      <c r="I11" s="4">
        <f t="shared" si="3"/>
        <v>1.7361110803904012E-4</v>
      </c>
      <c r="J11" s="4">
        <f t="shared" si="1"/>
        <v>2.4305555416503921E-4</v>
      </c>
      <c r="K11" s="4">
        <f t="shared" si="2"/>
        <v>4.7453703155042604E-4</v>
      </c>
    </row>
    <row r="12" spans="1:12" x14ac:dyDescent="0.3">
      <c r="A12" t="s">
        <v>23</v>
      </c>
      <c r="B12" s="1">
        <v>44207.612175925926</v>
      </c>
      <c r="C12" s="1">
        <v>44207.612256944441</v>
      </c>
      <c r="D12" s="1">
        <v>44207.665462962963</v>
      </c>
      <c r="E12" s="1">
        <v>44207.665717592594</v>
      </c>
      <c r="F12" s="1">
        <v>44209.274178240739</v>
      </c>
      <c r="G12" s="1">
        <v>44209.274629629632</v>
      </c>
      <c r="H12" s="4">
        <f t="shared" si="0"/>
        <v>8.1018515629693866E-5</v>
      </c>
      <c r="I12" s="4">
        <f t="shared" si="3"/>
        <v>2.546296309446916E-4</v>
      </c>
      <c r="J12" s="4">
        <f t="shared" si="1"/>
        <v>4.5138889254303649E-4</v>
      </c>
      <c r="K12" s="4">
        <f t="shared" si="2"/>
        <v>7.8703703911742195E-4</v>
      </c>
    </row>
    <row r="13" spans="1:12" x14ac:dyDescent="0.3">
      <c r="A13" t="s">
        <v>24</v>
      </c>
      <c r="B13" s="1">
        <v>44207.644085648149</v>
      </c>
      <c r="C13" s="1">
        <v>44207.655844907407</v>
      </c>
      <c r="D13" s="1">
        <v>44208.823622685188</v>
      </c>
      <c r="E13" s="1">
        <v>44208.87641203704</v>
      </c>
      <c r="H13" s="4">
        <f t="shared" si="0"/>
        <v>1.1759259257814847E-2</v>
      </c>
      <c r="I13" s="4">
        <f t="shared" si="3"/>
        <v>5.2789351851970423E-2</v>
      </c>
      <c r="K13" s="4">
        <f t="shared" si="2"/>
        <v>6.454861110978527E-2</v>
      </c>
    </row>
    <row r="14" spans="1:12" x14ac:dyDescent="0.3">
      <c r="A14" t="s">
        <v>25</v>
      </c>
      <c r="B14" s="1">
        <v>44207.655844907407</v>
      </c>
      <c r="C14" s="1">
        <v>44207.656168981484</v>
      </c>
      <c r="D14" s="1">
        <v>44208.87641203704</v>
      </c>
      <c r="E14" s="1">
        <v>44208.87740740741</v>
      </c>
      <c r="H14" s="4">
        <f t="shared" si="0"/>
        <v>3.2407407707069069E-4</v>
      </c>
      <c r="I14" s="4">
        <f t="shared" si="3"/>
        <v>9.9537037021946162E-4</v>
      </c>
      <c r="K14" s="4">
        <f t="shared" si="2"/>
        <v>1.3194444472901523E-3</v>
      </c>
      <c r="L14" s="4">
        <f>SUM(K2:K14)</f>
        <v>0.50070601852348773</v>
      </c>
    </row>
    <row r="15" spans="1:12" x14ac:dyDescent="0.3">
      <c r="A15" t="s">
        <v>39</v>
      </c>
      <c r="B15" s="1">
        <v>44213.924895833334</v>
      </c>
      <c r="C15" s="1">
        <v>44213.928368055553</v>
      </c>
      <c r="D15" s="1">
        <v>44213.589907407404</v>
      </c>
      <c r="E15" s="1">
        <v>44213.616377314815</v>
      </c>
      <c r="F15" s="1">
        <v>44214.171851851854</v>
      </c>
      <c r="G15" s="1">
        <v>44214.194409722222</v>
      </c>
      <c r="H15" s="4">
        <f t="shared" ref="H15" si="4">C15-B15</f>
        <v>3.4722222189884633E-3</v>
      </c>
      <c r="I15" s="4">
        <f t="shared" ref="I15" si="5">E15-D15</f>
        <v>2.6469907410501037E-2</v>
      </c>
      <c r="J15" s="4">
        <f>G15-F15</f>
        <v>2.2557870368473232E-2</v>
      </c>
      <c r="K15" s="4">
        <f>SUM(H15:J15)</f>
        <v>5.2499999997962732E-2</v>
      </c>
    </row>
    <row r="16" spans="1:12" x14ac:dyDescent="0.3">
      <c r="A16" t="s">
        <v>43</v>
      </c>
      <c r="B16" s="1">
        <v>44213.924895833334</v>
      </c>
      <c r="C16" s="1">
        <v>44213.947488425925</v>
      </c>
      <c r="D16" s="1">
        <v>44213.589907407404</v>
      </c>
      <c r="E16" s="1">
        <v>44213.711527777778</v>
      </c>
      <c r="F16" s="1">
        <v>44214.171851851854</v>
      </c>
      <c r="G16" s="1">
        <v>44214.298935185187</v>
      </c>
      <c r="H16" s="4">
        <f t="shared" ref="H16" si="6">C16-B16</f>
        <v>2.2592592591536231E-2</v>
      </c>
      <c r="I16" s="4">
        <f t="shared" ref="I16" si="7">E16-D16</f>
        <v>0.12162037037342088</v>
      </c>
      <c r="J16" s="4">
        <f>G16-F16</f>
        <v>0.12708333333284827</v>
      </c>
      <c r="K16" s="4">
        <f t="shared" ref="K16" si="8">SUM(H16:J16)</f>
        <v>0.27129629629780538</v>
      </c>
    </row>
    <row r="17" spans="1:12" x14ac:dyDescent="0.3">
      <c r="A17" t="s">
        <v>44</v>
      </c>
      <c r="B17" s="1">
        <v>44213.924895833334</v>
      </c>
      <c r="C17" s="1">
        <v>44213.955613425926</v>
      </c>
      <c r="D17" s="1">
        <v>44213.589907407404</v>
      </c>
      <c r="E17" s="1">
        <v>44213.878611111111</v>
      </c>
      <c r="F17" s="1">
        <v>44215.258518518516</v>
      </c>
      <c r="G17" s="1">
        <v>44215.6175</v>
      </c>
      <c r="H17" s="4">
        <f t="shared" ref="H17" si="9">C17-B17</f>
        <v>3.071759259182727E-2</v>
      </c>
      <c r="I17" s="4">
        <f t="shared" ref="I17" si="10">E17-D17</f>
        <v>0.28870370370714227</v>
      </c>
      <c r="J17" s="4">
        <f>G17-F17</f>
        <v>0.35898148148407927</v>
      </c>
      <c r="K17" s="4">
        <f t="shared" ref="K17" si="11">SUM(H17:J17)</f>
        <v>0.6784027777830488</v>
      </c>
      <c r="L17" s="9">
        <f>SUM(K15:K17)</f>
        <v>1.0021990740788169</v>
      </c>
    </row>
    <row r="18" spans="1:12" x14ac:dyDescent="0.3">
      <c r="K18" s="9">
        <f>SUM(K2:K17)</f>
        <v>1.5029050926023046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E6BD-A1AE-49E2-AC9D-3CA6CC6267FF}">
  <dimension ref="A1:H11"/>
  <sheetViews>
    <sheetView workbookViewId="0">
      <selection activeCell="C10" sqref="C10:C11"/>
    </sheetView>
  </sheetViews>
  <sheetFormatPr defaultRowHeight="13" x14ac:dyDescent="0.3"/>
  <cols>
    <col min="1" max="1" width="22.59765625" bestFit="1" customWidth="1"/>
    <col min="2" max="2" width="21.59765625" customWidth="1"/>
    <col min="5" max="5" width="10.5" bestFit="1" customWidth="1"/>
    <col min="6" max="6" width="11.09765625" bestFit="1" customWidth="1"/>
  </cols>
  <sheetData>
    <row r="1" spans="1:8" x14ac:dyDescent="0.3">
      <c r="E1" t="s">
        <v>26</v>
      </c>
    </row>
    <row r="2" spans="1:8" x14ac:dyDescent="0.3">
      <c r="A2" s="6">
        <v>44209.510729166665</v>
      </c>
      <c r="B2" s="6">
        <v>44209.511273148149</v>
      </c>
      <c r="C2" s="2">
        <f t="shared" ref="C2:C7" si="0">B2-A2</f>
        <v>5.4398148495238274E-4</v>
      </c>
      <c r="D2">
        <v>52.287999999999997</v>
      </c>
      <c r="E2" t="s">
        <v>28</v>
      </c>
      <c r="F2" t="s">
        <v>27</v>
      </c>
    </row>
    <row r="3" spans="1:8" x14ac:dyDescent="0.3">
      <c r="A3" s="1">
        <v>44209.511331018519</v>
      </c>
      <c r="B3" s="1">
        <v>44209.51226851852</v>
      </c>
      <c r="C3" s="2">
        <f t="shared" si="0"/>
        <v>9.3750000087311491E-4</v>
      </c>
      <c r="D3">
        <v>194.82300000000001</v>
      </c>
      <c r="E3" t="s">
        <v>29</v>
      </c>
      <c r="F3" t="s">
        <v>30</v>
      </c>
      <c r="G3" s="7">
        <f>C2/C3</f>
        <v>0.58024691674214457</v>
      </c>
      <c r="H3" s="7">
        <f>D2/D3</f>
        <v>0.2683872027430026</v>
      </c>
    </row>
    <row r="4" spans="1:8" x14ac:dyDescent="0.3">
      <c r="A4" s="1">
        <v>44209.517268518517</v>
      </c>
      <c r="B4" s="1">
        <v>44209.520312499997</v>
      </c>
      <c r="C4" s="2">
        <f t="shared" si="0"/>
        <v>3.0439814800047316E-3</v>
      </c>
      <c r="D4">
        <v>319.64999999999998</v>
      </c>
      <c r="E4" t="s">
        <v>31</v>
      </c>
      <c r="F4" t="s">
        <v>32</v>
      </c>
    </row>
    <row r="5" spans="1:8" x14ac:dyDescent="0.3">
      <c r="A5" s="1">
        <v>44209.520972222221</v>
      </c>
      <c r="B5" s="1">
        <v>44209.524027777778</v>
      </c>
      <c r="C5" s="2">
        <f t="shared" si="0"/>
        <v>3.055555556784384E-3</v>
      </c>
      <c r="D5">
        <v>1445.8489999999999</v>
      </c>
      <c r="E5" t="s">
        <v>33</v>
      </c>
      <c r="F5" t="s">
        <v>34</v>
      </c>
      <c r="G5" s="8">
        <f>C4/C5</f>
        <v>0.99621212032818252</v>
      </c>
      <c r="H5" s="8">
        <f>D4/D5</f>
        <v>0.22108117791000303</v>
      </c>
    </row>
    <row r="6" spans="1:8" x14ac:dyDescent="0.3">
      <c r="A6" s="1">
        <v>44210.313718634257</v>
      </c>
      <c r="B6" s="1">
        <v>44210.315527037033</v>
      </c>
      <c r="C6" s="2">
        <f t="shared" si="0"/>
        <v>1.8084027760778554E-3</v>
      </c>
      <c r="D6">
        <v>172.14809199999999</v>
      </c>
      <c r="E6" t="s">
        <v>35</v>
      </c>
      <c r="F6" t="s">
        <v>36</v>
      </c>
    </row>
    <row r="7" spans="1:8" x14ac:dyDescent="0.3">
      <c r="A7" s="1">
        <v>44210.315718078702</v>
      </c>
      <c r="B7" s="1">
        <v>44210.316517314815</v>
      </c>
      <c r="C7" s="2">
        <f t="shared" si="0"/>
        <v>7.9923611338017508E-4</v>
      </c>
      <c r="D7">
        <v>727.80816700000003</v>
      </c>
      <c r="E7" t="s">
        <v>37</v>
      </c>
      <c r="F7" t="s">
        <v>38</v>
      </c>
      <c r="G7" s="8">
        <f>C6/C7</f>
        <v>2.2626639935345949</v>
      </c>
      <c r="H7" s="8">
        <f>D6/D7</f>
        <v>0.2365294864848638</v>
      </c>
    </row>
    <row r="9" spans="1:8" x14ac:dyDescent="0.3">
      <c r="A9" s="1">
        <v>44212.254166666666</v>
      </c>
      <c r="B9" s="1">
        <v>44212.258425925924</v>
      </c>
      <c r="C9" s="2">
        <f>B9-A9</f>
        <v>4.2592592581058852E-3</v>
      </c>
    </row>
    <row r="10" spans="1:8" x14ac:dyDescent="0.3">
      <c r="A10" s="1">
        <v>44212.258425925924</v>
      </c>
      <c r="B10" s="1">
        <v>44212.259212962963</v>
      </c>
      <c r="C10" s="2">
        <f>B10-A10</f>
        <v>7.8703703911742195E-4</v>
      </c>
    </row>
    <row r="11" spans="1:8" x14ac:dyDescent="0.3">
      <c r="A11" s="1">
        <v>44212.259212962963</v>
      </c>
      <c r="B11" s="1">
        <v>44212.259317129632</v>
      </c>
      <c r="C11" s="2">
        <f>B11-A11</f>
        <v>1.0416666918899864E-4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Performance_SNOW</vt:lpstr>
      <vt:lpstr>Performance_CHPC</vt:lpstr>
      <vt:lpstr>Pentaho_SNOW</vt:lpstr>
      <vt:lpstr>New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Kobus Herbst</dc:creator>
  <cp:lastModifiedBy>Kobus Herbst</cp:lastModifiedBy>
  <dcterms:created xsi:type="dcterms:W3CDTF">2021-01-11T07:44:16Z</dcterms:created>
  <dcterms:modified xsi:type="dcterms:W3CDTF">2021-02-02T13:54:31Z</dcterms:modified>
</cp:coreProperties>
</file>