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105" windowWidth="20055" windowHeight="8445"/>
  </bookViews>
  <sheets>
    <sheet name="Dashboard" sheetId="6" r:id="rId1"/>
    <sheet name="Sales Data" sheetId="1" r:id="rId2"/>
    <sheet name="Pivot Table" sheetId="4" r:id="rId3"/>
  </sheets>
  <calcPr calcId="124519"/>
  <pivotCaches>
    <pivotCache cacheId="0" r:id="rId4"/>
  </pivotCaches>
</workbook>
</file>

<file path=xl/calcChain.xml><?xml version="1.0" encoding="utf-8"?>
<calcChain xmlns="http://schemas.openxmlformats.org/spreadsheetml/2006/main">
  <c r="K8" i="1"/>
  <c r="K6"/>
  <c r="K4"/>
  <c r="K2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3"/>
  <c r="I4"/>
  <c r="I5"/>
  <c r="I6"/>
  <c r="I7"/>
  <c r="I8"/>
  <c r="I9"/>
  <c r="I10"/>
  <c r="I2"/>
</calcChain>
</file>

<file path=xl/sharedStrings.xml><?xml version="1.0" encoding="utf-8"?>
<sst xmlns="http://schemas.openxmlformats.org/spreadsheetml/2006/main" count="229" uniqueCount="60">
  <si>
    <t>Date</t>
  </si>
  <si>
    <t>Sales Person</t>
  </si>
  <si>
    <t>Region</t>
  </si>
  <si>
    <t>Product</t>
  </si>
  <si>
    <t>Units Sold</t>
  </si>
  <si>
    <t>Unit Price</t>
  </si>
  <si>
    <t>Cost of Goods</t>
  </si>
  <si>
    <t>Total Sales</t>
  </si>
  <si>
    <t>2/19/2021</t>
  </si>
  <si>
    <t>Andrew</t>
  </si>
  <si>
    <t>West</t>
  </si>
  <si>
    <t>Tent</t>
  </si>
  <si>
    <t>Grace</t>
  </si>
  <si>
    <t>East</t>
  </si>
  <si>
    <t>Blender</t>
  </si>
  <si>
    <t>Ella</t>
  </si>
  <si>
    <t>South</t>
  </si>
  <si>
    <t>Action Figure</t>
  </si>
  <si>
    <t>Cameron</t>
  </si>
  <si>
    <t>North</t>
  </si>
  <si>
    <t>Novel</t>
  </si>
  <si>
    <t>9/23/2021</t>
  </si>
  <si>
    <t>Megan</t>
  </si>
  <si>
    <t>Sneakers</t>
  </si>
  <si>
    <t>Carolyn</t>
  </si>
  <si>
    <t>Virginia</t>
  </si>
  <si>
    <t>Connor</t>
  </si>
  <si>
    <t>1/27/2021</t>
  </si>
  <si>
    <t>Anna</t>
  </si>
  <si>
    <t>Moisturizer</t>
  </si>
  <si>
    <t>Nicholas</t>
  </si>
  <si>
    <t>9/30/2021</t>
  </si>
  <si>
    <t>7/27/2021</t>
  </si>
  <si>
    <t>6/15/2021</t>
  </si>
  <si>
    <t>8/13/2021</t>
  </si>
  <si>
    <t>8/27/2020</t>
  </si>
  <si>
    <t>Smartphone</t>
  </si>
  <si>
    <t>12/21/2021</t>
  </si>
  <si>
    <t>8/30/2021</t>
  </si>
  <si>
    <t>5/20/2020</t>
  </si>
  <si>
    <t>9/13/2021</t>
  </si>
  <si>
    <t>10/27/2021</t>
  </si>
  <si>
    <t>12/22/2020</t>
  </si>
  <si>
    <t>7/28/2021</t>
  </si>
  <si>
    <t>9/29/2020</t>
  </si>
  <si>
    <t>10/22/2020</t>
  </si>
  <si>
    <t>5/19/2020</t>
  </si>
  <si>
    <t>8/26/2020</t>
  </si>
  <si>
    <t>4/13/2021</t>
  </si>
  <si>
    <t>1/15/2021</t>
  </si>
  <si>
    <t>11/17/2021</t>
  </si>
  <si>
    <t>12/28/2020</t>
  </si>
  <si>
    <t>Profit</t>
  </si>
  <si>
    <t>Grand Total</t>
  </si>
  <si>
    <t>Unit Sold</t>
  </si>
  <si>
    <t>Total Profit</t>
  </si>
  <si>
    <t>Average sales</t>
  </si>
  <si>
    <t>Row Labels</t>
  </si>
  <si>
    <t>Sum of Total Sales</t>
  </si>
  <si>
    <t>Sum of Units Sold</t>
  </si>
</sst>
</file>

<file path=xl/styles.xml><?xml version="1.0" encoding="utf-8"?>
<styleSheet xmlns="http://schemas.openxmlformats.org/spreadsheetml/2006/main">
  <numFmts count="4">
    <numFmt numFmtId="164" formatCode="&quot;Rs. &quot;General"/>
    <numFmt numFmtId="165" formatCode="&quot;Rs. &quot;#,##0"/>
    <numFmt numFmtId="166" formatCode="&quot;RS. &quot;##\.##,\ &quot;L&quot;"/>
    <numFmt numFmtId="167" formatCode="##\.##,\ &quot;L&quot;"/>
  </numFmts>
  <fonts count="3">
    <font>
      <sz val="11"/>
      <color theme="1"/>
      <name val="Calibri"/>
      <family val="2"/>
      <scheme val="minor"/>
    </font>
    <font>
      <sz val="11"/>
      <color rgb="FFFFFFFF"/>
      <name val="Aptos narrow"/>
    </font>
    <font>
      <sz val="11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FFC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thick">
        <color rgb="FFFFC000"/>
      </bottom>
      <diagonal/>
    </border>
    <border>
      <left style="medium">
        <color rgb="FFCCCCCC"/>
      </left>
      <right style="medium">
        <color rgb="FFCCCCCC"/>
      </right>
      <top/>
      <bottom style="thick">
        <color rgb="FFFFC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2" xfId="0" applyNumberFormat="1" applyFont="1" applyBorder="1" applyAlignment="1">
      <alignment wrapText="1"/>
    </xf>
    <xf numFmtId="0" fontId="0" fillId="0" borderId="0" xfId="0" applyNumberFormat="1"/>
    <xf numFmtId="164" fontId="0" fillId="0" borderId="0" xfId="0" applyNumberFormat="1"/>
    <xf numFmtId="165" fontId="2" fillId="0" borderId="0" xfId="0" applyNumberFormat="1" applyFont="1" applyBorder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0" fillId="0" borderId="0" xfId="0" applyNumberFormat="1"/>
    <xf numFmtId="0" fontId="2" fillId="0" borderId="3" xfId="0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165" fontId="1" fillId="2" borderId="5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7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65" formatCode="&quot;Rs. &quot;#,##0"/>
      <alignment horizontal="right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65" formatCode="&quot;Rs. &quot;#,##0"/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65" formatCode="&quot;Rs. &quot;#,##0"/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65" formatCode="&quot;Rs. &quot;#,##0"/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alignment horizontal="center" vertical="bottom" textRotation="0" wrapText="1" indent="0" relativeIndent="0" justifyLastLine="0" shrinkToFit="0" mergeCell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alignment horizontal="right" vertical="bottom" textRotation="0" wrapText="1" indent="0" relativeIndent="0" justifyLastLine="0" shrinkToFit="0" mergeCell="0" readingOrder="0"/>
    </dxf>
    <dxf>
      <border outline="0">
        <bottom style="thick">
          <color rgb="FFFFC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scheme val="none"/>
      </font>
      <numFmt numFmtId="165" formatCode="&quot;Rs. &quot;#,##0"/>
      <fill>
        <patternFill patternType="solid">
          <fgColor indexed="64"/>
          <bgColor rgb="FF00206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 Dashboard.xlsx]Pivot Table!PivotTable4</c:name>
    <c:fmtId val="13"/>
  </c:pivotSource>
  <c:chart>
    <c:autoTitleDeleted val="1"/>
    <c:pivotFmts>
      <c:pivotFmt>
        <c:idx val="0"/>
        <c:marker>
          <c:symbol val="square"/>
          <c:size val="8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t"/>
          <c:showVal val="1"/>
        </c:dLbl>
      </c:pivotFmt>
      <c:pivotFmt>
        <c:idx val="1"/>
      </c:pivotFmt>
      <c:pivotFmt>
        <c:idx val="2"/>
      </c:pivotFmt>
      <c:pivotFmt>
        <c:idx val="3"/>
        <c:marker>
          <c:symbol val="square"/>
          <c:size val="8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t"/>
          <c:showVal val="1"/>
        </c:dLbl>
      </c:pivotFmt>
      <c:pivotFmt>
        <c:idx val="4"/>
        <c:marker>
          <c:symbol val="square"/>
          <c:size val="8"/>
        </c:marker>
        <c:dLbl>
          <c:idx val="0"/>
          <c:layout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t"/>
          <c:showVal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Table'!$K$3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square"/>
            <c:size val="8"/>
          </c:marker>
          <c:dLbls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'Pivot Table'!$J$4:$J$11</c:f>
              <c:strCache>
                <c:ptCount val="7"/>
                <c:pt idx="0">
                  <c:v>Action Figure</c:v>
                </c:pt>
                <c:pt idx="1">
                  <c:v>Blender</c:v>
                </c:pt>
                <c:pt idx="2">
                  <c:v>Moisturizer</c:v>
                </c:pt>
                <c:pt idx="3">
                  <c:v>Novel</c:v>
                </c:pt>
                <c:pt idx="4">
                  <c:v>Smartphone</c:v>
                </c:pt>
                <c:pt idx="5">
                  <c:v>Sneakers</c:v>
                </c:pt>
                <c:pt idx="6">
                  <c:v>Tent</c:v>
                </c:pt>
              </c:strCache>
            </c:strRef>
          </c:cat>
          <c:val>
            <c:numRef>
              <c:f>'Pivot Table'!$K$4:$K$11</c:f>
              <c:numCache>
                <c:formatCode>General</c:formatCode>
                <c:ptCount val="7"/>
                <c:pt idx="0">
                  <c:v>456</c:v>
                </c:pt>
                <c:pt idx="1">
                  <c:v>635</c:v>
                </c:pt>
                <c:pt idx="2">
                  <c:v>1178</c:v>
                </c:pt>
                <c:pt idx="3">
                  <c:v>898</c:v>
                </c:pt>
                <c:pt idx="4">
                  <c:v>235</c:v>
                </c:pt>
                <c:pt idx="5">
                  <c:v>799</c:v>
                </c:pt>
                <c:pt idx="6">
                  <c:v>504</c:v>
                </c:pt>
              </c:numCache>
            </c:numRef>
          </c:val>
        </c:ser>
        <c:dLbls>
          <c:showVal val="1"/>
        </c:dLbls>
        <c:dropLines>
          <c:spPr>
            <a:ln>
              <a:solidFill>
                <a:schemeClr val="accent1">
                  <a:lumMod val="75000"/>
                </a:schemeClr>
              </a:solidFill>
            </a:ln>
          </c:spPr>
        </c:dropLines>
        <c:marker val="1"/>
        <c:axId val="70333184"/>
        <c:axId val="70334720"/>
      </c:lineChart>
      <c:catAx>
        <c:axId val="70333184"/>
        <c:scaling>
          <c:orientation val="minMax"/>
        </c:scaling>
        <c:axPos val="b"/>
        <c:majorTickMark val="none"/>
        <c:tickLblPos val="nextTo"/>
        <c:crossAx val="70334720"/>
        <c:crosses val="autoZero"/>
        <c:auto val="1"/>
        <c:lblAlgn val="ctr"/>
        <c:lblOffset val="100"/>
      </c:catAx>
      <c:valAx>
        <c:axId val="70334720"/>
        <c:scaling>
          <c:orientation val="minMax"/>
        </c:scaling>
        <c:delete val="1"/>
        <c:axPos val="l"/>
        <c:numFmt formatCode="General" sourceLinked="1"/>
        <c:tickLblPos val="nextTo"/>
        <c:crossAx val="70333184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solidFill>
      <a:schemeClr val="bg1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 Dashboard.xlsx]Pivot Table!PivotTable1</c:name>
    <c:fmtId val="5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  <c:showLeaderLines val="1"/>
          </c:dLbls>
          <c:cat>
            <c:strRef>
              <c:f>'Pivot Table'!$A$4:$A$8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Table'!$B$4:$B$8</c:f>
              <c:numCache>
                <c:formatCode>"RS. "##\.##,\ "L"</c:formatCode>
                <c:ptCount val="4"/>
                <c:pt idx="0">
                  <c:v>3534400</c:v>
                </c:pt>
                <c:pt idx="1">
                  <c:v>2661400</c:v>
                </c:pt>
                <c:pt idx="2">
                  <c:v>2870600</c:v>
                </c:pt>
                <c:pt idx="3">
                  <c:v>3878100</c:v>
                </c:pt>
              </c:numCache>
            </c:numRef>
          </c:val>
        </c:ser>
        <c:dLbls>
          <c:showVal val="1"/>
        </c:dLbls>
        <c:firstSliceAng val="0"/>
        <c:holeSize val="50"/>
      </c:doughnutChart>
    </c:plotArea>
    <c:legend>
      <c:legendPos val="b"/>
      <c:layout/>
    </c:legend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 Dashboard.xlsx]Pivot Table!PivotTable2</c:name>
    <c:fmtId val="4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dLbl>
          <c:idx val="0"/>
          <c:dLblPos val="outEnd"/>
          <c:showVal val="1"/>
        </c:dLbl>
      </c:pivotFmt>
      <c:pivotFmt>
        <c:idx val="2"/>
        <c:dLbl>
          <c:idx val="0"/>
          <c:dLblPos val="outEnd"/>
          <c:showVal val="1"/>
        </c:dLbl>
      </c:pivotFmt>
      <c:pivotFmt>
        <c:idx val="3"/>
        <c:dLbl>
          <c:idx val="0"/>
          <c:dLblPos val="outEnd"/>
          <c:showVal val="1"/>
        </c:dLbl>
      </c:pivotFmt>
      <c:pivotFmt>
        <c:idx val="4"/>
        <c:dLbl>
          <c:idx val="0"/>
          <c:dLblPos val="outEnd"/>
          <c:showVal val="1"/>
        </c:dLbl>
      </c:pivotFmt>
      <c:pivotFmt>
        <c:idx val="5"/>
        <c:dLbl>
          <c:idx val="0"/>
          <c:dLblPos val="outEnd"/>
          <c:showVal val="1"/>
        </c:dLbl>
      </c:pivotFmt>
      <c:pivotFmt>
        <c:idx val="6"/>
        <c:dLbl>
          <c:idx val="0"/>
          <c:dLblPos val="outEnd"/>
          <c:showVal val="1"/>
        </c:dLbl>
      </c:pivotFmt>
      <c:pivotFmt>
        <c:idx val="7"/>
        <c:dLbl>
          <c:idx val="0"/>
          <c:dLblPos val="outEnd"/>
          <c:showVal val="1"/>
        </c:dLbl>
      </c:pivotFmt>
      <c:pivotFmt>
        <c:idx val="8"/>
        <c:marker>
          <c:symbol val="none"/>
        </c:marker>
        <c:dLbl>
          <c:idx val="0"/>
          <c:delete val="1"/>
        </c:dLbl>
      </c:pivotFmt>
      <c:pivotFmt>
        <c:idx val="9"/>
        <c:dLbl>
          <c:idx val="0"/>
          <c:dLblPos val="outEnd"/>
          <c:showVal val="1"/>
        </c:dLbl>
      </c:pivotFmt>
      <c:pivotFmt>
        <c:idx val="10"/>
        <c:dLbl>
          <c:idx val="0"/>
          <c:dLblPos val="outEnd"/>
          <c:showVal val="1"/>
        </c:dLbl>
      </c:pivotFmt>
      <c:pivotFmt>
        <c:idx val="11"/>
        <c:dLbl>
          <c:idx val="0"/>
          <c:dLblPos val="outEnd"/>
          <c:showVal val="1"/>
        </c:dLbl>
      </c:pivotFmt>
      <c:pivotFmt>
        <c:idx val="12"/>
        <c:dLbl>
          <c:idx val="0"/>
          <c:dLblPos val="outEnd"/>
          <c:showVal val="1"/>
        </c:dLbl>
      </c:pivotFmt>
      <c:pivotFmt>
        <c:idx val="13"/>
        <c:dLbl>
          <c:idx val="0"/>
          <c:dLblPos val="outEnd"/>
          <c:showVal val="1"/>
        </c:dLbl>
      </c:pivotFmt>
      <c:pivotFmt>
        <c:idx val="14"/>
        <c:dLbl>
          <c:idx val="0"/>
          <c:dLblPos val="outEnd"/>
          <c:showVal val="1"/>
        </c:dLbl>
      </c:pivotFmt>
      <c:pivotFmt>
        <c:idx val="15"/>
        <c:dLbl>
          <c:idx val="0"/>
          <c:dLblPos val="outEnd"/>
          <c:showVal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dLbl>
          <c:idx val="0"/>
          <c:layout/>
          <c:dLblPos val="outEnd"/>
          <c:showVal val="1"/>
        </c:dLbl>
      </c:pivotFmt>
      <c:pivotFmt>
        <c:idx val="18"/>
        <c:dLbl>
          <c:idx val="0"/>
          <c:layout/>
          <c:dLblPos val="outEnd"/>
          <c:showVal val="1"/>
        </c:dLbl>
      </c:pivotFmt>
      <c:pivotFmt>
        <c:idx val="19"/>
        <c:dLbl>
          <c:idx val="0"/>
          <c:layout/>
          <c:dLblPos val="outEnd"/>
          <c:showVal val="1"/>
        </c:dLbl>
      </c:pivotFmt>
      <c:pivotFmt>
        <c:idx val="20"/>
        <c:dLbl>
          <c:idx val="0"/>
          <c:layout/>
          <c:dLblPos val="outEnd"/>
          <c:showVal val="1"/>
        </c:dLbl>
      </c:pivotFmt>
      <c:pivotFmt>
        <c:idx val="21"/>
        <c:dLbl>
          <c:idx val="0"/>
          <c:layout/>
          <c:dLblPos val="outEnd"/>
          <c:showVal val="1"/>
        </c:dLbl>
      </c:pivotFmt>
      <c:pivotFmt>
        <c:idx val="22"/>
        <c:dLbl>
          <c:idx val="0"/>
          <c:layout/>
          <c:dLblPos val="outEnd"/>
          <c:showVal val="1"/>
        </c:dLbl>
      </c:pivotFmt>
      <c:pivotFmt>
        <c:idx val="23"/>
        <c:dLbl>
          <c:idx val="0"/>
          <c:layout/>
          <c:dLblPos val="outEnd"/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/>
              <c:dLblPos val="outEnd"/>
              <c:showVal val="1"/>
            </c:dLbl>
            <c:dLbl>
              <c:idx val="1"/>
              <c:layout/>
              <c:dLblPos val="outEnd"/>
              <c:showVal val="1"/>
            </c:dLbl>
            <c:dLbl>
              <c:idx val="2"/>
              <c:layout/>
              <c:dLblPos val="outEnd"/>
              <c:showVal val="1"/>
            </c:dLbl>
            <c:dLbl>
              <c:idx val="3"/>
              <c:layout/>
              <c:dLblPos val="outEnd"/>
              <c:showVal val="1"/>
            </c:dLbl>
            <c:dLbl>
              <c:idx val="4"/>
              <c:layout/>
              <c:dLblPos val="outEnd"/>
              <c:showVal val="1"/>
            </c:dLbl>
            <c:dLbl>
              <c:idx val="5"/>
              <c:layout/>
              <c:dLblPos val="outEnd"/>
              <c:showVal val="1"/>
            </c:dLbl>
            <c:dLbl>
              <c:idx val="6"/>
              <c:layout/>
              <c:dLblPos val="outEnd"/>
              <c:showVal val="1"/>
            </c:dLbl>
            <c:delete val="1"/>
          </c:dLbls>
          <c:cat>
            <c:strRef>
              <c:f>'Pivot Table'!$D$4:$D$11</c:f>
              <c:strCache>
                <c:ptCount val="7"/>
                <c:pt idx="0">
                  <c:v>Action Figure</c:v>
                </c:pt>
                <c:pt idx="1">
                  <c:v>Blender</c:v>
                </c:pt>
                <c:pt idx="2">
                  <c:v>Moisturizer</c:v>
                </c:pt>
                <c:pt idx="3">
                  <c:v>Novel</c:v>
                </c:pt>
                <c:pt idx="4">
                  <c:v>Smartphone</c:v>
                </c:pt>
                <c:pt idx="5">
                  <c:v>Sneakers</c:v>
                </c:pt>
                <c:pt idx="6">
                  <c:v>Tent</c:v>
                </c:pt>
              </c:strCache>
            </c:strRef>
          </c:cat>
          <c:val>
            <c:numRef>
              <c:f>'Pivot Table'!$E$4:$E$11</c:f>
              <c:numCache>
                <c:formatCode>##\.##,\ "L"</c:formatCode>
                <c:ptCount val="7"/>
                <c:pt idx="0">
                  <c:v>547200</c:v>
                </c:pt>
                <c:pt idx="1">
                  <c:v>2222500</c:v>
                </c:pt>
                <c:pt idx="2">
                  <c:v>706800</c:v>
                </c:pt>
                <c:pt idx="3">
                  <c:v>898000</c:v>
                </c:pt>
                <c:pt idx="4">
                  <c:v>2350000</c:v>
                </c:pt>
                <c:pt idx="5">
                  <c:v>3196000</c:v>
                </c:pt>
                <c:pt idx="6">
                  <c:v>3024000</c:v>
                </c:pt>
              </c:numCache>
            </c:numRef>
          </c:val>
        </c:ser>
        <c:gapWidth val="52"/>
        <c:axId val="72205440"/>
        <c:axId val="73836800"/>
      </c:barChart>
      <c:catAx>
        <c:axId val="72205440"/>
        <c:scaling>
          <c:orientation val="minMax"/>
        </c:scaling>
        <c:axPos val="l"/>
        <c:tickLblPos val="nextTo"/>
        <c:crossAx val="73836800"/>
        <c:crosses val="autoZero"/>
        <c:auto val="1"/>
        <c:lblAlgn val="ctr"/>
        <c:lblOffset val="100"/>
      </c:catAx>
      <c:valAx>
        <c:axId val="73836800"/>
        <c:scaling>
          <c:orientation val="minMax"/>
        </c:scaling>
        <c:delete val="1"/>
        <c:axPos val="b"/>
        <c:numFmt formatCode="##\.##,\ &quot;L&quot;" sourceLinked="1"/>
        <c:tickLblPos val="nextTo"/>
        <c:crossAx val="7220544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 Dashboard.xlsx]Pivot Table!PivotTable3</c:name>
    <c:fmtId val="4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outEnd"/>
          <c:showVal val="1"/>
        </c:dLbl>
      </c:pivotFmt>
      <c:pivotFmt>
        <c:idx val="1"/>
        <c:dLbl>
          <c:idx val="0"/>
          <c:layout>
            <c:manualLayout>
              <c:x val="3.4125533211456428E-2"/>
              <c:y val="9.1324200913242125E-3"/>
            </c:manualLayout>
          </c:layout>
          <c:dLblPos val="outEnd"/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outEnd"/>
          <c:showVal val="1"/>
        </c:dLbl>
      </c:pivotFmt>
      <c:pivotFmt>
        <c:idx val="3"/>
        <c:dLbl>
          <c:idx val="0"/>
          <c:layout>
            <c:manualLayout>
              <c:x val="3.4125533211456428E-2"/>
              <c:y val="9.1324200913242125E-3"/>
            </c:manualLayout>
          </c:layout>
          <c:dLblPos val="outEnd"/>
          <c:showVal val="1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outEnd"/>
          <c:showVal val="1"/>
        </c:dLbl>
      </c:pivotFmt>
      <c:pivotFmt>
        <c:idx val="5"/>
        <c:dLbl>
          <c:idx val="0"/>
          <c:layout>
            <c:manualLayout>
              <c:x val="3.4125533211456428E-2"/>
              <c:y val="9.1324200913242125E-3"/>
            </c:manualLayout>
          </c:layout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4"/>
              <c:layout>
                <c:manualLayout>
                  <c:x val="3.4125533211456428E-2"/>
                  <c:y val="9.1324200913242125E-3"/>
                </c:manualLayout>
              </c:layout>
              <c:dLblPos val="outEnd"/>
              <c:showVal val="1"/>
            </c:dLbl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Val val="1"/>
          </c:dLbls>
          <c:cat>
            <c:strRef>
              <c:f>'Pivot Table'!$G$4:$G$14</c:f>
              <c:strCache>
                <c:ptCount val="10"/>
                <c:pt idx="0">
                  <c:v>Andrew</c:v>
                </c:pt>
                <c:pt idx="1">
                  <c:v>Anna</c:v>
                </c:pt>
                <c:pt idx="2">
                  <c:v>Cameron</c:v>
                </c:pt>
                <c:pt idx="3">
                  <c:v>Carolyn</c:v>
                </c:pt>
                <c:pt idx="4">
                  <c:v>Connor</c:v>
                </c:pt>
                <c:pt idx="5">
                  <c:v>Ella</c:v>
                </c:pt>
                <c:pt idx="6">
                  <c:v>Grace</c:v>
                </c:pt>
                <c:pt idx="7">
                  <c:v>Megan</c:v>
                </c:pt>
                <c:pt idx="8">
                  <c:v>Nicholas</c:v>
                </c:pt>
                <c:pt idx="9">
                  <c:v>Virginia</c:v>
                </c:pt>
              </c:strCache>
            </c:strRef>
          </c:cat>
          <c:val>
            <c:numRef>
              <c:f>'Pivot Table'!$H$4:$H$14</c:f>
              <c:numCache>
                <c:formatCode>"RS. "##\.##,\ "L"</c:formatCode>
                <c:ptCount val="10"/>
                <c:pt idx="0">
                  <c:v>1591600</c:v>
                </c:pt>
                <c:pt idx="1">
                  <c:v>677600</c:v>
                </c:pt>
                <c:pt idx="2">
                  <c:v>1957000</c:v>
                </c:pt>
                <c:pt idx="3">
                  <c:v>1661400</c:v>
                </c:pt>
                <c:pt idx="4">
                  <c:v>1741200</c:v>
                </c:pt>
                <c:pt idx="5">
                  <c:v>1110000</c:v>
                </c:pt>
                <c:pt idx="6">
                  <c:v>1777400</c:v>
                </c:pt>
                <c:pt idx="7">
                  <c:v>1065400</c:v>
                </c:pt>
                <c:pt idx="8">
                  <c:v>784400</c:v>
                </c:pt>
                <c:pt idx="9">
                  <c:v>578500</c:v>
                </c:pt>
              </c:numCache>
            </c:numRef>
          </c:val>
        </c:ser>
        <c:gapWidth val="75"/>
        <c:axId val="69729280"/>
        <c:axId val="69980928"/>
      </c:barChart>
      <c:catAx>
        <c:axId val="69729280"/>
        <c:scaling>
          <c:orientation val="minMax"/>
        </c:scaling>
        <c:axPos val="b"/>
        <c:tickLblPos val="nextTo"/>
        <c:crossAx val="69980928"/>
        <c:crosses val="autoZero"/>
        <c:auto val="1"/>
        <c:lblAlgn val="ctr"/>
        <c:lblOffset val="100"/>
      </c:catAx>
      <c:valAx>
        <c:axId val="69980928"/>
        <c:scaling>
          <c:orientation val="minMax"/>
        </c:scaling>
        <c:delete val="1"/>
        <c:axPos val="l"/>
        <c:numFmt formatCode="&quot;RS. &quot;##\.##,\ &quot;L&quot;" sourceLinked="1"/>
        <c:tickLblPos val="nextTo"/>
        <c:crossAx val="6972928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 Dashboard.xlsx]Pivot Table!PivotTable1</c:name>
    <c:fmtId val="1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  <c:showLeaderLines val="1"/>
          </c:dLbls>
          <c:cat>
            <c:strRef>
              <c:f>'Pivot Table'!$A$4:$A$8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Table'!$B$4:$B$8</c:f>
              <c:numCache>
                <c:formatCode>"RS. "##\.##,\ "L"</c:formatCode>
                <c:ptCount val="4"/>
                <c:pt idx="0">
                  <c:v>3534400</c:v>
                </c:pt>
                <c:pt idx="1">
                  <c:v>2661400</c:v>
                </c:pt>
                <c:pt idx="2">
                  <c:v>2870600</c:v>
                </c:pt>
                <c:pt idx="3">
                  <c:v>3878100</c:v>
                </c:pt>
              </c:numCache>
            </c:numRef>
          </c:val>
        </c:ser>
        <c:dLbls>
          <c:showVal val="1"/>
        </c:dLbls>
        <c:firstSliceAng val="0"/>
        <c:holeSize val="50"/>
      </c:doughnutChart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 Dashboard.xlsx]Pivot Table!PivotTable2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dLbl>
          <c:idx val="0"/>
          <c:layout/>
          <c:dLblPos val="outEnd"/>
          <c:showVal val="1"/>
        </c:dLbl>
      </c:pivotFmt>
      <c:pivotFmt>
        <c:idx val="2"/>
        <c:dLbl>
          <c:idx val="0"/>
          <c:layout/>
          <c:dLblPos val="outEnd"/>
          <c:showVal val="1"/>
        </c:dLbl>
      </c:pivotFmt>
      <c:pivotFmt>
        <c:idx val="3"/>
        <c:dLbl>
          <c:idx val="0"/>
          <c:layout/>
          <c:dLblPos val="outEnd"/>
          <c:showVal val="1"/>
        </c:dLbl>
      </c:pivotFmt>
      <c:pivotFmt>
        <c:idx val="4"/>
        <c:dLbl>
          <c:idx val="0"/>
          <c:layout/>
          <c:dLblPos val="outEnd"/>
          <c:showVal val="1"/>
        </c:dLbl>
      </c:pivotFmt>
      <c:pivotFmt>
        <c:idx val="5"/>
        <c:dLbl>
          <c:idx val="0"/>
          <c:layout/>
          <c:dLblPos val="outEnd"/>
          <c:showVal val="1"/>
        </c:dLbl>
      </c:pivotFmt>
      <c:pivotFmt>
        <c:idx val="6"/>
        <c:dLbl>
          <c:idx val="0"/>
          <c:layout/>
          <c:dLblPos val="outEnd"/>
          <c:showVal val="1"/>
        </c:dLbl>
      </c:pivotFmt>
      <c:pivotFmt>
        <c:idx val="7"/>
        <c:dLbl>
          <c:idx val="0"/>
          <c:layout/>
          <c:dLblPos val="outEnd"/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/>
              <c:dLblPos val="outEnd"/>
              <c:showVal val="1"/>
            </c:dLbl>
            <c:dLbl>
              <c:idx val="1"/>
              <c:layout/>
              <c:dLblPos val="outEnd"/>
              <c:showVal val="1"/>
            </c:dLbl>
            <c:dLbl>
              <c:idx val="2"/>
              <c:layout/>
              <c:dLblPos val="outEnd"/>
              <c:showVal val="1"/>
            </c:dLbl>
            <c:dLbl>
              <c:idx val="3"/>
              <c:layout/>
              <c:dLblPos val="outEnd"/>
              <c:showVal val="1"/>
            </c:dLbl>
            <c:dLbl>
              <c:idx val="4"/>
              <c:layout/>
              <c:dLblPos val="outEnd"/>
              <c:showVal val="1"/>
            </c:dLbl>
            <c:dLbl>
              <c:idx val="5"/>
              <c:layout/>
              <c:dLblPos val="outEnd"/>
              <c:showVal val="1"/>
            </c:dLbl>
            <c:dLbl>
              <c:idx val="6"/>
              <c:layout/>
              <c:dLblPos val="outEnd"/>
              <c:showVal val="1"/>
            </c:dLbl>
            <c:delete val="1"/>
          </c:dLbls>
          <c:cat>
            <c:strRef>
              <c:f>'Pivot Table'!$D$4:$D$11</c:f>
              <c:strCache>
                <c:ptCount val="7"/>
                <c:pt idx="0">
                  <c:v>Action Figure</c:v>
                </c:pt>
                <c:pt idx="1">
                  <c:v>Blender</c:v>
                </c:pt>
                <c:pt idx="2">
                  <c:v>Moisturizer</c:v>
                </c:pt>
                <c:pt idx="3">
                  <c:v>Novel</c:v>
                </c:pt>
                <c:pt idx="4">
                  <c:v>Smartphone</c:v>
                </c:pt>
                <c:pt idx="5">
                  <c:v>Sneakers</c:v>
                </c:pt>
                <c:pt idx="6">
                  <c:v>Tent</c:v>
                </c:pt>
              </c:strCache>
            </c:strRef>
          </c:cat>
          <c:val>
            <c:numRef>
              <c:f>'Pivot Table'!$E$4:$E$11</c:f>
              <c:numCache>
                <c:formatCode>##\.##,\ "L"</c:formatCode>
                <c:ptCount val="7"/>
                <c:pt idx="0">
                  <c:v>547200</c:v>
                </c:pt>
                <c:pt idx="1">
                  <c:v>2222500</c:v>
                </c:pt>
                <c:pt idx="2">
                  <c:v>706800</c:v>
                </c:pt>
                <c:pt idx="3">
                  <c:v>898000</c:v>
                </c:pt>
                <c:pt idx="4">
                  <c:v>2350000</c:v>
                </c:pt>
                <c:pt idx="5">
                  <c:v>3196000</c:v>
                </c:pt>
                <c:pt idx="6">
                  <c:v>3024000</c:v>
                </c:pt>
              </c:numCache>
            </c:numRef>
          </c:val>
        </c:ser>
        <c:gapWidth val="52"/>
        <c:axId val="59617280"/>
        <c:axId val="59618816"/>
      </c:barChart>
      <c:catAx>
        <c:axId val="59617280"/>
        <c:scaling>
          <c:orientation val="minMax"/>
        </c:scaling>
        <c:axPos val="l"/>
        <c:tickLblPos val="nextTo"/>
        <c:crossAx val="59618816"/>
        <c:crosses val="autoZero"/>
        <c:auto val="1"/>
        <c:lblAlgn val="ctr"/>
        <c:lblOffset val="100"/>
      </c:catAx>
      <c:valAx>
        <c:axId val="59618816"/>
        <c:scaling>
          <c:orientation val="minMax"/>
        </c:scaling>
        <c:delete val="1"/>
        <c:axPos val="b"/>
        <c:numFmt formatCode="##\.##,\ &quot;L&quot;" sourceLinked="1"/>
        <c:tickLblPos val="nextTo"/>
        <c:crossAx val="5961728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 Dashboard.xlsx]Pivot Table!PivotTable3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outEnd"/>
          <c:showVal val="1"/>
        </c:dLbl>
      </c:pivotFmt>
      <c:pivotFmt>
        <c:idx val="1"/>
        <c:dLbl>
          <c:idx val="0"/>
          <c:layout>
            <c:manualLayout>
              <c:x val="3.4125533211456428E-2"/>
              <c:y val="9.1324200913242073E-3"/>
            </c:manualLayout>
          </c:layout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4"/>
              <c:layout>
                <c:manualLayout>
                  <c:x val="3.4125533211456428E-2"/>
                  <c:y val="9.1324200913242073E-3"/>
                </c:manualLayout>
              </c:layout>
              <c:dLblPos val="outEnd"/>
              <c:showVal val="1"/>
            </c:dLbl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Val val="1"/>
          </c:dLbls>
          <c:cat>
            <c:strRef>
              <c:f>'Pivot Table'!$G$4:$G$14</c:f>
              <c:strCache>
                <c:ptCount val="10"/>
                <c:pt idx="0">
                  <c:v>Andrew</c:v>
                </c:pt>
                <c:pt idx="1">
                  <c:v>Anna</c:v>
                </c:pt>
                <c:pt idx="2">
                  <c:v>Cameron</c:v>
                </c:pt>
                <c:pt idx="3">
                  <c:v>Carolyn</c:v>
                </c:pt>
                <c:pt idx="4">
                  <c:v>Connor</c:v>
                </c:pt>
                <c:pt idx="5">
                  <c:v>Ella</c:v>
                </c:pt>
                <c:pt idx="6">
                  <c:v>Grace</c:v>
                </c:pt>
                <c:pt idx="7">
                  <c:v>Megan</c:v>
                </c:pt>
                <c:pt idx="8">
                  <c:v>Nicholas</c:v>
                </c:pt>
                <c:pt idx="9">
                  <c:v>Virginia</c:v>
                </c:pt>
              </c:strCache>
            </c:strRef>
          </c:cat>
          <c:val>
            <c:numRef>
              <c:f>'Pivot Table'!$H$4:$H$14</c:f>
              <c:numCache>
                <c:formatCode>"RS. "##\.##,\ "L"</c:formatCode>
                <c:ptCount val="10"/>
                <c:pt idx="0">
                  <c:v>1591600</c:v>
                </c:pt>
                <c:pt idx="1">
                  <c:v>677600</c:v>
                </c:pt>
                <c:pt idx="2">
                  <c:v>1957000</c:v>
                </c:pt>
                <c:pt idx="3">
                  <c:v>1661400</c:v>
                </c:pt>
                <c:pt idx="4">
                  <c:v>1741200</c:v>
                </c:pt>
                <c:pt idx="5">
                  <c:v>1110000</c:v>
                </c:pt>
                <c:pt idx="6">
                  <c:v>1777400</c:v>
                </c:pt>
                <c:pt idx="7">
                  <c:v>1065400</c:v>
                </c:pt>
                <c:pt idx="8">
                  <c:v>784400</c:v>
                </c:pt>
                <c:pt idx="9">
                  <c:v>578500</c:v>
                </c:pt>
              </c:numCache>
            </c:numRef>
          </c:val>
        </c:ser>
        <c:gapWidth val="75"/>
        <c:axId val="59709696"/>
        <c:axId val="59719680"/>
      </c:barChart>
      <c:catAx>
        <c:axId val="59709696"/>
        <c:scaling>
          <c:orientation val="minMax"/>
        </c:scaling>
        <c:axPos val="b"/>
        <c:tickLblPos val="nextTo"/>
        <c:crossAx val="59719680"/>
        <c:crosses val="autoZero"/>
        <c:auto val="1"/>
        <c:lblAlgn val="ctr"/>
        <c:lblOffset val="100"/>
      </c:catAx>
      <c:valAx>
        <c:axId val="59719680"/>
        <c:scaling>
          <c:orientation val="minMax"/>
        </c:scaling>
        <c:delete val="1"/>
        <c:axPos val="l"/>
        <c:numFmt formatCode="&quot;RS. &quot;##\.##,\ &quot;L&quot;" sourceLinked="1"/>
        <c:tickLblPos val="nextTo"/>
        <c:crossAx val="5970969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 Dashboard.xlsx]Pivot Table!PivotTable4</c:name>
    <c:fmtId val="1"/>
  </c:pivotSource>
  <c:chart>
    <c:autoTitleDeleted val="1"/>
    <c:pivotFmts>
      <c:pivotFmt>
        <c:idx val="0"/>
        <c:marker>
          <c:symbol val="square"/>
          <c:size val="8"/>
        </c:marker>
        <c:dLbl>
          <c:idx val="0"/>
          <c:layout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t"/>
          <c:showVal val="1"/>
        </c:dLbl>
      </c:pivotFmt>
      <c:pivotFmt>
        <c:idx val="1"/>
      </c:pivotFmt>
      <c:pivotFmt>
        <c:idx val="2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Table'!$K$3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square"/>
            <c:size val="8"/>
          </c:marker>
          <c:dLbls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'Pivot Table'!$J$4:$J$11</c:f>
              <c:strCache>
                <c:ptCount val="7"/>
                <c:pt idx="0">
                  <c:v>Action Figure</c:v>
                </c:pt>
                <c:pt idx="1">
                  <c:v>Blender</c:v>
                </c:pt>
                <c:pt idx="2">
                  <c:v>Moisturizer</c:v>
                </c:pt>
                <c:pt idx="3">
                  <c:v>Novel</c:v>
                </c:pt>
                <c:pt idx="4">
                  <c:v>Smartphone</c:v>
                </c:pt>
                <c:pt idx="5">
                  <c:v>Sneakers</c:v>
                </c:pt>
                <c:pt idx="6">
                  <c:v>Tent</c:v>
                </c:pt>
              </c:strCache>
            </c:strRef>
          </c:cat>
          <c:val>
            <c:numRef>
              <c:f>'Pivot Table'!$K$4:$K$11</c:f>
              <c:numCache>
                <c:formatCode>General</c:formatCode>
                <c:ptCount val="7"/>
                <c:pt idx="0">
                  <c:v>456</c:v>
                </c:pt>
                <c:pt idx="1">
                  <c:v>635</c:v>
                </c:pt>
                <c:pt idx="2">
                  <c:v>1178</c:v>
                </c:pt>
                <c:pt idx="3">
                  <c:v>898</c:v>
                </c:pt>
                <c:pt idx="4">
                  <c:v>235</c:v>
                </c:pt>
                <c:pt idx="5">
                  <c:v>799</c:v>
                </c:pt>
                <c:pt idx="6">
                  <c:v>504</c:v>
                </c:pt>
              </c:numCache>
            </c:numRef>
          </c:val>
        </c:ser>
        <c:dLbls>
          <c:showVal val="1"/>
        </c:dLbls>
        <c:dropLines>
          <c:spPr>
            <a:ln>
              <a:solidFill>
                <a:schemeClr val="accent1">
                  <a:lumMod val="75000"/>
                </a:schemeClr>
              </a:solidFill>
            </a:ln>
          </c:spPr>
        </c:dropLines>
        <c:marker val="1"/>
        <c:axId val="59752448"/>
        <c:axId val="59753984"/>
      </c:lineChart>
      <c:catAx>
        <c:axId val="59752448"/>
        <c:scaling>
          <c:orientation val="minMax"/>
        </c:scaling>
        <c:axPos val="b"/>
        <c:majorTickMark val="none"/>
        <c:tickLblPos val="nextTo"/>
        <c:crossAx val="59753984"/>
        <c:crosses val="autoZero"/>
        <c:auto val="1"/>
        <c:lblAlgn val="ctr"/>
        <c:lblOffset val="100"/>
      </c:catAx>
      <c:valAx>
        <c:axId val="59753984"/>
        <c:scaling>
          <c:orientation val="minMax"/>
        </c:scaling>
        <c:delete val="1"/>
        <c:axPos val="l"/>
        <c:numFmt formatCode="General" sourceLinked="1"/>
        <c:tickLblPos val="nextTo"/>
        <c:crossAx val="59752448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solidFill>
      <a:schemeClr val="bg1"/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466725</xdr:colOff>
      <xdr:row>4</xdr:row>
      <xdr:rowOff>133350</xdr:rowOff>
    </xdr:to>
    <xdr:sp macro="" textlink="">
      <xdr:nvSpPr>
        <xdr:cNvPr id="2" name="Rounded Rectangle 1"/>
        <xdr:cNvSpPr/>
      </xdr:nvSpPr>
      <xdr:spPr>
        <a:xfrm>
          <a:off x="0" y="0"/>
          <a:ext cx="10220325" cy="8953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5</xdr:row>
      <xdr:rowOff>19050</xdr:rowOff>
    </xdr:from>
    <xdr:to>
      <xdr:col>4</xdr:col>
      <xdr:colOff>76200</xdr:colOff>
      <xdr:row>9</xdr:row>
      <xdr:rowOff>104775</xdr:rowOff>
    </xdr:to>
    <xdr:grpSp>
      <xdr:nvGrpSpPr>
        <xdr:cNvPr id="43" name="Group 42"/>
        <xdr:cNvGrpSpPr/>
      </xdr:nvGrpSpPr>
      <xdr:grpSpPr>
        <a:xfrm>
          <a:off x="0" y="984422"/>
          <a:ext cx="2496065" cy="858022"/>
          <a:chOff x="0" y="971550"/>
          <a:chExt cx="2268000" cy="847725"/>
        </a:xfrm>
      </xdr:grpSpPr>
      <xdr:grpSp>
        <xdr:nvGrpSpPr>
          <xdr:cNvPr id="7" name="Group 6"/>
          <xdr:cNvGrpSpPr/>
        </xdr:nvGrpSpPr>
        <xdr:grpSpPr>
          <a:xfrm>
            <a:off x="0" y="971550"/>
            <a:ext cx="2268000" cy="847725"/>
            <a:chOff x="0" y="971550"/>
            <a:chExt cx="2268000" cy="847725"/>
          </a:xfrm>
        </xdr:grpSpPr>
        <xdr:sp macro="" textlink="">
          <xdr:nvSpPr>
            <xdr:cNvPr id="3" name="Rounded Rectangle 2"/>
            <xdr:cNvSpPr/>
          </xdr:nvSpPr>
          <xdr:spPr>
            <a:xfrm>
              <a:off x="0" y="971550"/>
              <a:ext cx="2268000" cy="8352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4" name="Rounded Rectangle 3"/>
            <xdr:cNvSpPr/>
          </xdr:nvSpPr>
          <xdr:spPr>
            <a:xfrm rot="5400000">
              <a:off x="-1500" y="982575"/>
              <a:ext cx="838200" cy="835200"/>
            </a:xfrm>
            <a:prstGeom prst="roundRect">
              <a:avLst/>
            </a:prstGeom>
            <a:solidFill>
              <a:schemeClr val="accent5">
                <a:lumMod val="5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5" name="TextBox 4"/>
            <xdr:cNvSpPr txBox="1"/>
          </xdr:nvSpPr>
          <xdr:spPr>
            <a:xfrm>
              <a:off x="942974" y="1085850"/>
              <a:ext cx="1000126" cy="2476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r>
                <a:rPr lang="en-US" sz="1100" b="1">
                  <a:solidFill>
                    <a:schemeClr val="accent5">
                      <a:lumMod val="50000"/>
                    </a:schemeClr>
                  </a:solidFill>
                </a:rPr>
                <a:t>TOTAL</a:t>
              </a:r>
              <a:r>
                <a:rPr lang="en-US" sz="1100" b="1" baseline="0">
                  <a:solidFill>
                    <a:schemeClr val="accent5">
                      <a:lumMod val="50000"/>
                    </a:schemeClr>
                  </a:solidFill>
                </a:rPr>
                <a:t> SALES</a:t>
              </a:r>
              <a:endParaRPr lang="en-US" sz="1100" b="1">
                <a:solidFill>
                  <a:schemeClr val="accent5">
                    <a:lumMod val="50000"/>
                  </a:schemeClr>
                </a:solidFill>
              </a:endParaRPr>
            </a:p>
          </xdr:txBody>
        </xdr:sp>
        <xdr:sp macro="" textlink="'Sales Data'!K2">
          <xdr:nvSpPr>
            <xdr:cNvPr id="6" name="TextBox 5"/>
            <xdr:cNvSpPr txBox="1"/>
          </xdr:nvSpPr>
          <xdr:spPr>
            <a:xfrm>
              <a:off x="923924" y="1381125"/>
              <a:ext cx="1171575" cy="2762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fld id="{98698AB0-CE11-4D80-9675-0EE50112A1C7}" type="TxLink">
                <a:rPr lang="en-US" sz="1600" b="1">
                  <a:solidFill>
                    <a:schemeClr val="accent5">
                      <a:lumMod val="50000"/>
                    </a:schemeClr>
                  </a:solidFill>
                </a:rPr>
                <a:pPr/>
                <a:t>12,944,500</a:t>
              </a:fld>
              <a:endParaRPr lang="en-US" sz="1600" b="1">
                <a:solidFill>
                  <a:schemeClr val="accent5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33" name="Picture 32" descr="rupee.pn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00025" y="1155361"/>
            <a:ext cx="457200" cy="56225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8</xdr:col>
      <xdr:colOff>295274</xdr:colOff>
      <xdr:row>5</xdr:row>
      <xdr:rowOff>19050</xdr:rowOff>
    </xdr:from>
    <xdr:to>
      <xdr:col>12</xdr:col>
      <xdr:colOff>361949</xdr:colOff>
      <xdr:row>9</xdr:row>
      <xdr:rowOff>104775</xdr:rowOff>
    </xdr:to>
    <xdr:grpSp>
      <xdr:nvGrpSpPr>
        <xdr:cNvPr id="40" name="Group 39"/>
        <xdr:cNvGrpSpPr/>
      </xdr:nvGrpSpPr>
      <xdr:grpSpPr>
        <a:xfrm>
          <a:off x="5135004" y="984422"/>
          <a:ext cx="2486540" cy="858022"/>
          <a:chOff x="4762500" y="971550"/>
          <a:chExt cx="2268000" cy="847725"/>
        </a:xfrm>
      </xdr:grpSpPr>
      <xdr:grpSp>
        <xdr:nvGrpSpPr>
          <xdr:cNvPr id="23" name="Group 22"/>
          <xdr:cNvGrpSpPr/>
        </xdr:nvGrpSpPr>
        <xdr:grpSpPr>
          <a:xfrm>
            <a:off x="4762500" y="971550"/>
            <a:ext cx="2268000" cy="847725"/>
            <a:chOff x="0" y="971550"/>
            <a:chExt cx="2268000" cy="847725"/>
          </a:xfrm>
        </xdr:grpSpPr>
        <xdr:sp macro="" textlink="">
          <xdr:nvSpPr>
            <xdr:cNvPr id="24" name="Rounded Rectangle 23"/>
            <xdr:cNvSpPr/>
          </xdr:nvSpPr>
          <xdr:spPr>
            <a:xfrm>
              <a:off x="0" y="971550"/>
              <a:ext cx="2268000" cy="8352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25" name="Rounded Rectangle 24"/>
            <xdr:cNvSpPr/>
          </xdr:nvSpPr>
          <xdr:spPr>
            <a:xfrm rot="5400000">
              <a:off x="-1500" y="982575"/>
              <a:ext cx="838200" cy="835200"/>
            </a:xfrm>
            <a:prstGeom prst="roundRect">
              <a:avLst/>
            </a:prstGeom>
            <a:solidFill>
              <a:schemeClr val="accent5">
                <a:lumMod val="5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26" name="TextBox 25"/>
            <xdr:cNvSpPr txBox="1"/>
          </xdr:nvSpPr>
          <xdr:spPr>
            <a:xfrm>
              <a:off x="942974" y="1085850"/>
              <a:ext cx="1000126" cy="2476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r>
                <a:rPr lang="en-US" sz="1100" b="1">
                  <a:solidFill>
                    <a:schemeClr val="accent5">
                      <a:lumMod val="50000"/>
                    </a:schemeClr>
                  </a:solidFill>
                </a:rPr>
                <a:t>UNIT SOLD</a:t>
              </a:r>
            </a:p>
          </xdr:txBody>
        </xdr:sp>
        <xdr:sp macro="" textlink="'Sales Data'!K4">
          <xdr:nvSpPr>
            <xdr:cNvPr id="27" name="TextBox 26"/>
            <xdr:cNvSpPr txBox="1"/>
          </xdr:nvSpPr>
          <xdr:spPr>
            <a:xfrm>
              <a:off x="923924" y="1381125"/>
              <a:ext cx="1171575" cy="2762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fld id="{714AD760-8E30-48B4-9ADE-560EB048394A}" type="TxLink">
                <a:rPr lang="en-US" sz="1600" b="1">
                  <a:solidFill>
                    <a:schemeClr val="accent5">
                      <a:lumMod val="50000"/>
                    </a:schemeClr>
                  </a:solidFill>
                </a:rPr>
                <a:pPr/>
                <a:t>4705</a:t>
              </a:fld>
              <a:endParaRPr lang="en-US" sz="1600" b="1">
                <a:solidFill>
                  <a:schemeClr val="accent5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37" name="Picture 36" descr="delivery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867277" y="1134157"/>
            <a:ext cx="609598" cy="609598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133350</xdr:colOff>
      <xdr:row>5</xdr:row>
      <xdr:rowOff>28575</xdr:rowOff>
    </xdr:from>
    <xdr:to>
      <xdr:col>8</xdr:col>
      <xdr:colOff>228600</xdr:colOff>
      <xdr:row>9</xdr:row>
      <xdr:rowOff>114300</xdr:rowOff>
    </xdr:to>
    <xdr:grpSp>
      <xdr:nvGrpSpPr>
        <xdr:cNvPr id="42" name="Group 41"/>
        <xdr:cNvGrpSpPr/>
      </xdr:nvGrpSpPr>
      <xdr:grpSpPr>
        <a:xfrm>
          <a:off x="2553215" y="993947"/>
          <a:ext cx="2515115" cy="858022"/>
          <a:chOff x="2381250" y="971550"/>
          <a:chExt cx="2268000" cy="847725"/>
        </a:xfrm>
      </xdr:grpSpPr>
      <xdr:grpSp>
        <xdr:nvGrpSpPr>
          <xdr:cNvPr id="18" name="Group 17"/>
          <xdr:cNvGrpSpPr/>
        </xdr:nvGrpSpPr>
        <xdr:grpSpPr>
          <a:xfrm>
            <a:off x="2381250" y="971550"/>
            <a:ext cx="2268000" cy="847725"/>
            <a:chOff x="0" y="971550"/>
            <a:chExt cx="2268000" cy="847725"/>
          </a:xfrm>
        </xdr:grpSpPr>
        <xdr:sp macro="" textlink="">
          <xdr:nvSpPr>
            <xdr:cNvPr id="19" name="Rounded Rectangle 18"/>
            <xdr:cNvSpPr/>
          </xdr:nvSpPr>
          <xdr:spPr>
            <a:xfrm>
              <a:off x="0" y="971550"/>
              <a:ext cx="2268000" cy="8352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20" name="Rounded Rectangle 19"/>
            <xdr:cNvSpPr/>
          </xdr:nvSpPr>
          <xdr:spPr>
            <a:xfrm rot="5400000">
              <a:off x="-1500" y="982575"/>
              <a:ext cx="838200" cy="835200"/>
            </a:xfrm>
            <a:prstGeom prst="roundRect">
              <a:avLst/>
            </a:prstGeom>
            <a:solidFill>
              <a:schemeClr val="accent5">
                <a:lumMod val="5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21" name="TextBox 20"/>
            <xdr:cNvSpPr txBox="1"/>
          </xdr:nvSpPr>
          <xdr:spPr>
            <a:xfrm>
              <a:off x="942974" y="1085850"/>
              <a:ext cx="1114426" cy="2476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r>
                <a:rPr lang="en-US" sz="1100" b="1" baseline="0">
                  <a:solidFill>
                    <a:schemeClr val="accent5">
                      <a:lumMod val="50000"/>
                    </a:schemeClr>
                  </a:solidFill>
                </a:rPr>
                <a:t>AVERAGE SALES</a:t>
              </a:r>
              <a:endParaRPr lang="en-US" sz="1100" b="1">
                <a:solidFill>
                  <a:schemeClr val="accent5">
                    <a:lumMod val="50000"/>
                  </a:schemeClr>
                </a:solidFill>
              </a:endParaRPr>
            </a:p>
          </xdr:txBody>
        </xdr:sp>
        <xdr:sp macro="" textlink="'Sales Data'!K8">
          <xdr:nvSpPr>
            <xdr:cNvPr id="22" name="TextBox 21"/>
            <xdr:cNvSpPr txBox="1"/>
          </xdr:nvSpPr>
          <xdr:spPr>
            <a:xfrm>
              <a:off x="923924" y="1381125"/>
              <a:ext cx="1171575" cy="2762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fld id="{899FA679-0027-40CB-AEB4-A05FCB03C2DD}" type="TxLink">
                <a:rPr lang="en-US" sz="1600" b="1">
                  <a:solidFill>
                    <a:schemeClr val="accent5">
                      <a:lumMod val="50000"/>
                    </a:schemeClr>
                  </a:solidFill>
                </a:rPr>
                <a:pPr/>
                <a:t>258,890</a:t>
              </a:fld>
              <a:endParaRPr lang="en-US" sz="1600" b="1">
                <a:solidFill>
                  <a:schemeClr val="accent5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38" name="Picture 37" descr="dollar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2486026" y="1122484"/>
            <a:ext cx="619124" cy="619124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438150</xdr:colOff>
      <xdr:row>5</xdr:row>
      <xdr:rowOff>0</xdr:rowOff>
    </xdr:from>
    <xdr:to>
      <xdr:col>16</xdr:col>
      <xdr:colOff>476250</xdr:colOff>
      <xdr:row>9</xdr:row>
      <xdr:rowOff>85725</xdr:rowOff>
    </xdr:to>
    <xdr:grpSp>
      <xdr:nvGrpSpPr>
        <xdr:cNvPr id="41" name="Group 40"/>
        <xdr:cNvGrpSpPr/>
      </xdr:nvGrpSpPr>
      <xdr:grpSpPr>
        <a:xfrm>
          <a:off x="7697745" y="965372"/>
          <a:ext cx="2457964" cy="858022"/>
          <a:chOff x="7124700" y="971550"/>
          <a:chExt cx="2268000" cy="847725"/>
        </a:xfrm>
      </xdr:grpSpPr>
      <xdr:grpSp>
        <xdr:nvGrpSpPr>
          <xdr:cNvPr id="28" name="Group 27"/>
          <xdr:cNvGrpSpPr/>
        </xdr:nvGrpSpPr>
        <xdr:grpSpPr>
          <a:xfrm>
            <a:off x="7124700" y="971550"/>
            <a:ext cx="2268000" cy="847725"/>
            <a:chOff x="0" y="971550"/>
            <a:chExt cx="2268000" cy="847725"/>
          </a:xfrm>
        </xdr:grpSpPr>
        <xdr:sp macro="" textlink="">
          <xdr:nvSpPr>
            <xdr:cNvPr id="29" name="Rounded Rectangle 28"/>
            <xdr:cNvSpPr/>
          </xdr:nvSpPr>
          <xdr:spPr>
            <a:xfrm>
              <a:off x="0" y="971550"/>
              <a:ext cx="2268000" cy="8352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30" name="Rounded Rectangle 29"/>
            <xdr:cNvSpPr/>
          </xdr:nvSpPr>
          <xdr:spPr>
            <a:xfrm rot="5400000">
              <a:off x="-1500" y="982575"/>
              <a:ext cx="838200" cy="835200"/>
            </a:xfrm>
            <a:prstGeom prst="roundRect">
              <a:avLst/>
            </a:prstGeom>
            <a:solidFill>
              <a:schemeClr val="accent5">
                <a:lumMod val="5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31" name="TextBox 30"/>
            <xdr:cNvSpPr txBox="1"/>
          </xdr:nvSpPr>
          <xdr:spPr>
            <a:xfrm>
              <a:off x="942974" y="1085850"/>
              <a:ext cx="1000126" cy="2476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r>
                <a:rPr lang="en-US" sz="1100" b="1">
                  <a:solidFill>
                    <a:schemeClr val="accent5">
                      <a:lumMod val="50000"/>
                    </a:schemeClr>
                  </a:solidFill>
                </a:rPr>
                <a:t>PROFIT</a:t>
              </a:r>
            </a:p>
          </xdr:txBody>
        </xdr:sp>
        <xdr:sp macro="" textlink="'Sales Data'!K6">
          <xdr:nvSpPr>
            <xdr:cNvPr id="32" name="TextBox 31"/>
            <xdr:cNvSpPr txBox="1"/>
          </xdr:nvSpPr>
          <xdr:spPr>
            <a:xfrm>
              <a:off x="923924" y="1381125"/>
              <a:ext cx="1171575" cy="2762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fld id="{4ABFC5D0-D1AC-4E8C-8507-557494B79524}" type="TxLink">
                <a:rPr lang="en-US" sz="1600" b="1">
                  <a:solidFill>
                    <a:schemeClr val="accent5">
                      <a:lumMod val="50000"/>
                    </a:schemeClr>
                  </a:solidFill>
                </a:rPr>
                <a:pPr/>
                <a:t>3,834,400</a:t>
              </a:fld>
              <a:endParaRPr lang="en-US" sz="1600" b="1">
                <a:solidFill>
                  <a:schemeClr val="accent5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39" name="Picture 38" descr="business-and-finance.png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7267576" y="1152526"/>
            <a:ext cx="552449" cy="552449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247649</xdr:colOff>
      <xdr:row>0</xdr:row>
      <xdr:rowOff>180975</xdr:rowOff>
    </xdr:from>
    <xdr:to>
      <xdr:col>12</xdr:col>
      <xdr:colOff>283174</xdr:colOff>
      <xdr:row>3</xdr:row>
      <xdr:rowOff>171451</xdr:rowOff>
    </xdr:to>
    <xdr:sp macro="" textlink="">
      <xdr:nvSpPr>
        <xdr:cNvPr id="44" name="TextBox 43"/>
        <xdr:cNvSpPr txBox="1"/>
      </xdr:nvSpPr>
      <xdr:spPr>
        <a:xfrm>
          <a:off x="2667514" y="180975"/>
          <a:ext cx="4875255" cy="569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3200" b="1">
              <a:solidFill>
                <a:schemeClr val="accent5">
                  <a:lumMod val="50000"/>
                </a:schemeClr>
              </a:solidFill>
            </a:rPr>
            <a:t>Sales</a:t>
          </a:r>
          <a:r>
            <a:rPr lang="en-US" sz="3200" b="1" baseline="0">
              <a:solidFill>
                <a:schemeClr val="accent5">
                  <a:lumMod val="50000"/>
                </a:schemeClr>
              </a:solidFill>
            </a:rPr>
            <a:t> Dashboard - 2025</a:t>
          </a:r>
          <a:endParaRPr lang="en-US" sz="32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9</xdr:row>
      <xdr:rowOff>142875</xdr:rowOff>
    </xdr:from>
    <xdr:to>
      <xdr:col>8</xdr:col>
      <xdr:colOff>371475</xdr:colOff>
      <xdr:row>22</xdr:row>
      <xdr:rowOff>161925</xdr:rowOff>
    </xdr:to>
    <xdr:grpSp>
      <xdr:nvGrpSpPr>
        <xdr:cNvPr id="64" name="Group 63"/>
        <xdr:cNvGrpSpPr/>
      </xdr:nvGrpSpPr>
      <xdr:grpSpPr>
        <a:xfrm>
          <a:off x="0" y="1880544"/>
          <a:ext cx="5211205" cy="2529016"/>
          <a:chOff x="0" y="1866900"/>
          <a:chExt cx="4895850" cy="2495550"/>
        </a:xfrm>
      </xdr:grpSpPr>
      <xdr:sp macro="" textlink="">
        <xdr:nvSpPr>
          <xdr:cNvPr id="59" name="Rectangle 58"/>
          <xdr:cNvSpPr/>
        </xdr:nvSpPr>
        <xdr:spPr>
          <a:xfrm>
            <a:off x="0" y="1866900"/>
            <a:ext cx="4895850" cy="2495550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aphicFrame macro="">
        <xdr:nvGraphicFramePr>
          <xdr:cNvPr id="63" name="Chart 62"/>
          <xdr:cNvGraphicFramePr/>
        </xdr:nvGraphicFramePr>
        <xdr:xfrm>
          <a:off x="0" y="2066924"/>
          <a:ext cx="4829174" cy="22098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8</xdr:col>
      <xdr:colOff>390524</xdr:colOff>
      <xdr:row>9</xdr:row>
      <xdr:rowOff>133350</xdr:rowOff>
    </xdr:from>
    <xdr:to>
      <xdr:col>16</xdr:col>
      <xdr:colOff>504825</xdr:colOff>
      <xdr:row>23</xdr:row>
      <xdr:rowOff>9525</xdr:rowOff>
    </xdr:to>
    <xdr:grpSp>
      <xdr:nvGrpSpPr>
        <xdr:cNvPr id="68" name="Group 67"/>
        <xdr:cNvGrpSpPr/>
      </xdr:nvGrpSpPr>
      <xdr:grpSpPr>
        <a:xfrm>
          <a:off x="5230254" y="1871019"/>
          <a:ext cx="4954030" cy="2579215"/>
          <a:chOff x="4924424" y="1905001"/>
          <a:chExt cx="4886325" cy="2438399"/>
        </a:xfrm>
      </xdr:grpSpPr>
      <xdr:sp macro="" textlink="">
        <xdr:nvSpPr>
          <xdr:cNvPr id="60" name="Rectangle 59"/>
          <xdr:cNvSpPr/>
        </xdr:nvSpPr>
        <xdr:spPr>
          <a:xfrm>
            <a:off x="4924424" y="1905001"/>
            <a:ext cx="4886325" cy="2438399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aphicFrame macro="">
        <xdr:nvGraphicFramePr>
          <xdr:cNvPr id="65" name="Chart 64"/>
          <xdr:cNvGraphicFramePr/>
        </xdr:nvGraphicFramePr>
        <xdr:xfrm>
          <a:off x="5105399" y="2057400"/>
          <a:ext cx="4429125" cy="2152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0</xdr:col>
      <xdr:colOff>0</xdr:colOff>
      <xdr:row>23</xdr:row>
      <xdr:rowOff>19050</xdr:rowOff>
    </xdr:from>
    <xdr:to>
      <xdr:col>8</xdr:col>
      <xdr:colOff>19050</xdr:colOff>
      <xdr:row>36</xdr:row>
      <xdr:rowOff>9525</xdr:rowOff>
    </xdr:to>
    <xdr:grpSp>
      <xdr:nvGrpSpPr>
        <xdr:cNvPr id="67" name="Group 66"/>
        <xdr:cNvGrpSpPr/>
      </xdr:nvGrpSpPr>
      <xdr:grpSpPr>
        <a:xfrm>
          <a:off x="0" y="4459759"/>
          <a:ext cx="4858780" cy="2500442"/>
          <a:chOff x="0" y="4400550"/>
          <a:chExt cx="4895850" cy="2466975"/>
        </a:xfrm>
      </xdr:grpSpPr>
      <xdr:sp macro="" textlink="">
        <xdr:nvSpPr>
          <xdr:cNvPr id="61" name="Rectangle 60"/>
          <xdr:cNvSpPr/>
        </xdr:nvSpPr>
        <xdr:spPr>
          <a:xfrm>
            <a:off x="0" y="4400550"/>
            <a:ext cx="4895850" cy="2466975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aphicFrame macro="">
        <xdr:nvGraphicFramePr>
          <xdr:cNvPr id="66" name="Chart 65"/>
          <xdr:cNvGraphicFramePr/>
        </xdr:nvGraphicFramePr>
        <xdr:xfrm>
          <a:off x="76201" y="4514850"/>
          <a:ext cx="4629149" cy="22574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8</xdr:col>
      <xdr:colOff>59407</xdr:colOff>
      <xdr:row>23</xdr:row>
      <xdr:rowOff>28575</xdr:rowOff>
    </xdr:from>
    <xdr:to>
      <xdr:col>16</xdr:col>
      <xdr:colOff>514350</xdr:colOff>
      <xdr:row>36</xdr:row>
      <xdr:rowOff>0</xdr:rowOff>
    </xdr:to>
    <xdr:grpSp>
      <xdr:nvGrpSpPr>
        <xdr:cNvPr id="70" name="Group 69"/>
        <xdr:cNvGrpSpPr/>
      </xdr:nvGrpSpPr>
      <xdr:grpSpPr>
        <a:xfrm>
          <a:off x="4899137" y="4469284"/>
          <a:ext cx="5294672" cy="2481392"/>
          <a:chOff x="4972051" y="4524375"/>
          <a:chExt cx="5254352" cy="2447925"/>
        </a:xfrm>
      </xdr:grpSpPr>
      <xdr:sp macro="" textlink="">
        <xdr:nvSpPr>
          <xdr:cNvPr id="62" name="Rectangle 61"/>
          <xdr:cNvSpPr/>
        </xdr:nvSpPr>
        <xdr:spPr>
          <a:xfrm>
            <a:off x="4997178" y="4524375"/>
            <a:ext cx="5229225" cy="2447925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aphicFrame macro="">
        <xdr:nvGraphicFramePr>
          <xdr:cNvPr id="69" name="Chart 68"/>
          <xdr:cNvGraphicFramePr/>
        </xdr:nvGraphicFramePr>
        <xdr:xfrm>
          <a:off x="4972051" y="4629150"/>
          <a:ext cx="5076823" cy="2143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8</xdr:col>
      <xdr:colOff>571501</xdr:colOff>
      <xdr:row>11</xdr:row>
      <xdr:rowOff>1</xdr:rowOff>
    </xdr:from>
    <xdr:to>
      <xdr:col>11</xdr:col>
      <xdr:colOff>381001</xdr:colOff>
      <xdr:row>12</xdr:row>
      <xdr:rowOff>76201</xdr:rowOff>
    </xdr:to>
    <xdr:sp macro="" textlink="">
      <xdr:nvSpPr>
        <xdr:cNvPr id="72" name="TextBox 71"/>
        <xdr:cNvSpPr txBox="1"/>
      </xdr:nvSpPr>
      <xdr:spPr>
        <a:xfrm>
          <a:off x="5448301" y="2095501"/>
          <a:ext cx="16383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accent5">
                  <a:lumMod val="50000"/>
                </a:schemeClr>
              </a:solidFill>
            </a:rPr>
            <a:t>Total Sales by Region</a:t>
          </a:r>
        </a:p>
      </xdr:txBody>
    </xdr:sp>
    <xdr:clientData/>
  </xdr:twoCellAnchor>
  <xdr:twoCellAnchor>
    <xdr:from>
      <xdr:col>0</xdr:col>
      <xdr:colOff>161925</xdr:colOff>
      <xdr:row>23</xdr:row>
      <xdr:rowOff>38100</xdr:rowOff>
    </xdr:from>
    <xdr:to>
      <xdr:col>3</xdr:col>
      <xdr:colOff>38100</xdr:colOff>
      <xdr:row>24</xdr:row>
      <xdr:rowOff>95250</xdr:rowOff>
    </xdr:to>
    <xdr:sp macro="" textlink="">
      <xdr:nvSpPr>
        <xdr:cNvPr id="73" name="TextBox 72"/>
        <xdr:cNvSpPr txBox="1"/>
      </xdr:nvSpPr>
      <xdr:spPr>
        <a:xfrm>
          <a:off x="161925" y="4419600"/>
          <a:ext cx="1704975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accent5">
                  <a:lumMod val="50000"/>
                </a:schemeClr>
              </a:solidFill>
            </a:rPr>
            <a:t>Total</a:t>
          </a:r>
          <a:r>
            <a:rPr lang="en-US" sz="1100" b="1" baseline="0">
              <a:solidFill>
                <a:schemeClr val="accent5">
                  <a:lumMod val="50000"/>
                </a:schemeClr>
              </a:solidFill>
            </a:rPr>
            <a:t> Sales by Product</a:t>
          </a:r>
          <a:endParaRPr lang="en-US" sz="11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123825</xdr:colOff>
      <xdr:row>23</xdr:row>
      <xdr:rowOff>133350</xdr:rowOff>
    </xdr:from>
    <xdr:to>
      <xdr:col>11</xdr:col>
      <xdr:colOff>85725</xdr:colOff>
      <xdr:row>25</xdr:row>
      <xdr:rowOff>0</xdr:rowOff>
    </xdr:to>
    <xdr:sp macro="" textlink="">
      <xdr:nvSpPr>
        <xdr:cNvPr id="74" name="TextBox 73"/>
        <xdr:cNvSpPr txBox="1"/>
      </xdr:nvSpPr>
      <xdr:spPr>
        <a:xfrm>
          <a:off x="5000625" y="4514850"/>
          <a:ext cx="1790700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accent5">
                  <a:lumMod val="50000"/>
                </a:schemeClr>
              </a:solidFill>
            </a:rPr>
            <a:t>Total Sales by Sales Person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0.0092</cdr:x>
      <cdr:y>0.03448</cdr:y>
    </cdr:from>
    <cdr:to>
      <cdr:x>0.30911</cdr:x>
      <cdr:y>0.15086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4" y="76202"/>
          <a:ext cx="1552575" cy="257174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5">
                  <a:lumMod val="50000"/>
                </a:schemeClr>
              </a:solidFill>
            </a:rPr>
            <a:t>Unit Sold by Product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104775</xdr:rowOff>
    </xdr:from>
    <xdr:to>
      <xdr:col>4</xdr:col>
      <xdr:colOff>1057275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18</xdr:row>
      <xdr:rowOff>9526</xdr:rowOff>
    </xdr:from>
    <xdr:to>
      <xdr:col>10</xdr:col>
      <xdr:colOff>676275</xdr:colOff>
      <xdr:row>32</xdr:row>
      <xdr:rowOff>123826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819149</xdr:colOff>
      <xdr:row>21</xdr:row>
      <xdr:rowOff>19050</xdr:rowOff>
    </xdr:from>
    <xdr:to>
      <xdr:col>19</xdr:col>
      <xdr:colOff>38099</xdr:colOff>
      <xdr:row>35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314325</xdr:colOff>
      <xdr:row>2</xdr:row>
      <xdr:rowOff>123825</xdr:rowOff>
    </xdr:from>
    <xdr:to>
      <xdr:col>20</xdr:col>
      <xdr:colOff>295275</xdr:colOff>
      <xdr:row>17</xdr:row>
      <xdr:rowOff>9524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N" refreshedDate="45732.623971064815" createdVersion="3" refreshedVersion="3" minRefreshableVersion="3" recordCount="50">
  <cacheSource type="worksheet">
    <worksheetSource name="Table1"/>
  </cacheSource>
  <cacheFields count="9">
    <cacheField name="Date" numFmtId="0">
      <sharedItems containsDate="1" containsMixedTypes="1" minDate="2020-01-10T00:00:00" maxDate="2021-10-09T00:00:00"/>
    </cacheField>
    <cacheField name="Sales Person" numFmtId="0">
      <sharedItems count="10">
        <s v="Andrew"/>
        <s v="Grace"/>
        <s v="Ella"/>
        <s v="Cameron"/>
        <s v="Megan"/>
        <s v="Carolyn"/>
        <s v="Virginia"/>
        <s v="Connor"/>
        <s v="Anna"/>
        <s v="Nicholas"/>
      </sharedItems>
    </cacheField>
    <cacheField name="Region" numFmtId="0">
      <sharedItems count="4">
        <s v="West"/>
        <s v="East"/>
        <s v="South"/>
        <s v="North"/>
      </sharedItems>
    </cacheField>
    <cacheField name="Product" numFmtId="0">
      <sharedItems count="7">
        <s v="Tent"/>
        <s v="Blender"/>
        <s v="Action Figure"/>
        <s v="Novel"/>
        <s v="Sneakers"/>
        <s v="Moisturizer"/>
        <s v="Smartphone"/>
      </sharedItems>
    </cacheField>
    <cacheField name="Units Sold" numFmtId="0">
      <sharedItems containsSemiMixedTypes="0" containsString="0" containsNumber="1" containsInteger="1" minValue="51" maxValue="149"/>
    </cacheField>
    <cacheField name="Unit Price" numFmtId="165">
      <sharedItems containsSemiMixedTypes="0" containsString="0" containsNumber="1" containsInteger="1" minValue="600" maxValue="10000"/>
    </cacheField>
    <cacheField name="Cost of Goods" numFmtId="165">
      <sharedItems containsSemiMixedTypes="0" containsString="0" containsNumber="1" containsInteger="1" minValue="400" maxValue="7000"/>
    </cacheField>
    <cacheField name="Total Sales" numFmtId="165">
      <sharedItems containsSemiMixedTypes="0" containsString="0" containsNumber="1" containsInteger="1" minValue="34200" maxValue="1270000"/>
    </cacheField>
    <cacheField name="Profit" numFmtId="165">
      <sharedItems containsSemiMixedTypes="0" containsString="0" containsNumber="1" containsInteger="1" minValue="11400" maxValue="381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2/19/2021"/>
    <x v="0"/>
    <x v="0"/>
    <x v="0"/>
    <n v="84"/>
    <n v="6000"/>
    <n v="4000"/>
    <n v="504000"/>
    <n v="168000"/>
  </r>
  <r>
    <d v="2021-07-09T00:00:00"/>
    <x v="1"/>
    <x v="1"/>
    <x v="1"/>
    <n v="128"/>
    <n v="3500"/>
    <n v="2500"/>
    <n v="448000"/>
    <n v="128000"/>
  </r>
  <r>
    <d v="2021-03-02T00:00:00"/>
    <x v="2"/>
    <x v="2"/>
    <x v="2"/>
    <n v="136"/>
    <n v="1200"/>
    <n v="800"/>
    <n v="163200"/>
    <n v="54400"/>
  </r>
  <r>
    <d v="2020-11-09T00:00:00"/>
    <x v="3"/>
    <x v="3"/>
    <x v="3"/>
    <n v="91"/>
    <n v="1000"/>
    <n v="700"/>
    <n v="91000"/>
    <n v="27300"/>
  </r>
  <r>
    <s v="9/23/2021"/>
    <x v="4"/>
    <x v="0"/>
    <x v="4"/>
    <n v="110"/>
    <n v="4000"/>
    <n v="3000"/>
    <n v="440000"/>
    <n v="110000"/>
  </r>
  <r>
    <d v="2020-01-10T00:00:00"/>
    <x v="5"/>
    <x v="1"/>
    <x v="2"/>
    <n v="51"/>
    <n v="1200"/>
    <n v="800"/>
    <n v="61200"/>
    <n v="20400"/>
  </r>
  <r>
    <d v="2021-05-08T00:00:00"/>
    <x v="6"/>
    <x v="3"/>
    <x v="3"/>
    <n v="78"/>
    <n v="1000"/>
    <n v="700"/>
    <n v="78000"/>
    <n v="23400"/>
  </r>
  <r>
    <d v="2020-06-11T00:00:00"/>
    <x v="7"/>
    <x v="2"/>
    <x v="0"/>
    <n v="146"/>
    <n v="6000"/>
    <n v="4000"/>
    <n v="876000"/>
    <n v="292000"/>
  </r>
  <r>
    <s v="1/27/2021"/>
    <x v="8"/>
    <x v="0"/>
    <x v="5"/>
    <n v="101"/>
    <n v="600"/>
    <n v="400"/>
    <n v="60600"/>
    <n v="20200"/>
  </r>
  <r>
    <d v="2021-03-09T00:00:00"/>
    <x v="9"/>
    <x v="2"/>
    <x v="0"/>
    <n v="52"/>
    <n v="6000"/>
    <n v="4000"/>
    <n v="312000"/>
    <n v="104000"/>
  </r>
  <r>
    <s v="9/30/2021"/>
    <x v="9"/>
    <x v="1"/>
    <x v="2"/>
    <n v="55"/>
    <n v="1200"/>
    <n v="800"/>
    <n v="66000"/>
    <n v="22000"/>
  </r>
  <r>
    <d v="2020-10-09T00:00:00"/>
    <x v="9"/>
    <x v="2"/>
    <x v="3"/>
    <n v="137"/>
    <n v="1000"/>
    <n v="700"/>
    <n v="137000"/>
    <n v="41100"/>
  </r>
  <r>
    <s v="7/27/2021"/>
    <x v="7"/>
    <x v="2"/>
    <x v="1"/>
    <n v="96"/>
    <n v="3500"/>
    <n v="2500"/>
    <n v="336000"/>
    <n v="96000"/>
  </r>
  <r>
    <d v="2020-09-10T00:00:00"/>
    <x v="8"/>
    <x v="1"/>
    <x v="4"/>
    <n v="52"/>
    <n v="4000"/>
    <n v="3000"/>
    <n v="208000"/>
    <n v="52000"/>
  </r>
  <r>
    <d v="2021-06-04T00:00:00"/>
    <x v="3"/>
    <x v="0"/>
    <x v="1"/>
    <n v="76"/>
    <n v="3500"/>
    <n v="2500"/>
    <n v="266000"/>
    <n v="76000"/>
  </r>
  <r>
    <s v="6/15/2021"/>
    <x v="1"/>
    <x v="3"/>
    <x v="4"/>
    <n v="145"/>
    <n v="4000"/>
    <n v="3000"/>
    <n v="580000"/>
    <n v="145000"/>
  </r>
  <r>
    <d v="2020-09-09T00:00:00"/>
    <x v="0"/>
    <x v="2"/>
    <x v="5"/>
    <n v="83"/>
    <n v="600"/>
    <n v="400"/>
    <n v="49800"/>
    <n v="16600"/>
  </r>
  <r>
    <s v="8/13/2021"/>
    <x v="4"/>
    <x v="2"/>
    <x v="3"/>
    <n v="91"/>
    <n v="1000"/>
    <n v="700"/>
    <n v="91000"/>
    <n v="27300"/>
  </r>
  <r>
    <s v="8/27/2020"/>
    <x v="5"/>
    <x v="0"/>
    <x v="6"/>
    <n v="108"/>
    <n v="10000"/>
    <n v="7000"/>
    <n v="1080000"/>
    <n v="324000"/>
  </r>
  <r>
    <d v="2021-07-04T00:00:00"/>
    <x v="2"/>
    <x v="3"/>
    <x v="4"/>
    <n v="144"/>
    <n v="4000"/>
    <n v="3000"/>
    <n v="576000"/>
    <n v="144000"/>
  </r>
  <r>
    <d v="2020-08-06T00:00:00"/>
    <x v="4"/>
    <x v="2"/>
    <x v="5"/>
    <n v="92"/>
    <n v="600"/>
    <n v="400"/>
    <n v="55200"/>
    <n v="18400"/>
  </r>
  <r>
    <s v="12/21/2021"/>
    <x v="7"/>
    <x v="0"/>
    <x v="0"/>
    <n v="71"/>
    <n v="6000"/>
    <n v="4000"/>
    <n v="426000"/>
    <n v="142000"/>
  </r>
  <r>
    <d v="2021-10-08T00:00:00"/>
    <x v="0"/>
    <x v="1"/>
    <x v="5"/>
    <n v="103"/>
    <n v="600"/>
    <n v="400"/>
    <n v="61800"/>
    <n v="20600"/>
  </r>
  <r>
    <d v="2021-02-12T00:00:00"/>
    <x v="9"/>
    <x v="3"/>
    <x v="3"/>
    <n v="55"/>
    <n v="1000"/>
    <n v="700"/>
    <n v="55000"/>
    <n v="16500"/>
  </r>
  <r>
    <s v="8/30/2021"/>
    <x v="5"/>
    <x v="1"/>
    <x v="4"/>
    <n v="93"/>
    <n v="4000"/>
    <n v="3000"/>
    <n v="372000"/>
    <n v="93000"/>
  </r>
  <r>
    <s v="5/20/2020"/>
    <x v="2"/>
    <x v="2"/>
    <x v="5"/>
    <n v="143"/>
    <n v="600"/>
    <n v="400"/>
    <n v="85800"/>
    <n v="28600"/>
  </r>
  <r>
    <s v="9/13/2021"/>
    <x v="6"/>
    <x v="0"/>
    <x v="1"/>
    <n v="143"/>
    <n v="3500"/>
    <n v="2500"/>
    <n v="500500"/>
    <n v="143000"/>
  </r>
  <r>
    <s v="10/27/2021"/>
    <x v="8"/>
    <x v="3"/>
    <x v="5"/>
    <n v="99"/>
    <n v="600"/>
    <n v="400"/>
    <n v="59400"/>
    <n v="19800"/>
  </r>
  <r>
    <s v="12/22/2020"/>
    <x v="3"/>
    <x v="0"/>
    <x v="3"/>
    <n v="120"/>
    <n v="1000"/>
    <n v="700"/>
    <n v="120000"/>
    <n v="36000"/>
  </r>
  <r>
    <s v="7/28/2021"/>
    <x v="1"/>
    <x v="2"/>
    <x v="1"/>
    <n v="66"/>
    <n v="3500"/>
    <n v="2500"/>
    <n v="231000"/>
    <n v="66000"/>
  </r>
  <r>
    <s v="9/29/2020"/>
    <x v="8"/>
    <x v="3"/>
    <x v="2"/>
    <n v="88"/>
    <n v="1200"/>
    <n v="800"/>
    <n v="105600"/>
    <n v="35200"/>
  </r>
  <r>
    <s v="10/22/2020"/>
    <x v="3"/>
    <x v="1"/>
    <x v="6"/>
    <n v="127"/>
    <n v="10000"/>
    <n v="7000"/>
    <n v="1270000"/>
    <n v="381000"/>
  </r>
  <r>
    <s v="5/19/2020"/>
    <x v="4"/>
    <x v="0"/>
    <x v="4"/>
    <n v="67"/>
    <n v="4000"/>
    <n v="3000"/>
    <n v="268000"/>
    <n v="67000"/>
  </r>
  <r>
    <d v="2021-06-12T00:00:00"/>
    <x v="1"/>
    <x v="1"/>
    <x v="2"/>
    <n v="67"/>
    <n v="1200"/>
    <n v="800"/>
    <n v="80400"/>
    <n v="26800"/>
  </r>
  <r>
    <s v="8/26/2020"/>
    <x v="9"/>
    <x v="2"/>
    <x v="3"/>
    <n v="149"/>
    <n v="1000"/>
    <n v="700"/>
    <n v="149000"/>
    <n v="44700"/>
  </r>
  <r>
    <d v="2021-01-07T00:00:00"/>
    <x v="4"/>
    <x v="3"/>
    <x v="5"/>
    <n v="104"/>
    <n v="600"/>
    <n v="400"/>
    <n v="62400"/>
    <n v="20800"/>
  </r>
  <r>
    <s v="7/27/2021"/>
    <x v="7"/>
    <x v="0"/>
    <x v="5"/>
    <n v="57"/>
    <n v="600"/>
    <n v="400"/>
    <n v="34200"/>
    <n v="11400"/>
  </r>
  <r>
    <d v="2020-05-10T00:00:00"/>
    <x v="2"/>
    <x v="1"/>
    <x v="5"/>
    <n v="90"/>
    <n v="600"/>
    <n v="400"/>
    <n v="54000"/>
    <n v="18000"/>
  </r>
  <r>
    <d v="2020-02-09T00:00:00"/>
    <x v="5"/>
    <x v="2"/>
    <x v="5"/>
    <n v="67"/>
    <n v="600"/>
    <n v="400"/>
    <n v="40200"/>
    <n v="13400"/>
  </r>
  <r>
    <d v="2021-02-09T00:00:00"/>
    <x v="0"/>
    <x v="3"/>
    <x v="4"/>
    <n v="127"/>
    <n v="4000"/>
    <n v="3000"/>
    <n v="508000"/>
    <n v="127000"/>
  </r>
  <r>
    <s v="4/13/2021"/>
    <x v="5"/>
    <x v="0"/>
    <x v="3"/>
    <n v="108"/>
    <n v="1000"/>
    <n v="700"/>
    <n v="108000"/>
    <n v="32400"/>
  </r>
  <r>
    <d v="2021-06-05T00:00:00"/>
    <x v="2"/>
    <x v="1"/>
    <x v="1"/>
    <n v="66"/>
    <n v="3500"/>
    <n v="2500"/>
    <n v="231000"/>
    <n v="66000"/>
  </r>
  <r>
    <s v="1/15/2021"/>
    <x v="0"/>
    <x v="3"/>
    <x v="0"/>
    <n v="78"/>
    <n v="6000"/>
    <n v="4000"/>
    <n v="468000"/>
    <n v="156000"/>
  </r>
  <r>
    <s v="8/27/2020"/>
    <x v="7"/>
    <x v="2"/>
    <x v="3"/>
    <n v="69"/>
    <n v="1000"/>
    <n v="700"/>
    <n v="69000"/>
    <n v="20700"/>
  </r>
  <r>
    <d v="2021-05-02T00:00:00"/>
    <x v="4"/>
    <x v="0"/>
    <x v="2"/>
    <n v="59"/>
    <n v="1200"/>
    <n v="800"/>
    <n v="70800"/>
    <n v="23600"/>
  </r>
  <r>
    <s v="11/17/2021"/>
    <x v="9"/>
    <x v="2"/>
    <x v="5"/>
    <n v="109"/>
    <n v="600"/>
    <n v="400"/>
    <n v="65400"/>
    <n v="21800"/>
  </r>
  <r>
    <s v="12/28/2020"/>
    <x v="8"/>
    <x v="1"/>
    <x v="4"/>
    <n v="61"/>
    <n v="4000"/>
    <n v="3000"/>
    <n v="244000"/>
    <n v="61000"/>
  </r>
  <r>
    <s v="10/27/2021"/>
    <x v="4"/>
    <x v="3"/>
    <x v="5"/>
    <n v="130"/>
    <n v="600"/>
    <n v="400"/>
    <n v="78000"/>
    <n v="26000"/>
  </r>
  <r>
    <d v="2021-02-11T00:00:00"/>
    <x v="3"/>
    <x v="2"/>
    <x v="1"/>
    <n v="60"/>
    <n v="3500"/>
    <n v="2500"/>
    <n v="210000"/>
    <n v="60000"/>
  </r>
  <r>
    <d v="2020-07-05T00:00:00"/>
    <x v="1"/>
    <x v="1"/>
    <x v="0"/>
    <n v="73"/>
    <n v="6000"/>
    <n v="4000"/>
    <n v="438000"/>
    <n v="14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4">
  <location ref="J3:K11" firstHeaderRow="1" firstDataRow="1" firstDataCol="1"/>
  <pivotFields count="9"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axis="axisRow" showAll="0">
      <items count="8">
        <item x="2"/>
        <item x="1"/>
        <item x="5"/>
        <item x="3"/>
        <item x="6"/>
        <item x="4"/>
        <item x="0"/>
        <item t="default"/>
      </items>
    </pivotField>
    <pivotField dataField="1" showAll="0"/>
    <pivotField numFmtId="165" showAll="0"/>
    <pivotField numFmtId="165" showAll="0"/>
    <pivotField numFmtId="165" showAll="0"/>
    <pivotField numFmtId="165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Units Sold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G3:H14" firstHeaderRow="1" firstDataRow="1" firstDataCol="1"/>
  <pivotFields count="9">
    <pivotField showAll="0"/>
    <pivotField axis="axisRow" showAll="0">
      <items count="11">
        <item x="0"/>
        <item x="8"/>
        <item x="3"/>
        <item x="5"/>
        <item x="7"/>
        <item x="2"/>
        <item x="1"/>
        <item x="4"/>
        <item x="9"/>
        <item x="6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numFmtId="165" showAll="0"/>
    <pivotField numFmtId="165" showAll="0"/>
    <pivotField dataField="1" numFmtId="165" showAll="0"/>
    <pivotField numFmtId="165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Sales" fld="7" baseField="0" baseItem="0" numFmtId="166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D3:E11" firstHeaderRow="1" firstDataRow="1" firstDataCol="1"/>
  <pivotFields count="9"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axis="axisRow" showAll="0">
      <items count="8">
        <item x="2"/>
        <item x="1"/>
        <item x="5"/>
        <item x="3"/>
        <item x="6"/>
        <item x="4"/>
        <item x="0"/>
        <item t="default"/>
      </items>
    </pivotField>
    <pivotField showAll="0"/>
    <pivotField numFmtId="165" showAll="0"/>
    <pivotField numFmtId="165" showAll="0"/>
    <pivotField dataField="1" numFmtId="165" showAll="0"/>
    <pivotField numFmtId="165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ales" fld="7" baseField="0" baseItem="0" numFmtId="167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3:B8" firstHeaderRow="1" firstDataRow="1" firstDataCol="1"/>
  <pivotFields count="9"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numFmtId="165" showAll="0"/>
    <pivotField numFmtId="165" showAll="0"/>
    <pivotField dataField="1" numFmtId="165" showAll="0"/>
    <pivotField numFmtId="165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7" baseField="0" baseItem="0" numFmtId="166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I51" totalsRowShown="0" headerRowDxfId="12" dataDxfId="10" headerRowBorderDxfId="11" tableBorderDxfId="9">
  <autoFilter ref="A1:I51"/>
  <tableColumns count="9">
    <tableColumn id="1" name="Date" dataDxfId="8"/>
    <tableColumn id="2" name="Sales Person" dataDxfId="7"/>
    <tableColumn id="3" name="Region" dataDxfId="6"/>
    <tableColumn id="4" name="Product" dataDxfId="5"/>
    <tableColumn id="5" name="Units Sold" dataDxfId="4"/>
    <tableColumn id="6" name="Unit Price" dataDxfId="3"/>
    <tableColumn id="7" name="Cost of Goods" dataDxfId="2"/>
    <tableColumn id="8" name="Total Sales" dataDxfId="1"/>
    <tableColumn id="9" name="Profit" dataDxfId="0">
      <calculatedColumnFormula>H2-(G2*E2)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74" zoomScaleNormal="74" workbookViewId="0">
      <selection activeCell="S19" sqref="S1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1"/>
  <sheetViews>
    <sheetView topLeftCell="A2" workbookViewId="0">
      <selection activeCell="K6" sqref="K6"/>
    </sheetView>
  </sheetViews>
  <sheetFormatPr defaultRowHeight="15"/>
  <cols>
    <col min="1" max="1" width="11.28515625" bestFit="1" customWidth="1"/>
    <col min="2" max="2" width="15.7109375" customWidth="1"/>
    <col min="3" max="3" width="9.7109375" customWidth="1"/>
    <col min="4" max="4" width="13.28515625" bestFit="1" customWidth="1"/>
    <col min="5" max="5" width="12.5703125" style="4" customWidth="1"/>
    <col min="6" max="6" width="12.140625" style="8" customWidth="1"/>
    <col min="7" max="7" width="16.5703125" style="8" customWidth="1"/>
    <col min="8" max="8" width="14.140625" style="8" bestFit="1" customWidth="1"/>
    <col min="9" max="9" width="14.140625" style="5" customWidth="1"/>
    <col min="11" max="11" width="19" customWidth="1"/>
  </cols>
  <sheetData>
    <row r="1" spans="1:11" ht="15.75" thickBot="1">
      <c r="A1" s="11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4" t="s">
        <v>5</v>
      </c>
      <c r="G1" s="14" t="s">
        <v>6</v>
      </c>
      <c r="H1" s="14" t="s">
        <v>7</v>
      </c>
      <c r="I1" s="15" t="s">
        <v>52</v>
      </c>
      <c r="K1" s="1" t="s">
        <v>53</v>
      </c>
    </row>
    <row r="2" spans="1:11" ht="16.5" thickTop="1" thickBot="1">
      <c r="A2" s="9" t="s">
        <v>8</v>
      </c>
      <c r="B2" s="2" t="s">
        <v>9</v>
      </c>
      <c r="C2" s="2" t="s">
        <v>10</v>
      </c>
      <c r="D2" s="2" t="s">
        <v>11</v>
      </c>
      <c r="E2" s="3">
        <v>84</v>
      </c>
      <c r="F2" s="7">
        <v>6000</v>
      </c>
      <c r="G2" s="7">
        <v>4000</v>
      </c>
      <c r="H2" s="7">
        <v>504000</v>
      </c>
      <c r="I2" s="6">
        <f>H2-(G2*E2)</f>
        <v>168000</v>
      </c>
      <c r="K2" s="20">
        <f>SUM(H2:H51)</f>
        <v>12944500</v>
      </c>
    </row>
    <row r="3" spans="1:11" ht="15.75" thickBot="1">
      <c r="A3" s="10">
        <v>44386</v>
      </c>
      <c r="B3" s="2" t="s">
        <v>12</v>
      </c>
      <c r="C3" s="2" t="s">
        <v>13</v>
      </c>
      <c r="D3" s="2" t="s">
        <v>14</v>
      </c>
      <c r="E3" s="3">
        <v>128</v>
      </c>
      <c r="F3" s="7">
        <v>3500</v>
      </c>
      <c r="G3" s="7">
        <v>2500</v>
      </c>
      <c r="H3" s="7">
        <v>448000</v>
      </c>
      <c r="I3" s="6">
        <f t="shared" ref="I3:I51" si="0">H3-(G3*E3)</f>
        <v>128000</v>
      </c>
      <c r="K3" s="1" t="s">
        <v>54</v>
      </c>
    </row>
    <row r="4" spans="1:11" ht="15.75" thickBot="1">
      <c r="A4" s="10">
        <v>44257</v>
      </c>
      <c r="B4" s="2" t="s">
        <v>15</v>
      </c>
      <c r="C4" s="2" t="s">
        <v>16</v>
      </c>
      <c r="D4" s="2" t="s">
        <v>17</v>
      </c>
      <c r="E4" s="3">
        <v>136</v>
      </c>
      <c r="F4" s="7">
        <v>1200</v>
      </c>
      <c r="G4" s="7">
        <v>800</v>
      </c>
      <c r="H4" s="7">
        <v>163200</v>
      </c>
      <c r="I4" s="6">
        <f t="shared" si="0"/>
        <v>54400</v>
      </c>
      <c r="K4">
        <f>SUM(E2:E51)</f>
        <v>4705</v>
      </c>
    </row>
    <row r="5" spans="1:11" ht="15.75" thickBot="1">
      <c r="A5" s="10">
        <v>44144</v>
      </c>
      <c r="B5" s="2" t="s">
        <v>18</v>
      </c>
      <c r="C5" s="2" t="s">
        <v>19</v>
      </c>
      <c r="D5" s="2" t="s">
        <v>20</v>
      </c>
      <c r="E5" s="3">
        <v>91</v>
      </c>
      <c r="F5" s="7">
        <v>1000</v>
      </c>
      <c r="G5" s="7">
        <v>700</v>
      </c>
      <c r="H5" s="7">
        <v>91000</v>
      </c>
      <c r="I5" s="6">
        <f t="shared" si="0"/>
        <v>27300</v>
      </c>
      <c r="K5" s="1" t="s">
        <v>55</v>
      </c>
    </row>
    <row r="6" spans="1:11" ht="15.75" thickBot="1">
      <c r="A6" s="9" t="s">
        <v>21</v>
      </c>
      <c r="B6" s="2" t="s">
        <v>22</v>
      </c>
      <c r="C6" s="2" t="s">
        <v>10</v>
      </c>
      <c r="D6" s="2" t="s">
        <v>23</v>
      </c>
      <c r="E6" s="3">
        <v>110</v>
      </c>
      <c r="F6" s="7">
        <v>4000</v>
      </c>
      <c r="G6" s="7">
        <v>3000</v>
      </c>
      <c r="H6" s="7">
        <v>440000</v>
      </c>
      <c r="I6" s="6">
        <f t="shared" si="0"/>
        <v>110000</v>
      </c>
      <c r="K6" s="20">
        <f>SUM(I2:I51)</f>
        <v>3834400</v>
      </c>
    </row>
    <row r="7" spans="1:11" ht="15.75" thickBot="1">
      <c r="A7" s="10">
        <v>43840</v>
      </c>
      <c r="B7" s="2" t="s">
        <v>24</v>
      </c>
      <c r="C7" s="2" t="s">
        <v>13</v>
      </c>
      <c r="D7" s="2" t="s">
        <v>17</v>
      </c>
      <c r="E7" s="3">
        <v>51</v>
      </c>
      <c r="F7" s="7">
        <v>1200</v>
      </c>
      <c r="G7" s="7">
        <v>800</v>
      </c>
      <c r="H7" s="7">
        <v>61200</v>
      </c>
      <c r="I7" s="6">
        <f t="shared" si="0"/>
        <v>20400</v>
      </c>
      <c r="K7" s="1" t="s">
        <v>56</v>
      </c>
    </row>
    <row r="8" spans="1:11" ht="15.75" thickBot="1">
      <c r="A8" s="10">
        <v>44324</v>
      </c>
      <c r="B8" s="2" t="s">
        <v>25</v>
      </c>
      <c r="C8" s="2" t="s">
        <v>19</v>
      </c>
      <c r="D8" s="2" t="s">
        <v>20</v>
      </c>
      <c r="E8" s="3">
        <v>78</v>
      </c>
      <c r="F8" s="7">
        <v>1000</v>
      </c>
      <c r="G8" s="7">
        <v>700</v>
      </c>
      <c r="H8" s="7">
        <v>78000</v>
      </c>
      <c r="I8" s="6">
        <f t="shared" si="0"/>
        <v>23400</v>
      </c>
      <c r="K8" s="20">
        <f>AVERAGE(H2:H51)</f>
        <v>258890</v>
      </c>
    </row>
    <row r="9" spans="1:11" ht="15.75" thickBot="1">
      <c r="A9" s="10">
        <v>43993</v>
      </c>
      <c r="B9" s="2" t="s">
        <v>26</v>
      </c>
      <c r="C9" s="2" t="s">
        <v>16</v>
      </c>
      <c r="D9" s="2" t="s">
        <v>11</v>
      </c>
      <c r="E9" s="3">
        <v>146</v>
      </c>
      <c r="F9" s="7">
        <v>6000</v>
      </c>
      <c r="G9" s="7">
        <v>4000</v>
      </c>
      <c r="H9" s="7">
        <v>876000</v>
      </c>
      <c r="I9" s="6">
        <f t="shared" si="0"/>
        <v>292000</v>
      </c>
    </row>
    <row r="10" spans="1:11" ht="15.75" thickBot="1">
      <c r="A10" s="9" t="s">
        <v>27</v>
      </c>
      <c r="B10" s="2" t="s">
        <v>28</v>
      </c>
      <c r="C10" s="2" t="s">
        <v>10</v>
      </c>
      <c r="D10" s="2" t="s">
        <v>29</v>
      </c>
      <c r="E10" s="3">
        <v>101</v>
      </c>
      <c r="F10" s="7">
        <v>600</v>
      </c>
      <c r="G10" s="7">
        <v>400</v>
      </c>
      <c r="H10" s="7">
        <v>60600</v>
      </c>
      <c r="I10" s="6">
        <f t="shared" si="0"/>
        <v>20200</v>
      </c>
    </row>
    <row r="11" spans="1:11" ht="15.75" thickBot="1">
      <c r="A11" s="10">
        <v>44264</v>
      </c>
      <c r="B11" s="2" t="s">
        <v>30</v>
      </c>
      <c r="C11" s="2" t="s">
        <v>16</v>
      </c>
      <c r="D11" s="2" t="s">
        <v>11</v>
      </c>
      <c r="E11" s="3">
        <v>52</v>
      </c>
      <c r="F11" s="7">
        <v>6000</v>
      </c>
      <c r="G11" s="7">
        <v>4000</v>
      </c>
      <c r="H11" s="7">
        <v>312000</v>
      </c>
      <c r="I11" s="6">
        <f t="shared" si="0"/>
        <v>104000</v>
      </c>
    </row>
    <row r="12" spans="1:11" ht="15.75" thickBot="1">
      <c r="A12" s="9" t="s">
        <v>31</v>
      </c>
      <c r="B12" s="2" t="s">
        <v>30</v>
      </c>
      <c r="C12" s="2" t="s">
        <v>13</v>
      </c>
      <c r="D12" s="2" t="s">
        <v>17</v>
      </c>
      <c r="E12" s="3">
        <v>55</v>
      </c>
      <c r="F12" s="7">
        <v>1200</v>
      </c>
      <c r="G12" s="7">
        <v>800</v>
      </c>
      <c r="H12" s="7">
        <v>66000</v>
      </c>
      <c r="I12" s="6">
        <f t="shared" si="0"/>
        <v>22000</v>
      </c>
    </row>
    <row r="13" spans="1:11" ht="15.75" thickBot="1">
      <c r="A13" s="10">
        <v>44113</v>
      </c>
      <c r="B13" s="2" t="s">
        <v>30</v>
      </c>
      <c r="C13" s="2" t="s">
        <v>16</v>
      </c>
      <c r="D13" s="2" t="s">
        <v>20</v>
      </c>
      <c r="E13" s="3">
        <v>137</v>
      </c>
      <c r="F13" s="7">
        <v>1000</v>
      </c>
      <c r="G13" s="7">
        <v>700</v>
      </c>
      <c r="H13" s="7">
        <v>137000</v>
      </c>
      <c r="I13" s="6">
        <f t="shared" si="0"/>
        <v>41100</v>
      </c>
    </row>
    <row r="14" spans="1:11" ht="15.75" thickBot="1">
      <c r="A14" s="9" t="s">
        <v>32</v>
      </c>
      <c r="B14" s="2" t="s">
        <v>26</v>
      </c>
      <c r="C14" s="2" t="s">
        <v>16</v>
      </c>
      <c r="D14" s="2" t="s">
        <v>14</v>
      </c>
      <c r="E14" s="3">
        <v>96</v>
      </c>
      <c r="F14" s="7">
        <v>3500</v>
      </c>
      <c r="G14" s="7">
        <v>2500</v>
      </c>
      <c r="H14" s="7">
        <v>336000</v>
      </c>
      <c r="I14" s="6">
        <f t="shared" si="0"/>
        <v>96000</v>
      </c>
    </row>
    <row r="15" spans="1:11" ht="15.75" thickBot="1">
      <c r="A15" s="10">
        <v>44084</v>
      </c>
      <c r="B15" s="2" t="s">
        <v>28</v>
      </c>
      <c r="C15" s="2" t="s">
        <v>13</v>
      </c>
      <c r="D15" s="2" t="s">
        <v>23</v>
      </c>
      <c r="E15" s="3">
        <v>52</v>
      </c>
      <c r="F15" s="7">
        <v>4000</v>
      </c>
      <c r="G15" s="7">
        <v>3000</v>
      </c>
      <c r="H15" s="7">
        <v>208000</v>
      </c>
      <c r="I15" s="6">
        <f t="shared" si="0"/>
        <v>52000</v>
      </c>
    </row>
    <row r="16" spans="1:11" ht="15.75" thickBot="1">
      <c r="A16" s="10">
        <v>44351</v>
      </c>
      <c r="B16" s="2" t="s">
        <v>18</v>
      </c>
      <c r="C16" s="2" t="s">
        <v>10</v>
      </c>
      <c r="D16" s="2" t="s">
        <v>14</v>
      </c>
      <c r="E16" s="3">
        <v>76</v>
      </c>
      <c r="F16" s="7">
        <v>3500</v>
      </c>
      <c r="G16" s="7">
        <v>2500</v>
      </c>
      <c r="H16" s="7">
        <v>266000</v>
      </c>
      <c r="I16" s="6">
        <f t="shared" si="0"/>
        <v>76000</v>
      </c>
    </row>
    <row r="17" spans="1:9" ht="15.75" thickBot="1">
      <c r="A17" s="9" t="s">
        <v>33</v>
      </c>
      <c r="B17" s="2" t="s">
        <v>12</v>
      </c>
      <c r="C17" s="2" t="s">
        <v>19</v>
      </c>
      <c r="D17" s="2" t="s">
        <v>23</v>
      </c>
      <c r="E17" s="3">
        <v>145</v>
      </c>
      <c r="F17" s="7">
        <v>4000</v>
      </c>
      <c r="G17" s="7">
        <v>3000</v>
      </c>
      <c r="H17" s="7">
        <v>580000</v>
      </c>
      <c r="I17" s="6">
        <f t="shared" si="0"/>
        <v>145000</v>
      </c>
    </row>
    <row r="18" spans="1:9" ht="15.75" thickBot="1">
      <c r="A18" s="10">
        <v>44083</v>
      </c>
      <c r="B18" s="2" t="s">
        <v>9</v>
      </c>
      <c r="C18" s="2" t="s">
        <v>16</v>
      </c>
      <c r="D18" s="2" t="s">
        <v>29</v>
      </c>
      <c r="E18" s="3">
        <v>83</v>
      </c>
      <c r="F18" s="7">
        <v>600</v>
      </c>
      <c r="G18" s="7">
        <v>400</v>
      </c>
      <c r="H18" s="7">
        <v>49800</v>
      </c>
      <c r="I18" s="6">
        <f t="shared" si="0"/>
        <v>16600</v>
      </c>
    </row>
    <row r="19" spans="1:9" ht="15.75" thickBot="1">
      <c r="A19" s="9" t="s">
        <v>34</v>
      </c>
      <c r="B19" s="2" t="s">
        <v>22</v>
      </c>
      <c r="C19" s="2" t="s">
        <v>16</v>
      </c>
      <c r="D19" s="2" t="s">
        <v>20</v>
      </c>
      <c r="E19" s="3">
        <v>91</v>
      </c>
      <c r="F19" s="7">
        <v>1000</v>
      </c>
      <c r="G19" s="7">
        <v>700</v>
      </c>
      <c r="H19" s="7">
        <v>91000</v>
      </c>
      <c r="I19" s="6">
        <f t="shared" si="0"/>
        <v>27300</v>
      </c>
    </row>
    <row r="20" spans="1:9" ht="15.75" thickBot="1">
      <c r="A20" s="9" t="s">
        <v>35</v>
      </c>
      <c r="B20" s="2" t="s">
        <v>24</v>
      </c>
      <c r="C20" s="2" t="s">
        <v>10</v>
      </c>
      <c r="D20" s="2" t="s">
        <v>36</v>
      </c>
      <c r="E20" s="3">
        <v>108</v>
      </c>
      <c r="F20" s="7">
        <v>10000</v>
      </c>
      <c r="G20" s="7">
        <v>7000</v>
      </c>
      <c r="H20" s="7">
        <v>1080000</v>
      </c>
      <c r="I20" s="6">
        <f t="shared" si="0"/>
        <v>324000</v>
      </c>
    </row>
    <row r="21" spans="1:9" ht="15.75" thickBot="1">
      <c r="A21" s="10">
        <v>44381</v>
      </c>
      <c r="B21" s="2" t="s">
        <v>15</v>
      </c>
      <c r="C21" s="2" t="s">
        <v>19</v>
      </c>
      <c r="D21" s="2" t="s">
        <v>23</v>
      </c>
      <c r="E21" s="3">
        <v>144</v>
      </c>
      <c r="F21" s="7">
        <v>4000</v>
      </c>
      <c r="G21" s="7">
        <v>3000</v>
      </c>
      <c r="H21" s="7">
        <v>576000</v>
      </c>
      <c r="I21" s="6">
        <f t="shared" si="0"/>
        <v>144000</v>
      </c>
    </row>
    <row r="22" spans="1:9" ht="15.75" thickBot="1">
      <c r="A22" s="10">
        <v>44049</v>
      </c>
      <c r="B22" s="2" t="s">
        <v>22</v>
      </c>
      <c r="C22" s="2" t="s">
        <v>16</v>
      </c>
      <c r="D22" s="2" t="s">
        <v>29</v>
      </c>
      <c r="E22" s="3">
        <v>92</v>
      </c>
      <c r="F22" s="7">
        <v>600</v>
      </c>
      <c r="G22" s="7">
        <v>400</v>
      </c>
      <c r="H22" s="7">
        <v>55200</v>
      </c>
      <c r="I22" s="6">
        <f t="shared" si="0"/>
        <v>18400</v>
      </c>
    </row>
    <row r="23" spans="1:9" ht="15.75" thickBot="1">
      <c r="A23" s="9" t="s">
        <v>37</v>
      </c>
      <c r="B23" s="2" t="s">
        <v>26</v>
      </c>
      <c r="C23" s="2" t="s">
        <v>10</v>
      </c>
      <c r="D23" s="2" t="s">
        <v>11</v>
      </c>
      <c r="E23" s="3">
        <v>71</v>
      </c>
      <c r="F23" s="7">
        <v>6000</v>
      </c>
      <c r="G23" s="7">
        <v>4000</v>
      </c>
      <c r="H23" s="7">
        <v>426000</v>
      </c>
      <c r="I23" s="6">
        <f t="shared" si="0"/>
        <v>142000</v>
      </c>
    </row>
    <row r="24" spans="1:9" ht="15.75" thickBot="1">
      <c r="A24" s="10">
        <v>44477</v>
      </c>
      <c r="B24" s="2" t="s">
        <v>9</v>
      </c>
      <c r="C24" s="2" t="s">
        <v>13</v>
      </c>
      <c r="D24" s="2" t="s">
        <v>29</v>
      </c>
      <c r="E24" s="3">
        <v>103</v>
      </c>
      <c r="F24" s="7">
        <v>600</v>
      </c>
      <c r="G24" s="7">
        <v>400</v>
      </c>
      <c r="H24" s="7">
        <v>61800</v>
      </c>
      <c r="I24" s="6">
        <f t="shared" si="0"/>
        <v>20600</v>
      </c>
    </row>
    <row r="25" spans="1:9" ht="15.75" thickBot="1">
      <c r="A25" s="10">
        <v>44239</v>
      </c>
      <c r="B25" s="2" t="s">
        <v>30</v>
      </c>
      <c r="C25" s="2" t="s">
        <v>19</v>
      </c>
      <c r="D25" s="2" t="s">
        <v>20</v>
      </c>
      <c r="E25" s="3">
        <v>55</v>
      </c>
      <c r="F25" s="7">
        <v>1000</v>
      </c>
      <c r="G25" s="7">
        <v>700</v>
      </c>
      <c r="H25" s="7">
        <v>55000</v>
      </c>
      <c r="I25" s="6">
        <f t="shared" si="0"/>
        <v>16500</v>
      </c>
    </row>
    <row r="26" spans="1:9" ht="15.75" thickBot="1">
      <c r="A26" s="9" t="s">
        <v>38</v>
      </c>
      <c r="B26" s="2" t="s">
        <v>24</v>
      </c>
      <c r="C26" s="2" t="s">
        <v>13</v>
      </c>
      <c r="D26" s="2" t="s">
        <v>23</v>
      </c>
      <c r="E26" s="3">
        <v>93</v>
      </c>
      <c r="F26" s="7">
        <v>4000</v>
      </c>
      <c r="G26" s="7">
        <v>3000</v>
      </c>
      <c r="H26" s="7">
        <v>372000</v>
      </c>
      <c r="I26" s="6">
        <f t="shared" si="0"/>
        <v>93000</v>
      </c>
    </row>
    <row r="27" spans="1:9" ht="15.75" thickBot="1">
      <c r="A27" s="9" t="s">
        <v>39</v>
      </c>
      <c r="B27" s="2" t="s">
        <v>15</v>
      </c>
      <c r="C27" s="2" t="s">
        <v>16</v>
      </c>
      <c r="D27" s="2" t="s">
        <v>29</v>
      </c>
      <c r="E27" s="3">
        <v>143</v>
      </c>
      <c r="F27" s="7">
        <v>600</v>
      </c>
      <c r="G27" s="7">
        <v>400</v>
      </c>
      <c r="H27" s="7">
        <v>85800</v>
      </c>
      <c r="I27" s="6">
        <f t="shared" si="0"/>
        <v>28600</v>
      </c>
    </row>
    <row r="28" spans="1:9" ht="15.75" thickBot="1">
      <c r="A28" s="9" t="s">
        <v>40</v>
      </c>
      <c r="B28" s="2" t="s">
        <v>25</v>
      </c>
      <c r="C28" s="2" t="s">
        <v>10</v>
      </c>
      <c r="D28" s="2" t="s">
        <v>14</v>
      </c>
      <c r="E28" s="3">
        <v>143</v>
      </c>
      <c r="F28" s="7">
        <v>3500</v>
      </c>
      <c r="G28" s="7">
        <v>2500</v>
      </c>
      <c r="H28" s="7">
        <v>500500</v>
      </c>
      <c r="I28" s="6">
        <f t="shared" si="0"/>
        <v>143000</v>
      </c>
    </row>
    <row r="29" spans="1:9" ht="15.75" thickBot="1">
      <c r="A29" s="9" t="s">
        <v>41</v>
      </c>
      <c r="B29" s="2" t="s">
        <v>28</v>
      </c>
      <c r="C29" s="2" t="s">
        <v>19</v>
      </c>
      <c r="D29" s="2" t="s">
        <v>29</v>
      </c>
      <c r="E29" s="3">
        <v>99</v>
      </c>
      <c r="F29" s="7">
        <v>600</v>
      </c>
      <c r="G29" s="7">
        <v>400</v>
      </c>
      <c r="H29" s="7">
        <v>59400</v>
      </c>
      <c r="I29" s="6">
        <f t="shared" si="0"/>
        <v>19800</v>
      </c>
    </row>
    <row r="30" spans="1:9" ht="15.75" thickBot="1">
      <c r="A30" s="9" t="s">
        <v>42</v>
      </c>
      <c r="B30" s="2" t="s">
        <v>18</v>
      </c>
      <c r="C30" s="2" t="s">
        <v>10</v>
      </c>
      <c r="D30" s="2" t="s">
        <v>20</v>
      </c>
      <c r="E30" s="3">
        <v>120</v>
      </c>
      <c r="F30" s="7">
        <v>1000</v>
      </c>
      <c r="G30" s="7">
        <v>700</v>
      </c>
      <c r="H30" s="7">
        <v>120000</v>
      </c>
      <c r="I30" s="6">
        <f t="shared" si="0"/>
        <v>36000</v>
      </c>
    </row>
    <row r="31" spans="1:9" ht="15.75" thickBot="1">
      <c r="A31" s="9" t="s">
        <v>43</v>
      </c>
      <c r="B31" s="2" t="s">
        <v>12</v>
      </c>
      <c r="C31" s="2" t="s">
        <v>16</v>
      </c>
      <c r="D31" s="2" t="s">
        <v>14</v>
      </c>
      <c r="E31" s="3">
        <v>66</v>
      </c>
      <c r="F31" s="7">
        <v>3500</v>
      </c>
      <c r="G31" s="7">
        <v>2500</v>
      </c>
      <c r="H31" s="7">
        <v>231000</v>
      </c>
      <c r="I31" s="6">
        <f t="shared" si="0"/>
        <v>66000</v>
      </c>
    </row>
    <row r="32" spans="1:9" ht="15.75" thickBot="1">
      <c r="A32" s="9" t="s">
        <v>44</v>
      </c>
      <c r="B32" s="2" t="s">
        <v>28</v>
      </c>
      <c r="C32" s="2" t="s">
        <v>19</v>
      </c>
      <c r="D32" s="2" t="s">
        <v>17</v>
      </c>
      <c r="E32" s="3">
        <v>88</v>
      </c>
      <c r="F32" s="7">
        <v>1200</v>
      </c>
      <c r="G32" s="7">
        <v>800</v>
      </c>
      <c r="H32" s="7">
        <v>105600</v>
      </c>
      <c r="I32" s="6">
        <f t="shared" si="0"/>
        <v>35200</v>
      </c>
    </row>
    <row r="33" spans="1:9" ht="15.75" thickBot="1">
      <c r="A33" s="9" t="s">
        <v>45</v>
      </c>
      <c r="B33" s="2" t="s">
        <v>18</v>
      </c>
      <c r="C33" s="2" t="s">
        <v>13</v>
      </c>
      <c r="D33" s="2" t="s">
        <v>36</v>
      </c>
      <c r="E33" s="3">
        <v>127</v>
      </c>
      <c r="F33" s="7">
        <v>10000</v>
      </c>
      <c r="G33" s="7">
        <v>7000</v>
      </c>
      <c r="H33" s="7">
        <v>1270000</v>
      </c>
      <c r="I33" s="6">
        <f t="shared" si="0"/>
        <v>381000</v>
      </c>
    </row>
    <row r="34" spans="1:9" ht="15.75" thickBot="1">
      <c r="A34" s="9" t="s">
        <v>46</v>
      </c>
      <c r="B34" s="2" t="s">
        <v>22</v>
      </c>
      <c r="C34" s="2" t="s">
        <v>10</v>
      </c>
      <c r="D34" s="2" t="s">
        <v>23</v>
      </c>
      <c r="E34" s="3">
        <v>67</v>
      </c>
      <c r="F34" s="7">
        <v>4000</v>
      </c>
      <c r="G34" s="7">
        <v>3000</v>
      </c>
      <c r="H34" s="7">
        <v>268000</v>
      </c>
      <c r="I34" s="6">
        <f t="shared" si="0"/>
        <v>67000</v>
      </c>
    </row>
    <row r="35" spans="1:9" ht="15.75" thickBot="1">
      <c r="A35" s="10">
        <v>44359</v>
      </c>
      <c r="B35" s="2" t="s">
        <v>12</v>
      </c>
      <c r="C35" s="2" t="s">
        <v>13</v>
      </c>
      <c r="D35" s="2" t="s">
        <v>17</v>
      </c>
      <c r="E35" s="3">
        <v>67</v>
      </c>
      <c r="F35" s="7">
        <v>1200</v>
      </c>
      <c r="G35" s="7">
        <v>800</v>
      </c>
      <c r="H35" s="7">
        <v>80400</v>
      </c>
      <c r="I35" s="6">
        <f t="shared" si="0"/>
        <v>26800</v>
      </c>
    </row>
    <row r="36" spans="1:9" ht="15.75" thickBot="1">
      <c r="A36" s="9" t="s">
        <v>47</v>
      </c>
      <c r="B36" s="2" t="s">
        <v>30</v>
      </c>
      <c r="C36" s="2" t="s">
        <v>16</v>
      </c>
      <c r="D36" s="2" t="s">
        <v>20</v>
      </c>
      <c r="E36" s="3">
        <v>149</v>
      </c>
      <c r="F36" s="7">
        <v>1000</v>
      </c>
      <c r="G36" s="7">
        <v>700</v>
      </c>
      <c r="H36" s="7">
        <v>149000</v>
      </c>
      <c r="I36" s="6">
        <f t="shared" si="0"/>
        <v>44700</v>
      </c>
    </row>
    <row r="37" spans="1:9" ht="15.75" thickBot="1">
      <c r="A37" s="10">
        <v>44203</v>
      </c>
      <c r="B37" s="2" t="s">
        <v>22</v>
      </c>
      <c r="C37" s="2" t="s">
        <v>19</v>
      </c>
      <c r="D37" s="2" t="s">
        <v>29</v>
      </c>
      <c r="E37" s="3">
        <v>104</v>
      </c>
      <c r="F37" s="7">
        <v>600</v>
      </c>
      <c r="G37" s="7">
        <v>400</v>
      </c>
      <c r="H37" s="7">
        <v>62400</v>
      </c>
      <c r="I37" s="6">
        <f t="shared" si="0"/>
        <v>20800</v>
      </c>
    </row>
    <row r="38" spans="1:9" ht="15.75" thickBot="1">
      <c r="A38" s="9" t="s">
        <v>32</v>
      </c>
      <c r="B38" s="2" t="s">
        <v>26</v>
      </c>
      <c r="C38" s="2" t="s">
        <v>10</v>
      </c>
      <c r="D38" s="2" t="s">
        <v>29</v>
      </c>
      <c r="E38" s="3">
        <v>57</v>
      </c>
      <c r="F38" s="7">
        <v>600</v>
      </c>
      <c r="G38" s="7">
        <v>400</v>
      </c>
      <c r="H38" s="7">
        <v>34200</v>
      </c>
      <c r="I38" s="6">
        <f t="shared" si="0"/>
        <v>11400</v>
      </c>
    </row>
    <row r="39" spans="1:9" ht="15.75" thickBot="1">
      <c r="A39" s="10">
        <v>43961</v>
      </c>
      <c r="B39" s="2" t="s">
        <v>15</v>
      </c>
      <c r="C39" s="2" t="s">
        <v>13</v>
      </c>
      <c r="D39" s="2" t="s">
        <v>29</v>
      </c>
      <c r="E39" s="3">
        <v>90</v>
      </c>
      <c r="F39" s="7">
        <v>600</v>
      </c>
      <c r="G39" s="7">
        <v>400</v>
      </c>
      <c r="H39" s="7">
        <v>54000</v>
      </c>
      <c r="I39" s="6">
        <f t="shared" si="0"/>
        <v>18000</v>
      </c>
    </row>
    <row r="40" spans="1:9" ht="15.75" thickBot="1">
      <c r="A40" s="10">
        <v>43870</v>
      </c>
      <c r="B40" s="2" t="s">
        <v>24</v>
      </c>
      <c r="C40" s="2" t="s">
        <v>16</v>
      </c>
      <c r="D40" s="2" t="s">
        <v>29</v>
      </c>
      <c r="E40" s="3">
        <v>67</v>
      </c>
      <c r="F40" s="7">
        <v>600</v>
      </c>
      <c r="G40" s="7">
        <v>400</v>
      </c>
      <c r="H40" s="7">
        <v>40200</v>
      </c>
      <c r="I40" s="6">
        <f t="shared" si="0"/>
        <v>13400</v>
      </c>
    </row>
    <row r="41" spans="1:9" ht="15.75" thickBot="1">
      <c r="A41" s="10">
        <v>44236</v>
      </c>
      <c r="B41" s="2" t="s">
        <v>9</v>
      </c>
      <c r="C41" s="2" t="s">
        <v>19</v>
      </c>
      <c r="D41" s="2" t="s">
        <v>23</v>
      </c>
      <c r="E41" s="3">
        <v>127</v>
      </c>
      <c r="F41" s="7">
        <v>4000</v>
      </c>
      <c r="G41" s="7">
        <v>3000</v>
      </c>
      <c r="H41" s="7">
        <v>508000</v>
      </c>
      <c r="I41" s="6">
        <f t="shared" si="0"/>
        <v>127000</v>
      </c>
    </row>
    <row r="42" spans="1:9" ht="15.75" thickBot="1">
      <c r="A42" s="9" t="s">
        <v>48</v>
      </c>
      <c r="B42" s="2" t="s">
        <v>24</v>
      </c>
      <c r="C42" s="2" t="s">
        <v>10</v>
      </c>
      <c r="D42" s="2" t="s">
        <v>20</v>
      </c>
      <c r="E42" s="3">
        <v>108</v>
      </c>
      <c r="F42" s="7">
        <v>1000</v>
      </c>
      <c r="G42" s="7">
        <v>700</v>
      </c>
      <c r="H42" s="7">
        <v>108000</v>
      </c>
      <c r="I42" s="6">
        <f t="shared" si="0"/>
        <v>32400</v>
      </c>
    </row>
    <row r="43" spans="1:9" ht="15.75" thickBot="1">
      <c r="A43" s="10">
        <v>44352</v>
      </c>
      <c r="B43" s="2" t="s">
        <v>15</v>
      </c>
      <c r="C43" s="2" t="s">
        <v>13</v>
      </c>
      <c r="D43" s="2" t="s">
        <v>14</v>
      </c>
      <c r="E43" s="3">
        <v>66</v>
      </c>
      <c r="F43" s="7">
        <v>3500</v>
      </c>
      <c r="G43" s="7">
        <v>2500</v>
      </c>
      <c r="H43" s="7">
        <v>231000</v>
      </c>
      <c r="I43" s="6">
        <f t="shared" si="0"/>
        <v>66000</v>
      </c>
    </row>
    <row r="44" spans="1:9" ht="15.75" thickBot="1">
      <c r="A44" s="9" t="s">
        <v>49</v>
      </c>
      <c r="B44" s="2" t="s">
        <v>9</v>
      </c>
      <c r="C44" s="2" t="s">
        <v>19</v>
      </c>
      <c r="D44" s="2" t="s">
        <v>11</v>
      </c>
      <c r="E44" s="3">
        <v>78</v>
      </c>
      <c r="F44" s="7">
        <v>6000</v>
      </c>
      <c r="G44" s="7">
        <v>4000</v>
      </c>
      <c r="H44" s="7">
        <v>468000</v>
      </c>
      <c r="I44" s="6">
        <f t="shared" si="0"/>
        <v>156000</v>
      </c>
    </row>
    <row r="45" spans="1:9" ht="15.75" thickBot="1">
      <c r="A45" s="9" t="s">
        <v>35</v>
      </c>
      <c r="B45" s="2" t="s">
        <v>26</v>
      </c>
      <c r="C45" s="2" t="s">
        <v>16</v>
      </c>
      <c r="D45" s="2" t="s">
        <v>20</v>
      </c>
      <c r="E45" s="3">
        <v>69</v>
      </c>
      <c r="F45" s="7">
        <v>1000</v>
      </c>
      <c r="G45" s="7">
        <v>700</v>
      </c>
      <c r="H45" s="7">
        <v>69000</v>
      </c>
      <c r="I45" s="6">
        <f t="shared" si="0"/>
        <v>20700</v>
      </c>
    </row>
    <row r="46" spans="1:9" ht="15.75" thickBot="1">
      <c r="A46" s="10">
        <v>44318</v>
      </c>
      <c r="B46" s="2" t="s">
        <v>22</v>
      </c>
      <c r="C46" s="2" t="s">
        <v>10</v>
      </c>
      <c r="D46" s="2" t="s">
        <v>17</v>
      </c>
      <c r="E46" s="3">
        <v>59</v>
      </c>
      <c r="F46" s="7">
        <v>1200</v>
      </c>
      <c r="G46" s="7">
        <v>800</v>
      </c>
      <c r="H46" s="7">
        <v>70800</v>
      </c>
      <c r="I46" s="6">
        <f t="shared" si="0"/>
        <v>23600</v>
      </c>
    </row>
    <row r="47" spans="1:9" ht="15.75" thickBot="1">
      <c r="A47" s="9" t="s">
        <v>50</v>
      </c>
      <c r="B47" s="2" t="s">
        <v>30</v>
      </c>
      <c r="C47" s="2" t="s">
        <v>16</v>
      </c>
      <c r="D47" s="2" t="s">
        <v>29</v>
      </c>
      <c r="E47" s="3">
        <v>109</v>
      </c>
      <c r="F47" s="7">
        <v>600</v>
      </c>
      <c r="G47" s="7">
        <v>400</v>
      </c>
      <c r="H47" s="7">
        <v>65400</v>
      </c>
      <c r="I47" s="6">
        <f t="shared" si="0"/>
        <v>21800</v>
      </c>
    </row>
    <row r="48" spans="1:9" ht="15.75" thickBot="1">
      <c r="A48" s="9" t="s">
        <v>51</v>
      </c>
      <c r="B48" s="2" t="s">
        <v>28</v>
      </c>
      <c r="C48" s="2" t="s">
        <v>13</v>
      </c>
      <c r="D48" s="2" t="s">
        <v>23</v>
      </c>
      <c r="E48" s="3">
        <v>61</v>
      </c>
      <c r="F48" s="7">
        <v>4000</v>
      </c>
      <c r="G48" s="7">
        <v>3000</v>
      </c>
      <c r="H48" s="7">
        <v>244000</v>
      </c>
      <c r="I48" s="6">
        <f t="shared" si="0"/>
        <v>61000</v>
      </c>
    </row>
    <row r="49" spans="1:9" ht="15.75" thickBot="1">
      <c r="A49" s="9" t="s">
        <v>41</v>
      </c>
      <c r="B49" s="2" t="s">
        <v>22</v>
      </c>
      <c r="C49" s="2" t="s">
        <v>19</v>
      </c>
      <c r="D49" s="2" t="s">
        <v>29</v>
      </c>
      <c r="E49" s="3">
        <v>130</v>
      </c>
      <c r="F49" s="7">
        <v>600</v>
      </c>
      <c r="G49" s="7">
        <v>400</v>
      </c>
      <c r="H49" s="7">
        <v>78000</v>
      </c>
      <c r="I49" s="6">
        <f t="shared" si="0"/>
        <v>26000</v>
      </c>
    </row>
    <row r="50" spans="1:9" ht="15.75" thickBot="1">
      <c r="A50" s="10">
        <v>44238</v>
      </c>
      <c r="B50" s="2" t="s">
        <v>18</v>
      </c>
      <c r="C50" s="2" t="s">
        <v>16</v>
      </c>
      <c r="D50" s="2" t="s">
        <v>14</v>
      </c>
      <c r="E50" s="3">
        <v>60</v>
      </c>
      <c r="F50" s="7">
        <v>3500</v>
      </c>
      <c r="G50" s="7">
        <v>2500</v>
      </c>
      <c r="H50" s="7">
        <v>210000</v>
      </c>
      <c r="I50" s="6">
        <f t="shared" si="0"/>
        <v>60000</v>
      </c>
    </row>
    <row r="51" spans="1:9" ht="15.75" thickBot="1">
      <c r="A51" s="10">
        <v>44017</v>
      </c>
      <c r="B51" s="2" t="s">
        <v>12</v>
      </c>
      <c r="C51" s="2" t="s">
        <v>13</v>
      </c>
      <c r="D51" s="2" t="s">
        <v>11</v>
      </c>
      <c r="E51" s="3">
        <v>73</v>
      </c>
      <c r="F51" s="7">
        <v>6000</v>
      </c>
      <c r="G51" s="7">
        <v>4000</v>
      </c>
      <c r="H51" s="7">
        <v>438000</v>
      </c>
      <c r="I51" s="6">
        <f t="shared" si="0"/>
        <v>146000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3:K14"/>
  <sheetViews>
    <sheetView workbookViewId="0">
      <selection activeCell="B12" sqref="B12"/>
    </sheetView>
  </sheetViews>
  <sheetFormatPr defaultRowHeight="15"/>
  <cols>
    <col min="1" max="1" width="13.140625" bestFit="1" customWidth="1"/>
    <col min="2" max="2" width="17.28515625" bestFit="1" customWidth="1"/>
    <col min="4" max="4" width="13.140625" customWidth="1"/>
    <col min="5" max="5" width="17.28515625" bestFit="1" customWidth="1"/>
    <col min="7" max="7" width="13.140625" customWidth="1"/>
    <col min="8" max="8" width="17.28515625" bestFit="1" customWidth="1"/>
    <col min="10" max="10" width="13.140625" customWidth="1"/>
    <col min="11" max="11" width="16.7109375" customWidth="1"/>
  </cols>
  <sheetData>
    <row r="3" spans="1:11">
      <c r="A3" s="16" t="s">
        <v>57</v>
      </c>
      <c r="B3" t="s">
        <v>58</v>
      </c>
      <c r="D3" s="16" t="s">
        <v>57</v>
      </c>
      <c r="E3" t="s">
        <v>58</v>
      </c>
      <c r="G3" s="16" t="s">
        <v>57</v>
      </c>
      <c r="H3" t="s">
        <v>58</v>
      </c>
      <c r="J3" s="16" t="s">
        <v>57</v>
      </c>
      <c r="K3" t="s">
        <v>59</v>
      </c>
    </row>
    <row r="4" spans="1:11">
      <c r="A4" s="17" t="s">
        <v>13</v>
      </c>
      <c r="B4" s="18">
        <v>3534400</v>
      </c>
      <c r="D4" s="17" t="s">
        <v>17</v>
      </c>
      <c r="E4" s="19">
        <v>547200</v>
      </c>
      <c r="G4" s="17" t="s">
        <v>9</v>
      </c>
      <c r="H4" s="18">
        <v>1591600</v>
      </c>
      <c r="J4" s="17" t="s">
        <v>17</v>
      </c>
      <c r="K4" s="4">
        <v>456</v>
      </c>
    </row>
    <row r="5" spans="1:11">
      <c r="A5" s="17" t="s">
        <v>19</v>
      </c>
      <c r="B5" s="18">
        <v>2661400</v>
      </c>
      <c r="D5" s="17" t="s">
        <v>14</v>
      </c>
      <c r="E5" s="19">
        <v>2222500</v>
      </c>
      <c r="G5" s="17" t="s">
        <v>28</v>
      </c>
      <c r="H5" s="18">
        <v>677600</v>
      </c>
      <c r="J5" s="17" t="s">
        <v>14</v>
      </c>
      <c r="K5" s="4">
        <v>635</v>
      </c>
    </row>
    <row r="6" spans="1:11">
      <c r="A6" s="17" t="s">
        <v>16</v>
      </c>
      <c r="B6" s="18">
        <v>2870600</v>
      </c>
      <c r="D6" s="17" t="s">
        <v>29</v>
      </c>
      <c r="E6" s="19">
        <v>706800</v>
      </c>
      <c r="G6" s="17" t="s">
        <v>18</v>
      </c>
      <c r="H6" s="18">
        <v>1957000</v>
      </c>
      <c r="J6" s="17" t="s">
        <v>29</v>
      </c>
      <c r="K6" s="4">
        <v>1178</v>
      </c>
    </row>
    <row r="7" spans="1:11">
      <c r="A7" s="17" t="s">
        <v>10</v>
      </c>
      <c r="B7" s="18">
        <v>3878100</v>
      </c>
      <c r="D7" s="17" t="s">
        <v>20</v>
      </c>
      <c r="E7" s="19">
        <v>898000</v>
      </c>
      <c r="G7" s="17" t="s">
        <v>24</v>
      </c>
      <c r="H7" s="18">
        <v>1661400</v>
      </c>
      <c r="J7" s="17" t="s">
        <v>20</v>
      </c>
      <c r="K7" s="4">
        <v>898</v>
      </c>
    </row>
    <row r="8" spans="1:11">
      <c r="A8" s="17" t="s">
        <v>53</v>
      </c>
      <c r="B8" s="18">
        <v>12944500</v>
      </c>
      <c r="D8" s="17" t="s">
        <v>36</v>
      </c>
      <c r="E8" s="19">
        <v>2350000</v>
      </c>
      <c r="G8" s="17" t="s">
        <v>26</v>
      </c>
      <c r="H8" s="18">
        <v>1741200</v>
      </c>
      <c r="J8" s="17" t="s">
        <v>36</v>
      </c>
      <c r="K8" s="4">
        <v>235</v>
      </c>
    </row>
    <row r="9" spans="1:11">
      <c r="D9" s="17" t="s">
        <v>23</v>
      </c>
      <c r="E9" s="19">
        <v>3196000</v>
      </c>
      <c r="G9" s="17" t="s">
        <v>15</v>
      </c>
      <c r="H9" s="18">
        <v>1110000</v>
      </c>
      <c r="J9" s="17" t="s">
        <v>23</v>
      </c>
      <c r="K9" s="4">
        <v>799</v>
      </c>
    </row>
    <row r="10" spans="1:11">
      <c r="D10" s="17" t="s">
        <v>11</v>
      </c>
      <c r="E10" s="19">
        <v>3024000</v>
      </c>
      <c r="G10" s="17" t="s">
        <v>12</v>
      </c>
      <c r="H10" s="18">
        <v>1777400</v>
      </c>
      <c r="J10" s="17" t="s">
        <v>11</v>
      </c>
      <c r="K10" s="4">
        <v>504</v>
      </c>
    </row>
    <row r="11" spans="1:11">
      <c r="D11" s="17" t="s">
        <v>53</v>
      </c>
      <c r="E11" s="19">
        <v>12944500</v>
      </c>
      <c r="G11" s="17" t="s">
        <v>22</v>
      </c>
      <c r="H11" s="18">
        <v>1065400</v>
      </c>
      <c r="J11" s="17" t="s">
        <v>53</v>
      </c>
      <c r="K11" s="4">
        <v>4705</v>
      </c>
    </row>
    <row r="12" spans="1:11">
      <c r="G12" s="17" t="s">
        <v>30</v>
      </c>
      <c r="H12" s="18">
        <v>784400</v>
      </c>
    </row>
    <row r="13" spans="1:11">
      <c r="G13" s="17" t="s">
        <v>25</v>
      </c>
      <c r="H13" s="18">
        <v>578500</v>
      </c>
    </row>
    <row r="14" spans="1:11">
      <c r="G14" s="17" t="s">
        <v>53</v>
      </c>
      <c r="H14" s="18">
        <v>12944500</v>
      </c>
    </row>
  </sheetData>
  <pageMargins left="0.7" right="0.7" top="0.75" bottom="0.75" header="0.3" footer="0.3"/>
  <pageSetup orientation="portrait" horizontalDpi="300" verticalDpi="30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Sales Data</vt:lpstr>
      <vt:lpstr>Pivot Table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</dc:creator>
  <cp:lastModifiedBy>SARAN</cp:lastModifiedBy>
  <dcterms:created xsi:type="dcterms:W3CDTF">2025-03-15T04:41:17Z</dcterms:created>
  <dcterms:modified xsi:type="dcterms:W3CDTF">2025-03-18T07:00:28Z</dcterms:modified>
</cp:coreProperties>
</file>