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externalReferences>
    <externalReference r:id="rId5"/>
  </externalReferences>
  <definedNames/>
  <calcPr/>
  <extLst>
    <ext uri="GoogleSheetsCustomDataVersion1">
      <go:sheetsCustomData xmlns:go="http://customooxmlschemas.google.com/" r:id="rId6" roundtripDataSignature="AMtx7miem83SIthy87gpBoe3s327Vo7A8A=="/>
    </ext>
  </extLst>
</workbook>
</file>

<file path=xl/sharedStrings.xml><?xml version="1.0" encoding="utf-8"?>
<sst xmlns="http://schemas.openxmlformats.org/spreadsheetml/2006/main" count="45" uniqueCount="43">
  <si>
    <t>SECClasS_Code</t>
  </si>
  <si>
    <t>SECClasS_Title</t>
  </si>
  <si>
    <t>Density_REF</t>
  </si>
  <si>
    <t>Concrete</t>
  </si>
  <si>
    <t>Bricks</t>
  </si>
  <si>
    <t>Tiles</t>
  </si>
  <si>
    <t>Ceramics</t>
  </si>
  <si>
    <t>Wood</t>
  </si>
  <si>
    <t>Glass</t>
  </si>
  <si>
    <t>Plastic</t>
  </si>
  <si>
    <t>Bituminous_mixtures</t>
  </si>
  <si>
    <t>Copper_bronze_brass</t>
  </si>
  <si>
    <t>Aluminium</t>
  </si>
  <si>
    <t>Iron_steel</t>
  </si>
  <si>
    <t>Other_metal</t>
  </si>
  <si>
    <t>Soil_stones</t>
  </si>
  <si>
    <t>Dredging_spoil</t>
  </si>
  <si>
    <t>Track_ballast</t>
  </si>
  <si>
    <t>Insulation_materials</t>
  </si>
  <si>
    <t>Asbestos _containing _materials</t>
  </si>
  <si>
    <t>Gypsum_based_materials</t>
  </si>
  <si>
    <t>Electrical_electronic_equipment</t>
  </si>
  <si>
    <t>Cables</t>
  </si>
  <si>
    <t>Ss_20_05_15</t>
  </si>
  <si>
    <t>Sistemas de fundação de betão - Concrete foundation systems</t>
  </si>
  <si>
    <t>Ss_20_05_15_70</t>
  </si>
  <si>
    <t>Sapata de betão armado e fundações contínuas / corridas - Reinforced concrete pad and strip foundation systems</t>
  </si>
  <si>
    <t>SS_20_20_75_15</t>
  </si>
  <si>
    <t>Sistemas de vigas de betão - Concrete beam systems</t>
  </si>
  <si>
    <t>Ss_25_11_16_70</t>
  </si>
  <si>
    <t>Sistemas de estrutura de parede de betão reforçado - Reinforced concrete wall structure systems</t>
  </si>
  <si>
    <t>Ss_30_12_85_15</t>
  </si>
  <si>
    <t>Sistemas de piso de betão, cobertura ou varanda - Composite concrete floor, roof or balcony deck systems</t>
  </si>
  <si>
    <t>Ss_20_30_75_15</t>
  </si>
  <si>
    <t>Sistemas de coluna de betão - Concrete column systems</t>
  </si>
  <si>
    <t>Ss_20_20_75_80</t>
  </si>
  <si>
    <t>Sistemas de vigas de aço - Steel beam systems</t>
  </si>
  <si>
    <t>Ss_20_30_75_80</t>
  </si>
  <si>
    <t>Sistemas de coluna de aço - Steel column systems</t>
  </si>
  <si>
    <t>Ss_30_12_85_70</t>
  </si>
  <si>
    <t>Sistemas de piso, cobertura ou varanda de betão armado - Reinforced concrete floor, roof or balcony deck systems</t>
  </si>
  <si>
    <t>Ss_30_12_05</t>
  </si>
  <si>
    <t>Sistemas de vigas e blocos de piso - Beam and block floor systems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</si>
</sst>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9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16">
    <border/>
    <border>
      <left style="thick">
        <color rgb="FF000000"/>
      </left>
      <right style="thin">
        <color rgb="FF000000"/>
      </right>
      <top style="thick">
        <color rgb="FF000000"/>
      </top>
      <bottom/>
    </border>
    <border>
      <left style="medium">
        <color rgb="FF000000"/>
      </left>
      <right style="thin">
        <color rgb="FF000000"/>
      </right>
      <top style="thick">
        <color rgb="FF000000"/>
      </top>
      <bottom/>
    </border>
    <border>
      <left style="medium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/>
      <top style="medium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2" fontId="1" numFmtId="49" xfId="0" applyAlignment="1" applyBorder="1" applyFont="1" applyNumberFormat="1">
      <alignment horizontal="center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7" fillId="0" fontId="2" numFmtId="10" xfId="0" applyAlignment="1" applyBorder="1" applyFont="1" applyNumberFormat="1">
      <alignment horizontal="center" vertical="center"/>
    </xf>
    <xf borderId="8" fillId="0" fontId="2" numFmtId="10" xfId="0" applyAlignment="1" applyBorder="1" applyFont="1" applyNumberFormat="1">
      <alignment horizontal="center" readingOrder="0" vertical="center"/>
    </xf>
    <xf borderId="8" fillId="0" fontId="2" numFmtId="10" xfId="0" applyAlignment="1" applyBorder="1" applyFont="1" applyNumberFormat="1">
      <alignment horizontal="center" vertical="center"/>
    </xf>
    <xf borderId="9" fillId="0" fontId="2" numFmtId="10" xfId="0" applyAlignment="1" applyBorder="1" applyFont="1" applyNumberFormat="1">
      <alignment horizontal="center" readingOrder="0" vertical="center"/>
    </xf>
    <xf borderId="10" fillId="2" fontId="1" numFmtId="49" xfId="0" applyAlignment="1" applyBorder="1" applyFont="1" applyNumberFormat="1">
      <alignment horizontal="center" shrinkToFit="0" vertical="center" wrapText="1"/>
    </xf>
    <xf borderId="11" fillId="2" fontId="1" numFmtId="0" xfId="0" applyAlignment="1" applyBorder="1" applyFont="1">
      <alignment horizontal="center" readingOrder="0" shrinkToFit="0" vertical="center" wrapText="1"/>
    </xf>
    <xf borderId="12" fillId="2" fontId="1" numFmtId="0" xfId="0" applyAlignment="1" applyBorder="1" applyFont="1">
      <alignment horizontal="center" readingOrder="0" shrinkToFit="0" vertical="center" wrapText="1"/>
    </xf>
    <xf borderId="13" fillId="0" fontId="2" numFmtId="10" xfId="0" applyAlignment="1" applyBorder="1" applyFont="1" applyNumberFormat="1">
      <alignment horizontal="center" vertical="center"/>
    </xf>
    <xf borderId="14" fillId="0" fontId="2" numFmtId="10" xfId="0" applyAlignment="1" applyBorder="1" applyFont="1" applyNumberFormat="1">
      <alignment horizontal="center" vertical="center"/>
    </xf>
    <xf borderId="14" fillId="0" fontId="2" numFmtId="10" xfId="0" applyAlignment="1" applyBorder="1" applyFont="1" applyNumberFormat="1">
      <alignment horizontal="center" readingOrder="0" vertical="center"/>
    </xf>
    <xf borderId="15" fillId="0" fontId="2" numFmtId="10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ISCTE_ANALISE_RPR%20v3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"/>
      <sheetName val="Instructions"/>
      <sheetName val="ExportBIMTOTAL"/>
      <sheetName val="ExportBIM"/>
      <sheetName val="CompMat"/>
      <sheetName val="CalcCO2Simplificado"/>
      <sheetName val="Pivot"/>
      <sheetName val="BoM"/>
      <sheetName val="BoM Output"/>
      <sheetName val="CO2 Calculator"/>
      <sheetName val="DataCW"/>
      <sheetName val="CW estimate"/>
      <sheetName val="CW Output"/>
      <sheetName val="Circularity Score "/>
      <sheetName val="SecclassEF-WBS"/>
      <sheetName val="SecclassSs-W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31.29"/>
    <col customWidth="1" min="3" max="3" width="16.86"/>
    <col customWidth="1" min="4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</row>
    <row r="2" ht="14.25" customHeight="1">
      <c r="A2" s="4" t="s">
        <v>23</v>
      </c>
      <c r="B2" s="5" t="s">
        <v>24</v>
      </c>
      <c r="C2" s="6">
        <f t="shared" ref="C2:C8" si="1">2500</f>
        <v>2500</v>
      </c>
      <c r="D2" s="7">
        <f t="shared" ref="D2:D11" si="2">1-N2</f>
        <v>0.968</v>
      </c>
      <c r="E2" s="8">
        <v>0.0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K2" s="8">
        <v>0.0</v>
      </c>
      <c r="L2" s="8">
        <v>0.0</v>
      </c>
      <c r="M2" s="8">
        <v>0.0</v>
      </c>
      <c r="N2" s="9">
        <f t="shared" ref="N2:N3" si="3">80/2500</f>
        <v>0.032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0.0</v>
      </c>
      <c r="V2" s="8">
        <v>0.0</v>
      </c>
      <c r="W2" s="10">
        <v>0.0</v>
      </c>
    </row>
    <row r="3" ht="14.25" customHeight="1">
      <c r="A3" s="4" t="s">
        <v>25</v>
      </c>
      <c r="B3" s="5" t="s">
        <v>26</v>
      </c>
      <c r="C3" s="6">
        <f t="shared" si="1"/>
        <v>2500</v>
      </c>
      <c r="D3" s="7">
        <f t="shared" si="2"/>
        <v>0.968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9">
        <f t="shared" si="3"/>
        <v>0.032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10">
        <v>0.0</v>
      </c>
    </row>
    <row r="4" ht="14.25" customHeight="1">
      <c r="A4" s="4" t="s">
        <v>27</v>
      </c>
      <c r="B4" s="5" t="s">
        <v>28</v>
      </c>
      <c r="C4" s="6">
        <f t="shared" si="1"/>
        <v>2500</v>
      </c>
      <c r="D4" s="7">
        <f t="shared" si="2"/>
        <v>0.96</v>
      </c>
      <c r="E4" s="8">
        <v>0.0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9">
        <f>100/2500</f>
        <v>0.04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  <c r="U4" s="8">
        <v>0.0</v>
      </c>
      <c r="V4" s="8">
        <v>0.0</v>
      </c>
      <c r="W4" s="10">
        <v>0.0</v>
      </c>
    </row>
    <row r="5" ht="14.25" customHeight="1">
      <c r="A5" s="4" t="s">
        <v>29</v>
      </c>
      <c r="B5" s="5" t="s">
        <v>30</v>
      </c>
      <c r="C5" s="6">
        <f t="shared" si="1"/>
        <v>2500</v>
      </c>
      <c r="D5" s="7">
        <f t="shared" si="2"/>
        <v>0.952</v>
      </c>
      <c r="E5" s="8">
        <v>0.0</v>
      </c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9">
        <f t="shared" ref="N5:N7" si="4">120/2500</f>
        <v>0.048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8">
        <v>0.0</v>
      </c>
      <c r="W5" s="10">
        <v>0.0</v>
      </c>
    </row>
    <row r="6" ht="14.25" customHeight="1">
      <c r="A6" s="4" t="s">
        <v>29</v>
      </c>
      <c r="B6" s="5" t="s">
        <v>30</v>
      </c>
      <c r="C6" s="6">
        <f t="shared" si="1"/>
        <v>2500</v>
      </c>
      <c r="D6" s="7">
        <f t="shared" si="2"/>
        <v>0.952</v>
      </c>
      <c r="E6" s="8">
        <v>0.0</v>
      </c>
      <c r="F6" s="8">
        <v>0.0</v>
      </c>
      <c r="G6" s="8">
        <v>0.0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  <c r="N6" s="9">
        <f t="shared" si="4"/>
        <v>0.048</v>
      </c>
      <c r="O6" s="8">
        <v>0.0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  <c r="U6" s="8">
        <v>0.0</v>
      </c>
      <c r="V6" s="8">
        <v>0.0</v>
      </c>
      <c r="W6" s="10">
        <v>0.0</v>
      </c>
    </row>
    <row r="7" ht="14.25" customHeight="1">
      <c r="A7" s="4" t="s">
        <v>31</v>
      </c>
      <c r="B7" s="5" t="s">
        <v>32</v>
      </c>
      <c r="C7" s="6">
        <f t="shared" si="1"/>
        <v>2500</v>
      </c>
      <c r="D7" s="7">
        <f t="shared" si="2"/>
        <v>0.952</v>
      </c>
      <c r="E7" s="8">
        <v>0.0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  <c r="N7" s="9">
        <f t="shared" si="4"/>
        <v>0.048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8">
        <v>0.0</v>
      </c>
      <c r="V7" s="8">
        <v>0.0</v>
      </c>
      <c r="W7" s="10">
        <v>0.0</v>
      </c>
    </row>
    <row r="8" ht="14.25" customHeight="1">
      <c r="A8" s="4" t="s">
        <v>33</v>
      </c>
      <c r="B8" s="5" t="s">
        <v>34</v>
      </c>
      <c r="C8" s="6">
        <f t="shared" si="1"/>
        <v>2500</v>
      </c>
      <c r="D8" s="7">
        <f t="shared" si="2"/>
        <v>0.968</v>
      </c>
      <c r="E8" s="8">
        <v>0.0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0.0</v>
      </c>
      <c r="L8" s="8">
        <v>0.0</v>
      </c>
      <c r="M8" s="8">
        <v>0.0</v>
      </c>
      <c r="N8" s="9">
        <f>80/2500</f>
        <v>0.032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8">
        <v>0.0</v>
      </c>
      <c r="V8" s="8">
        <v>0.0</v>
      </c>
      <c r="W8" s="10">
        <v>0.0</v>
      </c>
    </row>
    <row r="9" ht="14.25" customHeight="1">
      <c r="A9" s="4" t="s">
        <v>35</v>
      </c>
      <c r="B9" s="5" t="s">
        <v>36</v>
      </c>
      <c r="C9" s="6">
        <v>7800.0</v>
      </c>
      <c r="D9" s="7">
        <f t="shared" si="2"/>
        <v>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9">
        <v>1.0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8">
        <v>0.0</v>
      </c>
      <c r="V9" s="8">
        <v>0.0</v>
      </c>
      <c r="W9" s="10">
        <v>0.0</v>
      </c>
    </row>
    <row r="10" ht="14.25" customHeight="1">
      <c r="A10" s="4" t="s">
        <v>37</v>
      </c>
      <c r="B10" s="5" t="s">
        <v>38</v>
      </c>
      <c r="C10" s="6">
        <v>7800.0</v>
      </c>
      <c r="D10" s="7">
        <f t="shared" si="2"/>
        <v>0</v>
      </c>
      <c r="E10" s="8">
        <v>0.0</v>
      </c>
      <c r="F10" s="8">
        <v>0.0</v>
      </c>
      <c r="G10" s="8">
        <v>0.0</v>
      </c>
      <c r="H10" s="8">
        <v>0.0</v>
      </c>
      <c r="I10" s="8">
        <v>0.0</v>
      </c>
      <c r="J10" s="8">
        <v>0.0</v>
      </c>
      <c r="K10" s="8">
        <v>0.0</v>
      </c>
      <c r="L10" s="8">
        <v>0.0</v>
      </c>
      <c r="M10" s="8">
        <v>0.0</v>
      </c>
      <c r="N10" s="9">
        <v>1.0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8">
        <v>0.0</v>
      </c>
      <c r="U10" s="8">
        <v>0.0</v>
      </c>
      <c r="V10" s="8">
        <v>0.0</v>
      </c>
      <c r="W10" s="10">
        <v>0.0</v>
      </c>
    </row>
    <row r="11" ht="14.25" customHeight="1">
      <c r="A11" s="4" t="s">
        <v>39</v>
      </c>
      <c r="B11" s="5" t="s">
        <v>40</v>
      </c>
      <c r="C11" s="6">
        <f>2500</f>
        <v>2500</v>
      </c>
      <c r="D11" s="7">
        <f t="shared" si="2"/>
        <v>0.952</v>
      </c>
      <c r="E11" s="8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9">
        <f>120/2500</f>
        <v>0.048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  <c r="U11" s="8">
        <v>0.0</v>
      </c>
      <c r="V11" s="8">
        <v>0.0</v>
      </c>
      <c r="W11" s="10">
        <v>0.0</v>
      </c>
    </row>
    <row r="12" ht="14.25" customHeight="1">
      <c r="A12" s="11" t="s">
        <v>41</v>
      </c>
      <c r="B12" s="12" t="s">
        <v>42</v>
      </c>
      <c r="C12" s="13">
        <v>2300.0</v>
      </c>
      <c r="D12" s="14">
        <f>1-E12-N12</f>
        <v>0.696</v>
      </c>
      <c r="E12" s="15">
        <v>0.28</v>
      </c>
      <c r="F12" s="16">
        <v>0.0</v>
      </c>
      <c r="G12" s="16">
        <v>0.0</v>
      </c>
      <c r="H12" s="16">
        <v>0.0</v>
      </c>
      <c r="I12" s="16">
        <v>0.0</v>
      </c>
      <c r="J12" s="16">
        <v>0.0</v>
      </c>
      <c r="K12" s="16">
        <v>0.0</v>
      </c>
      <c r="L12" s="16">
        <v>0.0</v>
      </c>
      <c r="M12" s="16">
        <v>0.0</v>
      </c>
      <c r="N12" s="15">
        <f>60/2500</f>
        <v>0.024</v>
      </c>
      <c r="O12" s="16">
        <v>0.0</v>
      </c>
      <c r="P12" s="16">
        <v>0.0</v>
      </c>
      <c r="Q12" s="16">
        <v>0.0</v>
      </c>
      <c r="R12" s="16">
        <v>0.0</v>
      </c>
      <c r="S12" s="16">
        <v>0.0</v>
      </c>
      <c r="T12" s="16">
        <v>0.0</v>
      </c>
      <c r="U12" s="16">
        <v>0.0</v>
      </c>
      <c r="V12" s="16">
        <v>0.0</v>
      </c>
      <c r="W12" s="17">
        <v>0.0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2022-08-17T13:59:44Z</dcterms:created>
  <dc:creator>Asus</dc:creator>
</cp:coreProperties>
</file>