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AB5" i="1" s="1"/>
  <c r="AE5" i="1" s="1"/>
  <c r="Y5" i="1"/>
  <c r="AC5" i="1" s="1"/>
  <c r="AF5" i="1" s="1"/>
  <c r="Z5" i="1"/>
  <c r="AD5" i="1" s="1"/>
  <c r="AG5" i="1" s="1"/>
  <c r="AA5" i="1"/>
  <c r="X6" i="1"/>
  <c r="AB6" i="1" s="1"/>
  <c r="AE6" i="1" s="1"/>
  <c r="Y6" i="1"/>
  <c r="Z6" i="1"/>
  <c r="AD6" i="1" s="1"/>
  <c r="AG6" i="1" s="1"/>
  <c r="AA6" i="1"/>
  <c r="AC6" i="1"/>
  <c r="AF6" i="1" s="1"/>
  <c r="X7" i="1"/>
  <c r="AB7" i="1" s="1"/>
  <c r="AE7" i="1" s="1"/>
  <c r="Y7" i="1"/>
  <c r="AC7" i="1" s="1"/>
  <c r="AF7" i="1" s="1"/>
  <c r="Z7" i="1"/>
  <c r="AA7" i="1"/>
  <c r="AD7" i="1" s="1"/>
  <c r="AG7" i="1" s="1"/>
  <c r="X8" i="1"/>
  <c r="Y8" i="1"/>
  <c r="Z8" i="1"/>
  <c r="AD8" i="1" s="1"/>
  <c r="AG8" i="1" s="1"/>
  <c r="AA8" i="1"/>
  <c r="X9" i="1"/>
  <c r="AB9" i="1" s="1"/>
  <c r="Y9" i="1"/>
  <c r="AC9" i="1" s="1"/>
  <c r="AF9" i="1" s="1"/>
  <c r="Z9" i="1"/>
  <c r="AD9" i="1" s="1"/>
  <c r="AG9" i="1" s="1"/>
  <c r="AA9" i="1"/>
  <c r="AE9" i="1"/>
  <c r="X10" i="1"/>
  <c r="AB10" i="1" s="1"/>
  <c r="AE10" i="1" s="1"/>
  <c r="Y10" i="1"/>
  <c r="Z10" i="1"/>
  <c r="AD10" i="1" s="1"/>
  <c r="AG10" i="1" s="1"/>
  <c r="AA10" i="1"/>
  <c r="AC10" i="1"/>
  <c r="AF10" i="1" s="1"/>
  <c r="X11" i="1"/>
  <c r="AB11" i="1" s="1"/>
  <c r="AE11" i="1" s="1"/>
  <c r="Y11" i="1"/>
  <c r="AC11" i="1" s="1"/>
  <c r="AF11" i="1" s="1"/>
  <c r="Z11" i="1"/>
  <c r="AD11" i="1" s="1"/>
  <c r="AG11" i="1" s="1"/>
  <c r="AA11" i="1"/>
  <c r="X12" i="1"/>
  <c r="AB12" i="1" s="1"/>
  <c r="AE12" i="1" s="1"/>
  <c r="Y12" i="1"/>
  <c r="AC12" i="1" s="1"/>
  <c r="AF12" i="1" s="1"/>
  <c r="Z12" i="1"/>
  <c r="AD12" i="1" s="1"/>
  <c r="AG12" i="1" s="1"/>
  <c r="AA12" i="1"/>
  <c r="X13" i="1"/>
  <c r="AB13" i="1" s="1"/>
  <c r="Y13" i="1"/>
  <c r="AC13" i="1" s="1"/>
  <c r="AF13" i="1" s="1"/>
  <c r="Z13" i="1"/>
  <c r="AD13" i="1" s="1"/>
  <c r="AG13" i="1" s="1"/>
  <c r="AA13" i="1"/>
  <c r="AE13" i="1"/>
  <c r="X14" i="1"/>
  <c r="AB14" i="1" s="1"/>
  <c r="AE14" i="1" s="1"/>
  <c r="Y14" i="1"/>
  <c r="Z14" i="1"/>
  <c r="AD14" i="1" s="1"/>
  <c r="AG14" i="1" s="1"/>
  <c r="AA14" i="1"/>
  <c r="AC14" i="1"/>
  <c r="AF14" i="1" s="1"/>
  <c r="X15" i="1"/>
  <c r="AB15" i="1" s="1"/>
  <c r="AE15" i="1" s="1"/>
  <c r="Y15" i="1"/>
  <c r="AC15" i="1" s="1"/>
  <c r="AF15" i="1" s="1"/>
  <c r="Z15" i="1"/>
  <c r="AA15" i="1"/>
  <c r="AD15" i="1" s="1"/>
  <c r="AG15" i="1" s="1"/>
  <c r="X16" i="1"/>
  <c r="AB16" i="1" s="1"/>
  <c r="AE16" i="1" s="1"/>
  <c r="Y16" i="1"/>
  <c r="AC16" i="1" s="1"/>
  <c r="AF16" i="1" s="1"/>
  <c r="Z16" i="1"/>
  <c r="AD16" i="1" s="1"/>
  <c r="AA16" i="1"/>
  <c r="AG16" i="1"/>
  <c r="X17" i="1"/>
  <c r="AB17" i="1" s="1"/>
  <c r="AE17" i="1" s="1"/>
  <c r="Y17" i="1"/>
  <c r="AC17" i="1" s="1"/>
  <c r="AF17" i="1" s="1"/>
  <c r="Z17" i="1"/>
  <c r="AD17" i="1" s="1"/>
  <c r="AG17" i="1" s="1"/>
  <c r="AA17" i="1"/>
  <c r="X18" i="1"/>
  <c r="AB18" i="1" s="1"/>
  <c r="AE18" i="1" s="1"/>
  <c r="Y18" i="1"/>
  <c r="Z18" i="1"/>
  <c r="AD18" i="1" s="1"/>
  <c r="AG18" i="1" s="1"/>
  <c r="AA18" i="1"/>
  <c r="AC18" i="1"/>
  <c r="AF18" i="1" s="1"/>
  <c r="X19" i="1"/>
  <c r="AB19" i="1" s="1"/>
  <c r="AE19" i="1" s="1"/>
  <c r="Y19" i="1"/>
  <c r="AC19" i="1" s="1"/>
  <c r="AF19" i="1" s="1"/>
  <c r="Z19" i="1"/>
  <c r="AA19" i="1"/>
  <c r="AD19" i="1" s="1"/>
  <c r="AG19" i="1" s="1"/>
  <c r="X20" i="1"/>
  <c r="Y20" i="1"/>
  <c r="Z20" i="1"/>
  <c r="AA20" i="1"/>
  <c r="AD20" i="1" s="1"/>
  <c r="AG20" i="1"/>
  <c r="X21" i="1"/>
  <c r="AB21" i="1" s="1"/>
  <c r="Y21" i="1"/>
  <c r="AC21" i="1" s="1"/>
  <c r="AF21" i="1" s="1"/>
  <c r="Z21" i="1"/>
  <c r="AD21" i="1" s="1"/>
  <c r="AG21" i="1" s="1"/>
  <c r="AA21" i="1"/>
  <c r="AE21" i="1"/>
  <c r="X22" i="1"/>
  <c r="AB22" i="1" s="1"/>
  <c r="AE22" i="1" s="1"/>
  <c r="Y22" i="1"/>
  <c r="Z22" i="1"/>
  <c r="AD22" i="1" s="1"/>
  <c r="AG22" i="1" s="1"/>
  <c r="AA22" i="1"/>
  <c r="AC22" i="1"/>
  <c r="AF22" i="1" s="1"/>
  <c r="X23" i="1"/>
  <c r="AB23" i="1" s="1"/>
  <c r="AE23" i="1" s="1"/>
  <c r="Y23" i="1"/>
  <c r="AC23" i="1" s="1"/>
  <c r="AF23" i="1" s="1"/>
  <c r="Z23" i="1"/>
  <c r="AA23" i="1"/>
  <c r="AD23" i="1" s="1"/>
  <c r="AG23" i="1" s="1"/>
  <c r="X24" i="1"/>
  <c r="Y24" i="1"/>
  <c r="Z24" i="1"/>
  <c r="AA24" i="1"/>
  <c r="AD24" i="1" s="1"/>
  <c r="AG24" i="1" s="1"/>
  <c r="X25" i="1"/>
  <c r="Y25" i="1"/>
  <c r="AB25" i="1" s="1"/>
  <c r="Z25" i="1"/>
  <c r="AD25" i="1" s="1"/>
  <c r="AG25" i="1" s="1"/>
  <c r="AA25" i="1"/>
  <c r="AE25" i="1"/>
  <c r="X26" i="1"/>
  <c r="AB26" i="1" s="1"/>
  <c r="AE26" i="1" s="1"/>
  <c r="Y26" i="1"/>
  <c r="Z26" i="1"/>
  <c r="AD26" i="1" s="1"/>
  <c r="AG26" i="1" s="1"/>
  <c r="AA26" i="1"/>
  <c r="AC26" i="1"/>
  <c r="AF26" i="1" s="1"/>
  <c r="X27" i="1"/>
  <c r="AB27" i="1" s="1"/>
  <c r="AE27" i="1" s="1"/>
  <c r="Y27" i="1"/>
  <c r="AC27" i="1" s="1"/>
  <c r="AF27" i="1" s="1"/>
  <c r="Z27" i="1"/>
  <c r="AD27" i="1" s="1"/>
  <c r="AG27" i="1" s="1"/>
  <c r="AA27" i="1"/>
  <c r="X29" i="1"/>
  <c r="AB29" i="1" s="1"/>
  <c r="Y29" i="1"/>
  <c r="AC29" i="1" s="1"/>
  <c r="AF29" i="1" s="1"/>
  <c r="Z29" i="1"/>
  <c r="AA29" i="1"/>
  <c r="AD29" i="1" s="1"/>
  <c r="AG29" i="1" s="1"/>
  <c r="AE29" i="1"/>
  <c r="X30" i="1"/>
  <c r="Y30" i="1"/>
  <c r="AB30" i="1" s="1"/>
  <c r="AE30" i="1" s="1"/>
  <c r="Z30" i="1"/>
  <c r="AA30" i="1"/>
  <c r="AC30" i="1"/>
  <c r="AF30" i="1" s="1"/>
  <c r="AD30" i="1"/>
  <c r="AG30" i="1" s="1"/>
  <c r="X31" i="1"/>
  <c r="Y31" i="1"/>
  <c r="AC31" i="1" s="1"/>
  <c r="AF31" i="1" s="1"/>
  <c r="Z31" i="1"/>
  <c r="AD31" i="1" s="1"/>
  <c r="AG31" i="1" s="1"/>
  <c r="AA31" i="1"/>
  <c r="AB31" i="1"/>
  <c r="AE31" i="1" s="1"/>
  <c r="X32" i="1"/>
  <c r="Y32" i="1"/>
  <c r="AC32" i="1" s="1"/>
  <c r="AF32" i="1" s="1"/>
  <c r="Z32" i="1"/>
  <c r="AD32" i="1" s="1"/>
  <c r="AG32" i="1" s="1"/>
  <c r="AA32" i="1"/>
  <c r="X33" i="1"/>
  <c r="AB33" i="1" s="1"/>
  <c r="AE33" i="1" s="1"/>
  <c r="Y33" i="1"/>
  <c r="AC33" i="1" s="1"/>
  <c r="AF33" i="1" s="1"/>
  <c r="Z33" i="1"/>
  <c r="AA33" i="1"/>
  <c r="AD33" i="1" s="1"/>
  <c r="AG33" i="1" s="1"/>
  <c r="X34" i="1"/>
  <c r="Y34" i="1"/>
  <c r="AB34" i="1" s="1"/>
  <c r="AE34" i="1" s="1"/>
  <c r="Z34" i="1"/>
  <c r="AA34" i="1"/>
  <c r="AC34" i="1"/>
  <c r="AF34" i="1" s="1"/>
  <c r="AD34" i="1"/>
  <c r="AG34" i="1" s="1"/>
  <c r="X35" i="1"/>
  <c r="Y35" i="1"/>
  <c r="AC35" i="1" s="1"/>
  <c r="AF35" i="1" s="1"/>
  <c r="Z35" i="1"/>
  <c r="AD35" i="1" s="1"/>
  <c r="AG35" i="1" s="1"/>
  <c r="AA35" i="1"/>
  <c r="AB35" i="1"/>
  <c r="AE35" i="1" s="1"/>
  <c r="X36" i="1"/>
  <c r="AB36" i="1" s="1"/>
  <c r="AE36" i="1" s="1"/>
  <c r="Y36" i="1"/>
  <c r="AC36" i="1" s="1"/>
  <c r="AF36" i="1" s="1"/>
  <c r="Z36" i="1"/>
  <c r="AD36" i="1" s="1"/>
  <c r="AA36" i="1"/>
  <c r="AG36" i="1"/>
  <c r="X37" i="1"/>
  <c r="AB37" i="1" s="1"/>
  <c r="Y37" i="1"/>
  <c r="AC37" i="1" s="1"/>
  <c r="AF37" i="1" s="1"/>
  <c r="Z37" i="1"/>
  <c r="AA37" i="1"/>
  <c r="AD37" i="1" s="1"/>
  <c r="AG37" i="1" s="1"/>
  <c r="AE37" i="1"/>
  <c r="X38" i="1"/>
  <c r="Y38" i="1"/>
  <c r="AB38" i="1" s="1"/>
  <c r="AE38" i="1" s="1"/>
  <c r="Z38" i="1"/>
  <c r="AA38" i="1"/>
  <c r="AC38" i="1"/>
  <c r="AF38" i="1" s="1"/>
  <c r="AD38" i="1"/>
  <c r="AG38" i="1" s="1"/>
  <c r="X39" i="1"/>
  <c r="Y39" i="1"/>
  <c r="Z39" i="1"/>
  <c r="AD39" i="1" s="1"/>
  <c r="AG39" i="1" s="1"/>
  <c r="AA39" i="1"/>
  <c r="AB39" i="1"/>
  <c r="AE39" i="1" s="1"/>
  <c r="AC39" i="1"/>
  <c r="AF39" i="1" s="1"/>
  <c r="X40" i="1"/>
  <c r="AB40" i="1" s="1"/>
  <c r="AE40" i="1" s="1"/>
  <c r="Y40" i="1"/>
  <c r="AC40" i="1" s="1"/>
  <c r="AF40" i="1" s="1"/>
  <c r="Z40" i="1"/>
  <c r="AD40" i="1" s="1"/>
  <c r="AG40" i="1" s="1"/>
  <c r="AA40" i="1"/>
  <c r="X41" i="1"/>
  <c r="AB41" i="1" s="1"/>
  <c r="Y41" i="1"/>
  <c r="AC41" i="1" s="1"/>
  <c r="AF41" i="1" s="1"/>
  <c r="Z41" i="1"/>
  <c r="AA41" i="1"/>
  <c r="AD41" i="1" s="1"/>
  <c r="AG41" i="1" s="1"/>
  <c r="AE41" i="1"/>
  <c r="X43" i="1"/>
  <c r="Y43" i="1"/>
  <c r="Z43" i="1"/>
  <c r="AD43" i="1" s="1"/>
  <c r="AG43" i="1" s="1"/>
  <c r="AA43" i="1"/>
  <c r="AB43" i="1"/>
  <c r="AE43" i="1" s="1"/>
  <c r="AC43" i="1"/>
  <c r="AF43" i="1" s="1"/>
  <c r="X44" i="1"/>
  <c r="AB44" i="1" s="1"/>
  <c r="AE44" i="1" s="1"/>
  <c r="Y44" i="1"/>
  <c r="AC44" i="1" s="1"/>
  <c r="AF44" i="1" s="1"/>
  <c r="Z44" i="1"/>
  <c r="AD44" i="1" s="1"/>
  <c r="AA44" i="1"/>
  <c r="AG44" i="1"/>
  <c r="X45" i="1"/>
  <c r="AB45" i="1" s="1"/>
  <c r="AE45" i="1" s="1"/>
  <c r="Y45" i="1"/>
  <c r="AC45" i="1" s="1"/>
  <c r="AF45" i="1" s="1"/>
  <c r="Z45" i="1"/>
  <c r="AA45" i="1"/>
  <c r="AD45" i="1" s="1"/>
  <c r="AG45" i="1" s="1"/>
  <c r="X46" i="1"/>
  <c r="Y46" i="1"/>
  <c r="AB46" i="1" s="1"/>
  <c r="AE46" i="1" s="1"/>
  <c r="Z46" i="1"/>
  <c r="AA46" i="1"/>
  <c r="AC46" i="1"/>
  <c r="AF46" i="1" s="1"/>
  <c r="AD46" i="1"/>
  <c r="AG46" i="1" s="1"/>
  <c r="X48" i="1"/>
  <c r="AB48" i="1" s="1"/>
  <c r="AE48" i="1" s="1"/>
  <c r="Y48" i="1"/>
  <c r="AC48" i="1" s="1"/>
  <c r="AF48" i="1" s="1"/>
  <c r="Z48" i="1"/>
  <c r="AD48" i="1" s="1"/>
  <c r="AG48" i="1" s="1"/>
  <c r="AA48" i="1"/>
  <c r="X49" i="1"/>
  <c r="AB49" i="1" s="1"/>
  <c r="AE49" i="1" s="1"/>
  <c r="Y49" i="1"/>
  <c r="AC49" i="1" s="1"/>
  <c r="AF49" i="1" s="1"/>
  <c r="Z49" i="1"/>
  <c r="AD49" i="1" s="1"/>
  <c r="AG49" i="1" s="1"/>
  <c r="AA49" i="1"/>
  <c r="X50" i="1"/>
  <c r="AB50" i="1" s="1"/>
  <c r="AE50" i="1" s="1"/>
  <c r="Y50" i="1"/>
  <c r="Z50" i="1"/>
  <c r="AA50" i="1"/>
  <c r="AC50" i="1"/>
  <c r="AF50" i="1" s="1"/>
  <c r="AD50" i="1"/>
  <c r="AG50" i="1" s="1"/>
  <c r="X51" i="1"/>
  <c r="Y51" i="1"/>
  <c r="Z51" i="1"/>
  <c r="AD51" i="1" s="1"/>
  <c r="AG51" i="1" s="1"/>
  <c r="AA51" i="1"/>
  <c r="AB51" i="1"/>
  <c r="AE51" i="1" s="1"/>
  <c r="AC51" i="1"/>
  <c r="AF51" i="1" s="1"/>
  <c r="X52" i="1"/>
  <c r="AB52" i="1" s="1"/>
  <c r="AE52" i="1" s="1"/>
  <c r="Y52" i="1"/>
  <c r="AC52" i="1" s="1"/>
  <c r="AF52" i="1" s="1"/>
  <c r="Z52" i="1"/>
  <c r="AD52" i="1" s="1"/>
  <c r="AA52" i="1"/>
  <c r="AG52" i="1"/>
  <c r="X53" i="1"/>
  <c r="AB53" i="1" s="1"/>
  <c r="Y53" i="1"/>
  <c r="AC53" i="1" s="1"/>
  <c r="AF53" i="1" s="1"/>
  <c r="Z53" i="1"/>
  <c r="AA53" i="1"/>
  <c r="AD53" i="1" s="1"/>
  <c r="AG53" i="1" s="1"/>
  <c r="AE53" i="1"/>
  <c r="X54" i="1"/>
  <c r="Y54" i="1"/>
  <c r="AB54" i="1" s="1"/>
  <c r="AE54" i="1" s="1"/>
  <c r="Z54" i="1"/>
  <c r="AA54" i="1"/>
  <c r="AC54" i="1"/>
  <c r="AF54" i="1" s="1"/>
  <c r="AD54" i="1"/>
  <c r="AG54" i="1" s="1"/>
  <c r="X55" i="1"/>
  <c r="Y55" i="1"/>
  <c r="Z55" i="1"/>
  <c r="AD55" i="1" s="1"/>
  <c r="AG55" i="1" s="1"/>
  <c r="AA55" i="1"/>
  <c r="AB55" i="1"/>
  <c r="AE55" i="1" s="1"/>
  <c r="AC55" i="1"/>
  <c r="AF55" i="1" s="1"/>
  <c r="X56" i="1"/>
  <c r="AB56" i="1" s="1"/>
  <c r="AE56" i="1" s="1"/>
  <c r="Y56" i="1"/>
  <c r="AC56" i="1" s="1"/>
  <c r="AF56" i="1" s="1"/>
  <c r="Z56" i="1"/>
  <c r="AD56" i="1" s="1"/>
  <c r="AG56" i="1" s="1"/>
  <c r="AA56" i="1"/>
  <c r="X57" i="1"/>
  <c r="AB57" i="1" s="1"/>
  <c r="AE57" i="1" s="1"/>
  <c r="Y57" i="1"/>
  <c r="AC57" i="1" s="1"/>
  <c r="AF57" i="1" s="1"/>
  <c r="Z57" i="1"/>
  <c r="AA57" i="1"/>
  <c r="AD57" i="1" s="1"/>
  <c r="AG57" i="1" s="1"/>
  <c r="X58" i="1"/>
  <c r="AB58" i="1" s="1"/>
  <c r="AE58" i="1" s="1"/>
  <c r="Y58" i="1"/>
  <c r="Z58" i="1"/>
  <c r="AA58" i="1"/>
  <c r="AC58" i="1"/>
  <c r="AF58" i="1" s="1"/>
  <c r="AD58" i="1"/>
  <c r="AG58" i="1" s="1"/>
  <c r="X59" i="1"/>
  <c r="Y59" i="1"/>
  <c r="Z59" i="1"/>
  <c r="AD59" i="1" s="1"/>
  <c r="AG59" i="1" s="1"/>
  <c r="AA59" i="1"/>
  <c r="AB59" i="1"/>
  <c r="AE59" i="1" s="1"/>
  <c r="AC59" i="1"/>
  <c r="AF59" i="1" s="1"/>
  <c r="X60" i="1"/>
  <c r="AB60" i="1" s="1"/>
  <c r="AE60" i="1" s="1"/>
  <c r="Y60" i="1"/>
  <c r="AC60" i="1" s="1"/>
  <c r="AF60" i="1" s="1"/>
  <c r="Z60" i="1"/>
  <c r="AD60" i="1" s="1"/>
  <c r="AA60" i="1"/>
  <c r="AG60" i="1"/>
  <c r="X61" i="1"/>
  <c r="AB61" i="1" s="1"/>
  <c r="AE61" i="1" s="1"/>
  <c r="Y61" i="1"/>
  <c r="AC61" i="1" s="1"/>
  <c r="AF61" i="1" s="1"/>
  <c r="Z61" i="1"/>
  <c r="AA61" i="1"/>
  <c r="AD61" i="1" s="1"/>
  <c r="AG61" i="1" s="1"/>
  <c r="X62" i="1"/>
  <c r="Y62" i="1"/>
  <c r="AB62" i="1" s="1"/>
  <c r="AE62" i="1" s="1"/>
  <c r="Z62" i="1"/>
  <c r="AA62" i="1"/>
  <c r="AC62" i="1"/>
  <c r="AF62" i="1" s="1"/>
  <c r="AD62" i="1"/>
  <c r="AG62" i="1" s="1"/>
  <c r="X63" i="1"/>
  <c r="Y63" i="1"/>
  <c r="Z63" i="1"/>
  <c r="AD63" i="1" s="1"/>
  <c r="AG63" i="1" s="1"/>
  <c r="AA63" i="1"/>
  <c r="AB63" i="1"/>
  <c r="AE63" i="1" s="1"/>
  <c r="AC63" i="1"/>
  <c r="AF63" i="1" s="1"/>
  <c r="X64" i="1"/>
  <c r="AB64" i="1" s="1"/>
  <c r="AE64" i="1" s="1"/>
  <c r="Y64" i="1"/>
  <c r="AC64" i="1" s="1"/>
  <c r="AF64" i="1" s="1"/>
  <c r="Z64" i="1"/>
  <c r="AD64" i="1" s="1"/>
  <c r="AG64" i="1" s="1"/>
  <c r="AA64" i="1"/>
  <c r="X65" i="1"/>
  <c r="AB65" i="1" s="1"/>
  <c r="AE65" i="1" s="1"/>
  <c r="Y65" i="1"/>
  <c r="AC65" i="1" s="1"/>
  <c r="AF65" i="1" s="1"/>
  <c r="Z65" i="1"/>
  <c r="AA65" i="1"/>
  <c r="AD65" i="1" s="1"/>
  <c r="AG65" i="1" s="1"/>
  <c r="X66" i="1"/>
  <c r="AB66" i="1" s="1"/>
  <c r="AE66" i="1" s="1"/>
  <c r="Y66" i="1"/>
  <c r="Z66" i="1"/>
  <c r="AA66" i="1"/>
  <c r="AC66" i="1"/>
  <c r="AF66" i="1" s="1"/>
  <c r="AD66" i="1"/>
  <c r="AG66" i="1" s="1"/>
  <c r="X67" i="1"/>
  <c r="Y67" i="1"/>
  <c r="Z67" i="1"/>
  <c r="AD67" i="1" s="1"/>
  <c r="AG67" i="1" s="1"/>
  <c r="AA67" i="1"/>
  <c r="AB67" i="1"/>
  <c r="AE67" i="1" s="1"/>
  <c r="AC67" i="1"/>
  <c r="AF67" i="1" s="1"/>
  <c r="X68" i="1"/>
  <c r="AB68" i="1" s="1"/>
  <c r="AE68" i="1" s="1"/>
  <c r="Y68" i="1"/>
  <c r="AC68" i="1" s="1"/>
  <c r="AF68" i="1" s="1"/>
  <c r="Z68" i="1"/>
  <c r="AD68" i="1" s="1"/>
  <c r="AA68" i="1"/>
  <c r="AG68" i="1"/>
  <c r="X69" i="1"/>
  <c r="AB69" i="1" s="1"/>
  <c r="Y69" i="1"/>
  <c r="AC69" i="1" s="1"/>
  <c r="AF69" i="1" s="1"/>
  <c r="Z69" i="1"/>
  <c r="AA69" i="1"/>
  <c r="AD69" i="1" s="1"/>
  <c r="AG69" i="1" s="1"/>
  <c r="AE69" i="1"/>
  <c r="X70" i="1"/>
  <c r="AB70" i="1" s="1"/>
  <c r="AE70" i="1" s="1"/>
  <c r="Y70" i="1"/>
  <c r="Z70" i="1"/>
  <c r="AA70" i="1"/>
  <c r="AC70" i="1"/>
  <c r="AF70" i="1" s="1"/>
  <c r="AD70" i="1"/>
  <c r="AG70" i="1" s="1"/>
  <c r="X71" i="1"/>
  <c r="Y71" i="1"/>
  <c r="Z71" i="1"/>
  <c r="AD71" i="1" s="1"/>
  <c r="AG71" i="1" s="1"/>
  <c r="AA71" i="1"/>
  <c r="AB71" i="1"/>
  <c r="AE71" i="1" s="1"/>
  <c r="AC71" i="1"/>
  <c r="AF71" i="1" s="1"/>
  <c r="X72" i="1"/>
  <c r="AB72" i="1" s="1"/>
  <c r="AE72" i="1" s="1"/>
  <c r="Y72" i="1"/>
  <c r="AC72" i="1" s="1"/>
  <c r="AF72" i="1" s="1"/>
  <c r="Z72" i="1"/>
  <c r="AD72" i="1" s="1"/>
  <c r="AG72" i="1" s="1"/>
  <c r="AA72" i="1"/>
  <c r="X73" i="1"/>
  <c r="AB73" i="1" s="1"/>
  <c r="Y73" i="1"/>
  <c r="AC73" i="1" s="1"/>
  <c r="AF73" i="1" s="1"/>
  <c r="Z73" i="1"/>
  <c r="AD73" i="1" s="1"/>
  <c r="AG73" i="1" s="1"/>
  <c r="AA73" i="1"/>
  <c r="AE73" i="1"/>
  <c r="X74" i="1"/>
  <c r="AB74" i="1" s="1"/>
  <c r="AE74" i="1" s="1"/>
  <c r="Y74" i="1"/>
  <c r="Z74" i="1"/>
  <c r="AA74" i="1"/>
  <c r="AC74" i="1"/>
  <c r="AF74" i="1" s="1"/>
  <c r="AD74" i="1"/>
  <c r="AG74" i="1" s="1"/>
  <c r="X75" i="1"/>
  <c r="Y75" i="1"/>
  <c r="Z75" i="1"/>
  <c r="AD75" i="1" s="1"/>
  <c r="AG75" i="1" s="1"/>
  <c r="AA75" i="1"/>
  <c r="AB75" i="1"/>
  <c r="AE75" i="1" s="1"/>
  <c r="AC75" i="1"/>
  <c r="AF75" i="1" s="1"/>
  <c r="X76" i="1"/>
  <c r="AB76" i="1" s="1"/>
  <c r="AE76" i="1" s="1"/>
  <c r="Y76" i="1"/>
  <c r="AC76" i="1" s="1"/>
  <c r="AF76" i="1" s="1"/>
  <c r="Z76" i="1"/>
  <c r="AD76" i="1" s="1"/>
  <c r="AA76" i="1"/>
  <c r="AG76" i="1"/>
  <c r="X77" i="1"/>
  <c r="AB77" i="1" s="1"/>
  <c r="AE77" i="1" s="1"/>
  <c r="Y77" i="1"/>
  <c r="AC77" i="1" s="1"/>
  <c r="AF77" i="1" s="1"/>
  <c r="Z77" i="1"/>
  <c r="AD77" i="1" s="1"/>
  <c r="AG77" i="1" s="1"/>
  <c r="AA77" i="1"/>
  <c r="X78" i="1"/>
  <c r="AB78" i="1" s="1"/>
  <c r="AE78" i="1" s="1"/>
  <c r="Y78" i="1"/>
  <c r="Z78" i="1"/>
  <c r="AA78" i="1"/>
  <c r="AC78" i="1"/>
  <c r="AF78" i="1" s="1"/>
  <c r="AD78" i="1"/>
  <c r="AG78" i="1" s="1"/>
  <c r="X79" i="1"/>
  <c r="Y79" i="1"/>
  <c r="Z79" i="1"/>
  <c r="AD79" i="1" s="1"/>
  <c r="AG79" i="1" s="1"/>
  <c r="AA79" i="1"/>
  <c r="AB79" i="1"/>
  <c r="AE79" i="1" s="1"/>
  <c r="AC79" i="1"/>
  <c r="AF79" i="1" s="1"/>
  <c r="X80" i="1"/>
  <c r="AB80" i="1" s="1"/>
  <c r="AE80" i="1" s="1"/>
  <c r="Y80" i="1"/>
  <c r="AC80" i="1" s="1"/>
  <c r="AF80" i="1" s="1"/>
  <c r="Z80" i="1"/>
  <c r="AD80" i="1" s="1"/>
  <c r="AG80" i="1" s="1"/>
  <c r="AA80" i="1"/>
  <c r="X81" i="1"/>
  <c r="AB81" i="1" s="1"/>
  <c r="AE81" i="1" s="1"/>
  <c r="Y81" i="1"/>
  <c r="AC81" i="1" s="1"/>
  <c r="AF81" i="1" s="1"/>
  <c r="Z81" i="1"/>
  <c r="AD81" i="1" s="1"/>
  <c r="AG81" i="1" s="1"/>
  <c r="AA81" i="1"/>
  <c r="X82" i="1"/>
  <c r="AB82" i="1" s="1"/>
  <c r="AE82" i="1" s="1"/>
  <c r="Y82" i="1"/>
  <c r="Z82" i="1"/>
  <c r="AA82" i="1"/>
  <c r="AC82" i="1"/>
  <c r="AF82" i="1" s="1"/>
  <c r="AD82" i="1"/>
  <c r="AG82" i="1" s="1"/>
  <c r="X83" i="1"/>
  <c r="Y83" i="1"/>
  <c r="Z83" i="1"/>
  <c r="AD83" i="1" s="1"/>
  <c r="AG83" i="1" s="1"/>
  <c r="AA83" i="1"/>
  <c r="AB83" i="1"/>
  <c r="AE83" i="1" s="1"/>
  <c r="AC83" i="1"/>
  <c r="AF83" i="1" s="1"/>
  <c r="X84" i="1"/>
  <c r="AB84" i="1" s="1"/>
  <c r="AE84" i="1" s="1"/>
  <c r="Y84" i="1"/>
  <c r="Z84" i="1"/>
  <c r="AD84" i="1" s="1"/>
  <c r="AA84" i="1"/>
  <c r="AG84" i="1"/>
  <c r="X85" i="1"/>
  <c r="AB85" i="1" s="1"/>
  <c r="Y85" i="1"/>
  <c r="AC85" i="1" s="1"/>
  <c r="Z85" i="1"/>
  <c r="AD85" i="1" s="1"/>
  <c r="AG85" i="1" s="1"/>
  <c r="AA85" i="1"/>
  <c r="AE85" i="1"/>
  <c r="AF85" i="1"/>
  <c r="X87" i="1"/>
  <c r="Y87" i="1"/>
  <c r="Z87" i="1"/>
  <c r="AA87" i="1"/>
  <c r="AB87" i="1"/>
  <c r="AE87" i="1" s="1"/>
  <c r="AC87" i="1"/>
  <c r="AF87" i="1" s="1"/>
  <c r="X88" i="1"/>
  <c r="Y88" i="1"/>
  <c r="AC88" i="1" s="1"/>
  <c r="AF88" i="1" s="1"/>
  <c r="Z88" i="1"/>
  <c r="AD88" i="1" s="1"/>
  <c r="AG88" i="1" s="1"/>
  <c r="AA88" i="1"/>
  <c r="X89" i="1"/>
  <c r="AB89" i="1" s="1"/>
  <c r="Y89" i="1"/>
  <c r="AC89" i="1" s="1"/>
  <c r="Z89" i="1"/>
  <c r="AD89" i="1" s="1"/>
  <c r="AA89" i="1"/>
  <c r="AE89" i="1"/>
  <c r="AF89" i="1"/>
  <c r="AG89" i="1"/>
  <c r="X90" i="1"/>
  <c r="AB90" i="1" s="1"/>
  <c r="Y90" i="1"/>
  <c r="Z90" i="1"/>
  <c r="AA90" i="1"/>
  <c r="AC90" i="1"/>
  <c r="AF90" i="1" s="1"/>
  <c r="AD90" i="1"/>
  <c r="AG90" i="1" s="1"/>
  <c r="AE90" i="1"/>
  <c r="X91" i="1"/>
  <c r="Y91" i="1"/>
  <c r="Z91" i="1"/>
  <c r="AD91" i="1" s="1"/>
  <c r="AG91" i="1" s="1"/>
  <c r="AA91" i="1"/>
  <c r="AB91" i="1"/>
  <c r="AE91" i="1" s="1"/>
  <c r="AC91" i="1"/>
  <c r="AF91" i="1" s="1"/>
  <c r="X92" i="1"/>
  <c r="AB92" i="1" s="1"/>
  <c r="AE92" i="1" s="1"/>
  <c r="Y92" i="1"/>
  <c r="Z92" i="1"/>
  <c r="AD92" i="1" s="1"/>
  <c r="AG92" i="1" s="1"/>
  <c r="AA92" i="1"/>
  <c r="X93" i="1"/>
  <c r="AB93" i="1" s="1"/>
  <c r="Y93" i="1"/>
  <c r="AC93" i="1" s="1"/>
  <c r="Z93" i="1"/>
  <c r="AD93" i="1" s="1"/>
  <c r="AG93" i="1" s="1"/>
  <c r="AA93" i="1"/>
  <c r="AE93" i="1"/>
  <c r="AF93" i="1"/>
  <c r="X94" i="1"/>
  <c r="AB94" i="1" s="1"/>
  <c r="Y94" i="1"/>
  <c r="Z94" i="1"/>
  <c r="AA94" i="1"/>
  <c r="AC94" i="1"/>
  <c r="AF94" i="1" s="1"/>
  <c r="AD94" i="1"/>
  <c r="AG94" i="1" s="1"/>
  <c r="AE94" i="1"/>
  <c r="X95" i="1"/>
  <c r="Y95" i="1"/>
  <c r="Z95" i="1"/>
  <c r="AD95" i="1" s="1"/>
  <c r="AG95" i="1" s="1"/>
  <c r="AA95" i="1"/>
  <c r="AB95" i="1"/>
  <c r="AE95" i="1" s="1"/>
  <c r="AC95" i="1"/>
  <c r="AF95" i="1" s="1"/>
  <c r="X96" i="1"/>
  <c r="Y96" i="1"/>
  <c r="AC96" i="1" s="1"/>
  <c r="AF96" i="1" s="1"/>
  <c r="Z96" i="1"/>
  <c r="AA96" i="1"/>
  <c r="X97" i="1"/>
  <c r="AB97" i="1" s="1"/>
  <c r="Y97" i="1"/>
  <c r="AC97" i="1" s="1"/>
  <c r="AF97" i="1" s="1"/>
  <c r="Z97" i="1"/>
  <c r="AD97" i="1" s="1"/>
  <c r="AG97" i="1" s="1"/>
  <c r="AA97" i="1"/>
  <c r="AE97" i="1"/>
  <c r="X98" i="1"/>
  <c r="AB98" i="1" s="1"/>
  <c r="AE98" i="1" s="1"/>
  <c r="Y98" i="1"/>
  <c r="Z98" i="1"/>
  <c r="AA98" i="1"/>
  <c r="AC98" i="1"/>
  <c r="AF98" i="1" s="1"/>
  <c r="AD98" i="1"/>
  <c r="AG98" i="1" s="1"/>
  <c r="X99" i="1"/>
  <c r="Y99" i="1"/>
  <c r="Z99" i="1"/>
  <c r="AD99" i="1" s="1"/>
  <c r="AG99" i="1" s="1"/>
  <c r="AA99" i="1"/>
  <c r="AB99" i="1"/>
  <c r="AE99" i="1" s="1"/>
  <c r="AC99" i="1"/>
  <c r="AF99" i="1" s="1"/>
  <c r="X100" i="1"/>
  <c r="AB100" i="1" s="1"/>
  <c r="AE100" i="1" s="1"/>
  <c r="Y100" i="1"/>
  <c r="Z100" i="1"/>
  <c r="AD100" i="1" s="1"/>
  <c r="AG100" i="1" s="1"/>
  <c r="AA100" i="1"/>
  <c r="X101" i="1"/>
  <c r="Y101" i="1"/>
  <c r="AC101" i="1" s="1"/>
  <c r="AF101" i="1" s="1"/>
  <c r="Z101" i="1"/>
  <c r="AD101" i="1" s="1"/>
  <c r="AG101" i="1" s="1"/>
  <c r="AA101" i="1"/>
  <c r="X102" i="1"/>
  <c r="AB102" i="1" s="1"/>
  <c r="Y102" i="1"/>
  <c r="Z102" i="1"/>
  <c r="AA102" i="1"/>
  <c r="AC102" i="1"/>
  <c r="AF102" i="1" s="1"/>
  <c r="AD102" i="1"/>
  <c r="AG102" i="1" s="1"/>
  <c r="AE102" i="1"/>
  <c r="X103" i="1"/>
  <c r="Y103" i="1"/>
  <c r="Z103" i="1"/>
  <c r="AA103" i="1"/>
  <c r="AB103" i="1"/>
  <c r="AE103" i="1" s="1"/>
  <c r="AC103" i="1"/>
  <c r="AF103" i="1" s="1"/>
  <c r="X104" i="1"/>
  <c r="Y104" i="1"/>
  <c r="AC104" i="1" s="1"/>
  <c r="AF104" i="1" s="1"/>
  <c r="Z104" i="1"/>
  <c r="AD104" i="1" s="1"/>
  <c r="AG104" i="1" s="1"/>
  <c r="AA104" i="1"/>
  <c r="X105" i="1"/>
  <c r="AB105" i="1" s="1"/>
  <c r="AE105" i="1" s="1"/>
  <c r="Y105" i="1"/>
  <c r="AC105" i="1" s="1"/>
  <c r="AF105" i="1" s="1"/>
  <c r="Z105" i="1"/>
  <c r="AD105" i="1" s="1"/>
  <c r="AG105" i="1" s="1"/>
  <c r="AA105" i="1"/>
  <c r="X106" i="1"/>
  <c r="Y106" i="1"/>
  <c r="AC106" i="1" s="1"/>
  <c r="AF106" i="1" s="1"/>
  <c r="Z106" i="1"/>
  <c r="AA106" i="1"/>
  <c r="AD106" i="1"/>
  <c r="AG106" i="1" s="1"/>
  <c r="X107" i="1"/>
  <c r="Y107" i="1"/>
  <c r="Z107" i="1"/>
  <c r="AA107" i="1"/>
  <c r="AB107" i="1"/>
  <c r="AC107" i="1"/>
  <c r="AF107" i="1" s="1"/>
  <c r="AE107" i="1"/>
  <c r="X108" i="1"/>
  <c r="AB108" i="1" s="1"/>
  <c r="AE108" i="1" s="1"/>
  <c r="Y108" i="1"/>
  <c r="Z108" i="1"/>
  <c r="AD108" i="1" s="1"/>
  <c r="AG108" i="1" s="1"/>
  <c r="AA108" i="1"/>
  <c r="X109" i="1"/>
  <c r="AB109" i="1" s="1"/>
  <c r="Y109" i="1"/>
  <c r="AC109" i="1" s="1"/>
  <c r="Z109" i="1"/>
  <c r="AD109" i="1" s="1"/>
  <c r="AA109" i="1"/>
  <c r="AE109" i="1"/>
  <c r="AF109" i="1"/>
  <c r="AG109" i="1"/>
  <c r="X110" i="1"/>
  <c r="Y110" i="1"/>
  <c r="AC110" i="1" s="1"/>
  <c r="AF110" i="1" s="1"/>
  <c r="Z110" i="1"/>
  <c r="AA110" i="1"/>
  <c r="AD110" i="1"/>
  <c r="AG110" i="1" s="1"/>
  <c r="X111" i="1"/>
  <c r="Y111" i="1"/>
  <c r="Z111" i="1"/>
  <c r="AD111" i="1" s="1"/>
  <c r="AA111" i="1"/>
  <c r="AB111" i="1"/>
  <c r="AC111" i="1"/>
  <c r="AF111" i="1" s="1"/>
  <c r="AE111" i="1"/>
  <c r="AG111" i="1"/>
  <c r="X112" i="1"/>
  <c r="Y112" i="1"/>
  <c r="AC112" i="1" s="1"/>
  <c r="AF112" i="1" s="1"/>
  <c r="Z112" i="1"/>
  <c r="AD112" i="1" s="1"/>
  <c r="AA112" i="1"/>
  <c r="AG112" i="1"/>
  <c r="X113" i="1"/>
  <c r="AB113" i="1" s="1"/>
  <c r="AE113" i="1" s="1"/>
  <c r="Y113" i="1"/>
  <c r="Z113" i="1"/>
  <c r="AD113" i="1" s="1"/>
  <c r="AG113" i="1" s="1"/>
  <c r="AA113" i="1"/>
  <c r="AC113" i="1"/>
  <c r="AF113" i="1"/>
  <c r="X114" i="1"/>
  <c r="AB114" i="1" s="1"/>
  <c r="Y114" i="1"/>
  <c r="Z114" i="1"/>
  <c r="AA114" i="1"/>
  <c r="AD114" i="1" s="1"/>
  <c r="AG114" i="1" s="1"/>
  <c r="AC114" i="1"/>
  <c r="AF114" i="1" s="1"/>
  <c r="AE114" i="1"/>
  <c r="X115" i="1"/>
  <c r="Y115" i="1"/>
  <c r="Z115" i="1"/>
  <c r="AD115" i="1" s="1"/>
  <c r="AG115" i="1" s="1"/>
  <c r="AA115" i="1"/>
  <c r="AB115" i="1"/>
  <c r="AC115" i="1"/>
  <c r="AF115" i="1" s="1"/>
  <c r="AE115" i="1"/>
  <c r="X116" i="1"/>
  <c r="AB116" i="1" s="1"/>
  <c r="AE116" i="1" s="1"/>
  <c r="Y116" i="1"/>
  <c r="Z116" i="1"/>
  <c r="AD116" i="1" s="1"/>
  <c r="AA116" i="1"/>
  <c r="AG116" i="1"/>
  <c r="X117" i="1"/>
  <c r="Y117" i="1"/>
  <c r="AC117" i="1" s="1"/>
  <c r="AF117" i="1" s="1"/>
  <c r="Z117" i="1"/>
  <c r="AA117" i="1"/>
  <c r="X118" i="1"/>
  <c r="AB118" i="1" s="1"/>
  <c r="AE118" i="1" s="1"/>
  <c r="Y118" i="1"/>
  <c r="AC118" i="1" s="1"/>
  <c r="AF118" i="1" s="1"/>
  <c r="Z118" i="1"/>
  <c r="AA118" i="1"/>
  <c r="AD118" i="1" s="1"/>
  <c r="AG118" i="1" s="1"/>
  <c r="AF4" i="1"/>
  <c r="AG4" i="1"/>
  <c r="AE4" i="1"/>
  <c r="AD4" i="1"/>
  <c r="AC4" i="1"/>
  <c r="AB4" i="1"/>
  <c r="AA4" i="1"/>
  <c r="Z4" i="1"/>
  <c r="Y4" i="1"/>
  <c r="X4" i="1"/>
  <c r="AB8" i="1" l="1"/>
  <c r="AE8" i="1" s="1"/>
  <c r="AC8" i="1"/>
  <c r="AF8" i="1" s="1"/>
  <c r="AB106" i="1"/>
  <c r="AE106" i="1" s="1"/>
  <c r="AD103" i="1"/>
  <c r="AG103" i="1" s="1"/>
  <c r="AB101" i="1"/>
  <c r="AE101" i="1" s="1"/>
  <c r="AB88" i="1"/>
  <c r="AE88" i="1" s="1"/>
  <c r="AC116" i="1"/>
  <c r="AF116" i="1" s="1"/>
  <c r="AB24" i="1"/>
  <c r="AE24" i="1" s="1"/>
  <c r="AC24" i="1"/>
  <c r="AF24" i="1" s="1"/>
  <c r="AD117" i="1"/>
  <c r="AG117" i="1" s="1"/>
  <c r="AB112" i="1"/>
  <c r="AE112" i="1" s="1"/>
  <c r="AB110" i="1"/>
  <c r="AE110" i="1" s="1"/>
  <c r="AB104" i="1"/>
  <c r="AE104" i="1" s="1"/>
  <c r="AC100" i="1"/>
  <c r="AF100" i="1" s="1"/>
  <c r="AD96" i="1"/>
  <c r="AG96" i="1" s="1"/>
  <c r="AD87" i="1"/>
  <c r="AG87" i="1" s="1"/>
  <c r="AB32" i="1"/>
  <c r="AE32" i="1" s="1"/>
  <c r="AC108" i="1"/>
  <c r="AF108" i="1" s="1"/>
  <c r="AB117" i="1"/>
  <c r="AE117" i="1" s="1"/>
  <c r="AD107" i="1"/>
  <c r="AG107" i="1" s="1"/>
  <c r="AB96" i="1"/>
  <c r="AE96" i="1" s="1"/>
  <c r="AC92" i="1"/>
  <c r="AF92" i="1" s="1"/>
  <c r="AC84" i="1"/>
  <c r="AF84" i="1" s="1"/>
  <c r="AB20" i="1"/>
  <c r="AE20" i="1" s="1"/>
  <c r="AC20" i="1"/>
  <c r="AF20" i="1" s="1"/>
  <c r="AC25" i="1"/>
  <c r="AF25" i="1" s="1"/>
</calcChain>
</file>

<file path=xl/sharedStrings.xml><?xml version="1.0" encoding="utf-8"?>
<sst xmlns="http://schemas.openxmlformats.org/spreadsheetml/2006/main" count="1697" uniqueCount="599">
  <si>
    <t>vehicle_attributes</t>
  </si>
  <si>
    <t>Autopilot Firmware version</t>
  </si>
  <si>
    <t>Autopilot capabilities (supports ftp)</t>
  </si>
  <si>
    <t>Global Location</t>
  </si>
  <si>
    <t>Global Location (relative altitude)</t>
  </si>
  <si>
    <t>Local Location</t>
  </si>
  <si>
    <t>Attitude</t>
  </si>
  <si>
    <t>Velocity</t>
  </si>
  <si>
    <t>GPS</t>
  </si>
  <si>
    <t>Groundspeed</t>
  </si>
  <si>
    <t>Airspeed</t>
  </si>
  <si>
    <t>Gimbal status</t>
  </si>
  <si>
    <t>Battery</t>
  </si>
  <si>
    <t>EKF OK?</t>
  </si>
  <si>
    <t>Last Heartbeat</t>
  </si>
  <si>
    <t>Rangefinder</t>
  </si>
  <si>
    <t>Rangefinder distance</t>
  </si>
  <si>
    <t>Rangefinder voltage</t>
  </si>
  <si>
    <t>Heading</t>
  </si>
  <si>
    <t>Is Armable?</t>
  </si>
  <si>
    <t>System status</t>
  </si>
  <si>
    <t>Mode</t>
  </si>
  <si>
    <t>Armed</t>
  </si>
  <si>
    <t>Wed_Jul__5_15-10-16_2017</t>
  </si>
  <si>
    <t>APM:Copter-3.4.6</t>
  </si>
  <si>
    <t>LocationGlobal:lat=41.5194025,lon=-86.2401226,alt=252.61</t>
  </si>
  <si>
    <t>LocationGlobalRelative:lat=41.5194025,lon=-86.2401226,alt=-5.31</t>
  </si>
  <si>
    <t>LocationLocal:north=-18.2257671356,east=-8.70813274384,down=1.07612431049</t>
  </si>
  <si>
    <t>Attitude:pitch=-0.0127142407,yaw=3.0881986618,roll=0.0335865467787</t>
  </si>
  <si>
    <t>[-0.08, -0.37, 0.0]</t>
  </si>
  <si>
    <t>GPSInfo:fix=4,num_sat=10</t>
  </si>
  <si>
    <t>Gimbal: pitch=-14909.99, roll=0.0, yaw=0.0</t>
  </si>
  <si>
    <t>Battery:voltage=12.369,current=0.11,level=99</t>
  </si>
  <si>
    <t>Rangefinder: distance=None, voltage=None</t>
  </si>
  <si>
    <t>None</t>
  </si>
  <si>
    <t>STANDBY</t>
  </si>
  <si>
    <t>STABILIZE</t>
  </si>
  <si>
    <t>Wed_Jul__5_15-10-20_2017</t>
  </si>
  <si>
    <t>LocationGlobal:lat=41.5194031,lon=-86.2401292,alt=252.27</t>
  </si>
  <si>
    <t>LocationGlobalRelative:lat=41.5194031,lon=-86.2401292,alt=0.0</t>
  </si>
  <si>
    <t>LocationLocal:north=-18.1640224457,east=-9.25567531586,down=1.41107320786</t>
  </si>
  <si>
    <t>Attitude:pitch=-0.0093603990972,yaw=3.0821378231,roll=0.0319401100278</t>
  </si>
  <si>
    <t>[-0.01, -0.24, -0.04]</t>
  </si>
  <si>
    <t>Battery:voltage=12.35,current=0.09,level=99</t>
  </si>
  <si>
    <t>GUIDED</t>
  </si>
  <si>
    <t>Wed_Jul__5_15-10-36_2017</t>
  </si>
  <si>
    <t>LocationGlobal:lat=41.5194013,lon=-86.2401216,alt=279.44</t>
  </si>
  <si>
    <t>LocationGlobalRelative:lat=41.5194013,lon=-86.2401216,alt=27.17</t>
  </si>
  <si>
    <t>LocationLocal:north=-18.3621845245,east=-8.62114429474,down=-25.7673168182</t>
  </si>
  <si>
    <t>Attitude:pitch=-0.0470661371946,yaw=3.07386016846,roll=-0.0251894555986</t>
  </si>
  <si>
    <t>[0.14, -0.17, 2.12]</t>
  </si>
  <si>
    <t>Gimbal: pitch=-14879.99, roll=0.0, yaw=0.0</t>
  </si>
  <si>
    <t>Battery:voltage=11.915,current=14.02,level=98</t>
  </si>
  <si>
    <t>ACTIVE</t>
  </si>
  <si>
    <t>Wed_Jul__5_15-10-37_2017</t>
  </si>
  <si>
    <t>LocationGlobal:lat=41.5194017,lon=-86.2401207,alt=281.23</t>
  </si>
  <si>
    <t>LocationGlobalRelative:lat=41.5194017,lon=-86.2401207,alt=28.96</t>
  </si>
  <si>
    <t>LocationLocal:north=-18.3138198853,east=-8.5434961319,down=-27.5638065338</t>
  </si>
  <si>
    <t>Attitude:pitch=-0.050338819623,yaw=3.05766630173,roll=-0.00976200401783</t>
  </si>
  <si>
    <t>[0.26, -0.31, 0.84]</t>
  </si>
  <si>
    <t>Battery:voltage=12.016,current=10.78,level=98</t>
  </si>
  <si>
    <t>LAND</t>
  </si>
  <si>
    <t>Wed_Jul__5_15-11-08_2017</t>
  </si>
  <si>
    <t>LocationGlobal:lat=41.5194006,lon=-86.24012,alt=253.18</t>
  </si>
  <si>
    <t>LocationGlobalRelative:lat=41.5194006,lon=-86.24012,alt=0.91</t>
  </si>
  <si>
    <t>LocationLocal:north=-18.4562358856,east=-8.471824646,down=-0.451671570539</t>
  </si>
  <si>
    <t>Attitude:pitch=-0.0321582518518,yaw=3.05852770805,roll=-0.020686365664</t>
  </si>
  <si>
    <t>[0.28, -0.36, -0.46]</t>
  </si>
  <si>
    <t>Battery:voltage=11.878,current=12.19,level=96</t>
  </si>
  <si>
    <t>Wed_Jul__5_15-11-09_2017</t>
  </si>
  <si>
    <t>LocationGlobal:lat=41.5194006,lon=-86.2401199,alt=252.98</t>
  </si>
  <si>
    <t>LocationGlobalRelative:lat=41.5194006,lon=-86.2401199,alt=0.71</t>
  </si>
  <si>
    <t>LocationLocal:north=-18.4411773682,east=-8.47740459442,down=-0.0454811155796</t>
  </si>
  <si>
    <t>Attitude:pitch=-0.0485338419676,yaw=3.06882834435,roll=-0.0244098678231</t>
  </si>
  <si>
    <t>[0.22, -0.29, -0.5]</t>
  </si>
  <si>
    <t>Battery:voltage=11.852,current=12.3,level=96</t>
  </si>
  <si>
    <t>Attitude:pitch=-0.0418287664652,yaw=3.05195212364,roll=-0.0180839058012</t>
  </si>
  <si>
    <t>Battery:voltage=11.786,current=12.3,level=96</t>
  </si>
  <si>
    <t>Wed_Jul__5_15-11-10_2017</t>
  </si>
  <si>
    <t>LocationGlobal:lat=41.5194002,lon=-86.2401196,alt=252.76</t>
  </si>
  <si>
    <t>LocationGlobalRelative:lat=41.5194002,lon=-86.2401196,alt=0.49</t>
  </si>
  <si>
    <t>LocationLocal:north=-18.4813766479,east=-8.45946311951,down=0.171897143126</t>
  </si>
  <si>
    <t>Attitude:pitch=-0.0283942837268,yaw=3.0478219986,roll=-0.00983999762684</t>
  </si>
  <si>
    <t>[0.21, -0.28, -0.5]</t>
  </si>
  <si>
    <t>LocationGlobal:lat=41.5193999,lon=-86.24012,alt=252.5</t>
  </si>
  <si>
    <t>LocationGlobalRelative:lat=41.5193999,lon=-86.24012,alt=0.23</t>
  </si>
  <si>
    <t>LocationLocal:north=-18.5180492401,east=-8.48715591431,down=0.432431906462</t>
  </si>
  <si>
    <t>Attitude:pitch=-0.0214038733393,yaw=3.05686020851,roll=-0.0136461351067</t>
  </si>
  <si>
    <t>[0.23, -0.29, -0.47]</t>
  </si>
  <si>
    <t>Battery:voltage=11.835,current=12.63,level=96</t>
  </si>
  <si>
    <t>Wed_Jul__5_15-11-11_2017</t>
  </si>
  <si>
    <t>LocationGlobal:lat=41.5193996,lon=-86.2401201,alt=252.28</t>
  </si>
  <si>
    <t>LocationGlobalRelative:lat=41.5193996,lon=-86.2401201,alt=0.01</t>
  </si>
  <si>
    <t>LocationLocal:north=-18.5536460876,east=-8.50063991547,down=0.652650475502</t>
  </si>
  <si>
    <t>Attitude:pitch=-0.0160670951009,yaw=3.05312252045,roll=-0.0148923750967</t>
  </si>
  <si>
    <t>[0.25, -0.28, -0.46]</t>
  </si>
  <si>
    <t>Battery:voltage=11.88,current=12.36,level=96</t>
  </si>
  <si>
    <t>LocationGlobal:lat=41.5193995,lon=-86.2401205,alt=251.85</t>
  </si>
  <si>
    <t>LocationGlobalRelative:lat=41.5193995,lon=-86.2401205,alt=-0.42</t>
  </si>
  <si>
    <t>LocationLocal:north=-18.5596046448,east=-8.53188514709,down=1.0936549902</t>
  </si>
  <si>
    <t>Attitude:pitch=-0.0271695740521,yaw=3.044526577,roll=-0.0141508039087</t>
  </si>
  <si>
    <t>[0.21, -0.24, -0.46]</t>
  </si>
  <si>
    <t>Battery:voltage=11.801,current=11.85,level=96</t>
  </si>
  <si>
    <t>Wed_Jul__5_15-11-12_2017</t>
  </si>
  <si>
    <t>LocationGlobal:lat=41.5193991,lon=-86.2401206,alt=251.8</t>
  </si>
  <si>
    <t>LocationGlobalRelative:lat=41.5193991,lon=-86.2401206,alt=-0.47</t>
  </si>
  <si>
    <t>LocationLocal:north=-18.6070270538,east=-8.53695487976,down=1.142385602</t>
  </si>
  <si>
    <t>Attitude:pitch=-0.0278019718826,yaw=3.01534295082,roll=-0.0190633498132</t>
  </si>
  <si>
    <t>[0.22, -0.36, -0.03]</t>
  </si>
  <si>
    <t>Battery:voltage=12.01,current=5.4,level=96</t>
  </si>
  <si>
    <t>Wed_Jul__5_15-11-13_2017</t>
  </si>
  <si>
    <t>Attitude:pitch=0.0219340454787,yaw=3.00781917572,roll=0.0271994303912</t>
  </si>
  <si>
    <t>Battery:voltage=12.02,current=4.0,level=96</t>
  </si>
  <si>
    <t>LocationGlobal:lat=41.5193988,lon=-86.2401203,alt=251.77</t>
  </si>
  <si>
    <t>LocationGlobalRelative:lat=41.5193988,lon=-86.2401203,alt=-0.5</t>
  </si>
  <si>
    <t>LocationLocal:north=-18.6451702118,east=-8.51255321503,down=1.17852509022</t>
  </si>
  <si>
    <t>Attitude:pitch=0.0242987256497,yaw=3.00531721115,roll=0.0284612160176</t>
  </si>
  <si>
    <t>[0.3, -0.32, -0.04]</t>
  </si>
  <si>
    <t>Wed_Jul__5_15-11-14_2017</t>
  </si>
  <si>
    <t>LocationGlobal:lat=41.519399,lon=-86.2401203,alt=251.75</t>
  </si>
  <si>
    <t>LocationGlobalRelative:lat=41.519399,lon=-86.2401203,alt=-0.52</t>
  </si>
  <si>
    <t>LocationLocal:north=-18.6179141998,east=-8.51456451416,down=1.19715034962</t>
  </si>
  <si>
    <t>Attitude:pitch=0.0222763996571,yaw=3.00492978096,roll=0.027885299176</t>
  </si>
  <si>
    <t>[0.27, -0.3, -0.03]</t>
  </si>
  <si>
    <t>Battery:voltage=12.007,current=3.6,level=96</t>
  </si>
  <si>
    <t>LocationGlobal:lat=41.5193996,lon=-86.240121,alt=251.75</t>
  </si>
  <si>
    <t>LocationGlobalRelative:lat=41.5193996,lon=-86.240121,alt=-0.52</t>
  </si>
  <si>
    <t>LocationLocal:north=-18.5556545258,east=-8.57218360901,down=1.19975852966</t>
  </si>
  <si>
    <t>[0.26, -0.37, -0.02]</t>
  </si>
  <si>
    <t>Battery:voltage=12.068,current=3.28,level=96</t>
  </si>
  <si>
    <t>Wed_Jul__5_15-11-15_2017</t>
  </si>
  <si>
    <t>LocationGlobal:lat=41.5194,lon=-86.2401214,alt=251.74</t>
  </si>
  <si>
    <t>LocationGlobalRelative:lat=41.5194,lon=-86.2401214,alt=-0.53</t>
  </si>
  <si>
    <t>LocationLocal:north=-18.5058670044,east=-8.60821056366,down=1.20640039444</t>
  </si>
  <si>
    <t>Attitude:pitch=0.0228379759938,yaw=3.00692605972,roll=0.0295356977731</t>
  </si>
  <si>
    <t>[0.29, -0.38, -0.02]</t>
  </si>
  <si>
    <t>Battery:voltage=12.101,current=2.85,level=96</t>
  </si>
  <si>
    <t>Attitude:pitch=0.0221819970757,yaw=3.00681066513,roll=0.0297789350152</t>
  </si>
  <si>
    <t>Battery:voltage=12.058,current=2.38,level=96</t>
  </si>
  <si>
    <t>Wed_Jul__5_15-11-16_2017</t>
  </si>
  <si>
    <t>LocationGlobal:lat=41.5194,lon=-86.2401215,alt=251.74</t>
  </si>
  <si>
    <t>LocationGlobalRelative:lat=41.5194,lon=-86.2401215,alt=-0.53</t>
  </si>
  <si>
    <t>LocationLocal:north=-18.5076332092,east=-8.61807346344,down=1.20998263359</t>
  </si>
  <si>
    <t>Attitude:pitch=0.0211713332683,yaw=3.00578045845,roll=0.0289542451501</t>
  </si>
  <si>
    <t>[0.27, -0.28, -0.02]</t>
  </si>
  <si>
    <t>LocationGlobal:lat=41.5194003,lon=-86.2401215,alt=251.72</t>
  </si>
  <si>
    <t>LocationGlobalRelative:lat=41.5194003,lon=-86.2401215,alt=-0.55</t>
  </si>
  <si>
    <t>LocationLocal:north=-18.4727573395,east=-8.61202526093,down=1.22068691254</t>
  </si>
  <si>
    <t>Attitude:pitch=0.0221948605031,yaw=3.00699138641,roll=0.0323396399617</t>
  </si>
  <si>
    <t>[0.27, -0.32, -0.01]</t>
  </si>
  <si>
    <t>Battery:voltage=12.058,current=2.44,level=96</t>
  </si>
  <si>
    <t>LocationGlobal:lat=41.5194007,lon=-86.2401221,alt=251.71</t>
  </si>
  <si>
    <t>LocationGlobalRelative:lat=41.5194007,lon=-86.2401221,alt=-0.56</t>
  </si>
  <si>
    <t>LocationLocal:north=-18.4340705872,east=-8.66364860535,down=1.23229002953</t>
  </si>
  <si>
    <t>[0.28, -0.28, -0.01]</t>
  </si>
  <si>
    <t>Wed_Jul__5_15-14-12_2017</t>
  </si>
  <si>
    <t>LocationGlobal:lat=41.5193978,lon=-86.2401153,alt=250.18</t>
  </si>
  <si>
    <t>LocationGlobalRelative:lat=41.5193978,lon=-86.2401153,alt=0.58</t>
  </si>
  <si>
    <t>LocationLocal:north=0.656680107117,east=0.230743974447,down=0.201855957508</t>
  </si>
  <si>
    <t>Attitude:pitch=0.0211470220238,yaw=3.06502985954,roll=0.0146973282099</t>
  </si>
  <si>
    <t>[0.27, -0.01, -0.01]</t>
  </si>
  <si>
    <t>GPSInfo:fix=4,num_sat=11</t>
  </si>
  <si>
    <t>Gimbal: pitch=None, roll=None, yaw=None</t>
  </si>
  <si>
    <t>Battery:voltage=12.221,current=0.12,level=99</t>
  </si>
  <si>
    <t>Wed_Jul__5_15-14-15_2017</t>
  </si>
  <si>
    <t>LocationGlobal:lat=41.5193982,lon=-86.2401147,alt=250.31</t>
  </si>
  <si>
    <t>LocationGlobalRelative:lat=41.5193982,lon=-86.2401147,alt=0.71</t>
  </si>
  <si>
    <t>LocationLocal:north=0.697384774685,east=0.276260524988,down=0.224726811051</t>
  </si>
  <si>
    <t>Attitude:pitch=0.0210249070078,yaw=3.06631374359,roll=0.0148901119828</t>
  </si>
  <si>
    <t>[0.25, 0.0, -0.02]</t>
  </si>
  <si>
    <t>Battery:voltage=12.26,current=0.06,level=99</t>
  </si>
  <si>
    <t>Wed_Jul__5_15-14-31_2017</t>
  </si>
  <si>
    <t>LocationGlobal:lat=41.5193926,lon=-86.2401155,alt=277.71</t>
  </si>
  <si>
    <t>LocationGlobalRelative:lat=41.5193926,lon=-86.2401155,alt=27.4</t>
  </si>
  <si>
    <t>LocationLocal:north=0.073303706944,east=0.210304841399,down=-26.8194332123</t>
  </si>
  <si>
    <t>Attitude:pitch=-0.0065681617707,yaw=3.10328602791,roll=-0.0747764185071</t>
  </si>
  <si>
    <t>[0.24, 0.05, 2.14]</t>
  </si>
  <si>
    <t>Battery:voltage=11.849,current=12.13,level=98</t>
  </si>
  <si>
    <t>Wed_Jul__5_15-14-32_2017</t>
  </si>
  <si>
    <t>LocationGlobal:lat=41.5193926,lon=-86.2401149,alt=279.48</t>
  </si>
  <si>
    <t>LocationGlobalRelative:lat=41.5193926,lon=-86.2401149,alt=29.17</t>
  </si>
  <si>
    <t>LocationLocal:north=0.0735922977328,east=0.265112906694,down=-28.5807418823</t>
  </si>
  <si>
    <t>Attitude:pitch=-0.000391356647015,yaw=3.07241725922,roll=-0.0740432366729</t>
  </si>
  <si>
    <t>[0.28, 0.05, 1.17]</t>
  </si>
  <si>
    <t>Battery:voltage=11.836,current=11.02,level=98</t>
  </si>
  <si>
    <t>Wed_Jul__5_15-15-05_2017</t>
  </si>
  <si>
    <t>LocationGlobal:lat=41.5193929,lon=-86.2401121,alt=251.01</t>
  </si>
  <si>
    <t>LocationGlobalRelative:lat=41.5193929,lon=-86.2401121,alt=0.7</t>
  </si>
  <si>
    <t>LocationLocal:north=0.106732435524,east=0.494472444057,down=-0.598458230495</t>
  </si>
  <si>
    <t>Attitude:pitch=-0.0265499912202,yaw=3.07752537727,roll=-0.0718464031816</t>
  </si>
  <si>
    <t>[0.39, -0.06, 0.05]</t>
  </si>
  <si>
    <t>Battery:voltage=11.716,current=11.25,level=96</t>
  </si>
  <si>
    <t>Attitude:pitch=0.0032148770988,yaw=3.04906916618,roll=-0.00109392870218</t>
  </si>
  <si>
    <t>Wed_Jul__5_15-15-06_2017</t>
  </si>
  <si>
    <t>LocationGlobal:lat=41.5193922,lon=-86.2401111,alt=250.9</t>
  </si>
  <si>
    <t>LocationGlobalRelative:lat=41.5193922,lon=-86.2401111,alt=0.59</t>
  </si>
  <si>
    <t>LocationLocal:north=0.0294419955462,east=0.579261124134,down=-0.484894931316</t>
  </si>
  <si>
    <t>Attitude:pitch=0.000661266967654,yaw=3.06019759178,roll=0.000962311634794</t>
  </si>
  <si>
    <t>[0.29, -0.03, 0.0]</t>
  </si>
  <si>
    <t>Battery:voltage=11.905,current=2.75,level=96</t>
  </si>
  <si>
    <t>LocationGlobal:lat=41.5193912,lon=-86.2401105,alt=250.76</t>
  </si>
  <si>
    <t>LocationGlobalRelative:lat=41.5193912,lon=-86.2401105,alt=0.45</t>
  </si>
  <si>
    <t>LocationLocal:north=-0.0962875038385,east=0.630011260509,down=-0.348307400942</t>
  </si>
  <si>
    <t>Attitude:pitch=-0.000221963971853,yaw=3.06180357933,roll=0.00138609658461</t>
  </si>
  <si>
    <t>[0.25, 0.0, 0.0]</t>
  </si>
  <si>
    <t>Battery:voltage=11.929,current=2.34,level=96</t>
  </si>
  <si>
    <t>Wed_Jul__5_15-15-07_2017</t>
  </si>
  <si>
    <t>Battery:voltage=11.911,current=1.94,level=96</t>
  </si>
  <si>
    <t>Wed_Jul__5_15-24-55_2017</t>
  </si>
  <si>
    <t>LocationGlobal:lat=41.5193938,lon=-86.240124,alt=250.03</t>
  </si>
  <si>
    <t>LocationGlobalRelative:lat=41.5193938,lon=-86.240124,alt=-1.96</t>
  </si>
  <si>
    <t>LocationLocal:north=0.17157189548,east=-1.72096955776,down=-0.412849605083</t>
  </si>
  <si>
    <t>Attitude:pitch=0.0191149543971,yaw=3.07083797455,roll=0.0114206876606</t>
  </si>
  <si>
    <t>[0.12, 0.02, 0.02]</t>
  </si>
  <si>
    <t>Battery:voltage=11.987,current=0.12,level=99</t>
  </si>
  <si>
    <t>Wed_Jul__5_15-24-58_2017</t>
  </si>
  <si>
    <t>LocationGlobal:lat=41.5193922,lon=-86.2401212,alt=249.99</t>
  </si>
  <si>
    <t>LocationGlobalRelative:lat=41.5193922,lon=-86.2401212,alt=-2.0</t>
  </si>
  <si>
    <t>LocationLocal:north=-0.014566225931,east=-1.48479402065,down=-0.376404762268</t>
  </si>
  <si>
    <t>Attitude:pitch=0.0184367913753,yaw=3.07200336456,roll=0.0104999532923</t>
  </si>
  <si>
    <t>[0.06, 0.09, 0.0]</t>
  </si>
  <si>
    <t>Battery:voltage=12.027,current=0.07,level=99</t>
  </si>
  <si>
    <t>Wed_Jul__5_15-29-21_2017</t>
  </si>
  <si>
    <t>LocationGlobal:lat=41.5193848,lon=-86.2401057,alt=251.08</t>
  </si>
  <si>
    <t>LocationGlobalRelative:lat=41.5193848,lon=-86.2401057,alt=0.61</t>
  </si>
  <si>
    <t>LocationLocal:north=-0.840174257755,east=-0.192880764604,down=-0.811271071434</t>
  </si>
  <si>
    <t>Attitude:pitch=0.00262093357742,yaw=3.10307741165,roll=0.00138492777478</t>
  </si>
  <si>
    <t>[0.14, 0.01, 0.0]</t>
  </si>
  <si>
    <t>Battery:voltage=11.811,current=0.15,level=94</t>
  </si>
  <si>
    <t>Wed_Jul__5_15-29-22_2017</t>
  </si>
  <si>
    <t>LocationGlobal:lat=41.5193923,lon=-86.2401071,alt=251.02</t>
  </si>
  <si>
    <t>LocationGlobalRelative:lat=41.5193923,lon=-86.2401071,alt=0.55</t>
  </si>
  <si>
    <t>Attitude:pitch=-0.000418132171035,yaw=3.09839677811,roll=0.00143785949331</t>
  </si>
  <si>
    <t>[0.11, 0.0, -0.04]</t>
  </si>
  <si>
    <t>Battery:voltage=11.781,current=0.13,level=94</t>
  </si>
  <si>
    <t>Wed_Jul__5_15-29-25_2017</t>
  </si>
  <si>
    <t>LocationGlobal:lat=41.5193945,lon=-86.240108,alt=251.09</t>
  </si>
  <si>
    <t>LocationGlobalRelative:lat=41.5193945,lon=-86.240108,alt=0.62</t>
  </si>
  <si>
    <t>LocationLocal:north=0.245348393917,east=-0.386302739382,down=-0.827861309052</t>
  </si>
  <si>
    <t>Attitude:pitch=0.000894006341696,yaw=3.09792351723,roll=0.000495597254485</t>
  </si>
  <si>
    <t>[0.15, 0.01, -0.02]</t>
  </si>
  <si>
    <t>Battery:voltage=11.8,current=0.17,level=94</t>
  </si>
  <si>
    <t>Wed_Jul__5_15-29-42_2017</t>
  </si>
  <si>
    <t>LocationGlobal:lat=41.5193915,lon=-86.2401083,alt=280.0</t>
  </si>
  <si>
    <t>LocationGlobalRelative:lat=41.5193915,lon=-86.2401083,alt=28.89</t>
  </si>
  <si>
    <t>LocationLocal:north=-0.0941356569529,east=-0.411870181561,down=-29.8138484955</t>
  </si>
  <si>
    <t>Attitude:pitch=-0.0405450239778,yaw=3.09459495544,roll=-0.0394279584289</t>
  </si>
  <si>
    <t>[0.15, -0.06, 1.06]</t>
  </si>
  <si>
    <t>Battery:voltage=11.434,current=11.48,level=93</t>
  </si>
  <si>
    <t>Wed_Jul__5_15-29-43_2017</t>
  </si>
  <si>
    <t>LocationGlobal:lat=41.5193919,lon=-86.240108,alt=280.48</t>
  </si>
  <si>
    <t>LocationGlobalRelative:lat=41.5193919,lon=-86.240108,alt=29.37</t>
  </si>
  <si>
    <t>LocationLocal:north=-0.0457246303558,east=-0.387028217316,down=-30.3283138275</t>
  </si>
  <si>
    <t>Attitude:pitch=-0.0726460590959,yaw=3.11279535294,roll=-0.0474301502109</t>
  </si>
  <si>
    <t>[0.12, -0.06, 0.48]</t>
  </si>
  <si>
    <t>Battery:voltage=11.426,current=12.05,level=93</t>
  </si>
  <si>
    <t>Wed_Jul__5_15-30-14_2017</t>
  </si>
  <si>
    <t>LocationGlobal:lat=41.5193912,lon=-86.240109,alt=252.06</t>
  </si>
  <si>
    <t>LocationGlobalRelative:lat=41.5193912,lon=-86.240109,alt=0.95</t>
  </si>
  <si>
    <t>LocationLocal:north=-0.124641694129,east=-0.472201555967,down=-2.74831986427</t>
  </si>
  <si>
    <t>Attitude:pitch=-0.0503874346614,yaw=3.09622693062,roll=-0.0295452084392</t>
  </si>
  <si>
    <t>[0.07, 0.08, -0.49]</t>
  </si>
  <si>
    <t>Battery:voltage=11.359,current=12.84,level=90</t>
  </si>
  <si>
    <t>Wed_Jul__5_15-30-15_2017</t>
  </si>
  <si>
    <t>LocationGlobal:lat=41.5193907,lon=-86.2401085,alt=251.85</t>
  </si>
  <si>
    <t>LocationGlobalRelative:lat=41.5193907,lon=-86.2401085,alt=0.74</t>
  </si>
  <si>
    <t>LocationLocal:north=-0.182670921087,east=-0.431831508875,down=-2.53445315361</t>
  </si>
  <si>
    <t>Attitude:pitch=-0.0288452506065,yaw=3.08381152153,roll=-0.0368658676744</t>
  </si>
  <si>
    <t>[0.04, 0.06, -0.48]</t>
  </si>
  <si>
    <t>Battery:voltage=11.388,current=12.84,level=90</t>
  </si>
  <si>
    <t>Attitude:pitch=-0.00789414159954,yaw=3.0625910759,roll=-0.0293944384903</t>
  </si>
  <si>
    <t>Battery:voltage=11.35,current=12.67,level=90</t>
  </si>
  <si>
    <t>Wed_Jul__5_15-30-16_2017</t>
  </si>
  <si>
    <t>LocationGlobal:lat=41.5193889,lon=-86.2401079,alt=251.36</t>
  </si>
  <si>
    <t>LocationGlobalRelative:lat=41.5193889,lon=-86.2401079,alt=0.25</t>
  </si>
  <si>
    <t>LocationLocal:north=-0.386888176203,east=-0.375600934029,down=-2.04505038261</t>
  </si>
  <si>
    <t>Attitude:pitch=-0.0143860997632,yaw=3.06782960892,roll=-0.0385859161615</t>
  </si>
  <si>
    <t>[0.17, 0.04, -0.44]</t>
  </si>
  <si>
    <t>LocationGlobal:lat=41.5193893,lon=-86.2401077,alt=250.96</t>
  </si>
  <si>
    <t>LocationGlobalRelative:lat=41.5193893,lon=-86.2401077,alt=-0.15</t>
  </si>
  <si>
    <t>LocationLocal:north=-0.340585142374,east=-0.363929450512,down=-1.63888430595</t>
  </si>
  <si>
    <t>Attitude:pitch=-0.0288392603397,yaw=3.05602383614,roll=-8.52160155773e-06</t>
  </si>
  <si>
    <t>[0.2, 0.0, -0.07]</t>
  </si>
  <si>
    <t>Battery:voltage=11.365,current=12.18,level=90</t>
  </si>
  <si>
    <t>Wed_Jul__5_15-30-17_2017</t>
  </si>
  <si>
    <t>LocationGlobal:lat=41.5193894,lon=-86.2401084,alt=250.86</t>
  </si>
  <si>
    <t>LocationGlobalRelative:lat=41.5193894,lon=-86.2401084,alt=-0.25</t>
  </si>
  <si>
    <t>LocationLocal:north=-0.323142647743,east=-0.418945044279,down=-1.53504395485</t>
  </si>
  <si>
    <t>Attitude:pitch=-0.0159013085067,yaw=3.0763361454,roll=0.00669026654214</t>
  </si>
  <si>
    <t>[0.16, -0.09, -0.06]</t>
  </si>
  <si>
    <t>Battery:voltage=11.49,current=4.34,level=90</t>
  </si>
  <si>
    <t>Attitude:pitch=-0.0167447905988,yaw=3.0750310421,roll=0.00854444503784</t>
  </si>
  <si>
    <t>Battery:voltage=11.561,current=2.29,level=90</t>
  </si>
  <si>
    <t>Wed_Jul__5_15-30-18_2017</t>
  </si>
  <si>
    <t>LocationGlobal:lat=41.5193895,lon=-86.2401093,alt=250.75</t>
  </si>
  <si>
    <t>LocationGlobalRelative:lat=41.5193895,lon=-86.2401093,alt=-0.36</t>
  </si>
  <si>
    <t>LocationLocal:north=-0.319349884987,east=-0.495446264744,down=-1.42385828495</t>
  </si>
  <si>
    <t>Attitude:pitch=-0.0170024689287,yaw=3.07544636726,roll=0.00928868353367</t>
  </si>
  <si>
    <t>[0.14, 0.0, -0.07]</t>
  </si>
  <si>
    <t>Battery:voltage=11.536,current=2.28,level=90</t>
  </si>
  <si>
    <t>LocationGlobal:lat=41.5193891,lon=-86.2401105,alt=250.57</t>
  </si>
  <si>
    <t>LocationGlobalRelative:lat=41.5193891,lon=-86.2401105,alt=-0.54</t>
  </si>
  <si>
    <t>LocationLocal:north=-0.358711272478,east=-0.596018075943,down=-1.24895393848</t>
  </si>
  <si>
    <t>Attitude:pitch=-0.0184866711497,yaw=3.07709431648,roll=0.0100630559027</t>
  </si>
  <si>
    <t>[0.11, -0.09, -0.09]</t>
  </si>
  <si>
    <t>Battery:voltage=11.561,current=0.14,level=90</t>
  </si>
  <si>
    <t>Wed_Jul__5_15-30-19_2017</t>
  </si>
  <si>
    <t>LocationGlobal:lat=41.5193892,lon=-86.2401108,alt=250.52</t>
  </si>
  <si>
    <t>LocationGlobalRelative:lat=41.5193892,lon=-86.2401108,alt=-0.59</t>
  </si>
  <si>
    <t>LocationLocal:north=-0.351381361485,east=-0.623663246632,down=-1.1900883913</t>
  </si>
  <si>
    <t>Attitude:pitch=-0.0181683823466,yaw=3.07686448097,roll=0.00993848312646</t>
  </si>
  <si>
    <t>[0.12, -0.07, -0.08]</t>
  </si>
  <si>
    <t>Battery:voltage=11.575,current=0.12,level=90</t>
  </si>
  <si>
    <t>Wed_Jul__5_15-30-21_2017</t>
  </si>
  <si>
    <t>LocationGlobal:lat=41.5193896,lon=-86.2401119,alt=250.38</t>
  </si>
  <si>
    <t>LocationGlobalRelative:lat=41.5193896,lon=-86.2401119,alt=-0.73</t>
  </si>
  <si>
    <t>LocationLocal:north=-0.309897869825,east=-0.715114951134,down=-1.05619394779</t>
  </si>
  <si>
    <t>Attitude:pitch=-0.0174405053258,yaw=3.0785484314,roll=0.00874353293329</t>
  </si>
  <si>
    <t>[0.15, -0.03, -0.06]</t>
  </si>
  <si>
    <t>Battery:voltage=11.582,current=0.17,level=90</t>
  </si>
  <si>
    <t>Wed_Jul__5_15-30-38_2017</t>
  </si>
  <si>
    <t>LocationGlobal:lat=41.5193839,lon=-86.2401135,alt=277.96</t>
  </si>
  <si>
    <t>LocationGlobalRelative:lat=41.5193839,lon=-86.2401135,alt=27.59</t>
  </si>
  <si>
    <t>LocationLocal:north=-0.936308085918,east=-0.845276296139,down=-28.6555919647</t>
  </si>
  <si>
    <t>Attitude:pitch=-0.0100807361305,yaw=3.09873342514,roll=-0.0322237536311</t>
  </si>
  <si>
    <t>[0.32, 0.12, 1.91]</t>
  </si>
  <si>
    <t>Battery:voltage=11.337,current=12.27,level=89</t>
  </si>
  <si>
    <t>Wed_Jul__5_15-30-39_2017</t>
  </si>
  <si>
    <t>LocationGlobal:lat=41.5193848,lon=-86.2401118,alt=279.26</t>
  </si>
  <si>
    <t>LocationGlobalRelative:lat=41.5193848,lon=-86.2401118,alt=28.89</t>
  </si>
  <si>
    <t>LocationLocal:north=-0.835035920143,east=-0.70079857111,down=-29.9942855835</t>
  </si>
  <si>
    <t>Attitude:pitch=-0.049495883286,yaw=3.10983943939,roll=-0.0194423831999</t>
  </si>
  <si>
    <t>[0.43, 0.09, 0.99]</t>
  </si>
  <si>
    <t>Battery:voltage=11.389,current=11.17,level=89</t>
  </si>
  <si>
    <t>Wed_Jul__5_15-31-11_2017</t>
  </si>
  <si>
    <t>LocationGlobal:lat=41.5193839,lon=-86.2401115,alt=251.26</t>
  </si>
  <si>
    <t>LocationGlobalRelative:lat=41.5193839,lon=-86.2401115,alt=0.89</t>
  </si>
  <si>
    <t>LocationLocal:north=-0.93507951498,east=-0.68246525526,down=-2.57786560059</t>
  </si>
  <si>
    <t>Attitude:pitch=-0.0211204998195,yaw=3.09675550461,roll=-0.0459373667836</t>
  </si>
  <si>
    <t>[0.12, 0.0, -0.46]</t>
  </si>
  <si>
    <t>Battery:voltage=11.247,current=12.74,level=87</t>
  </si>
  <si>
    <t>Wed_Jul__5_15-31-12_2017</t>
  </si>
  <si>
    <t>LocationGlobal:lat=41.5193838,lon=-86.2401109,alt=251.02</t>
  </si>
  <si>
    <t>LocationGlobalRelative:lat=41.5193838,lon=-86.2401109,alt=0.65</t>
  </si>
  <si>
    <t>LocationLocal:north=-0.952862918377,east=-0.63258087635,down=-2.33888721466</t>
  </si>
  <si>
    <t>Attitude:pitch=-0.00981919839978,yaw=3.09758090973,roll=-0.0436751320958</t>
  </si>
  <si>
    <t>[0.21, 0.0, -0.48]</t>
  </si>
  <si>
    <t>Battery:voltage=11.264,current=13.1,level=87</t>
  </si>
  <si>
    <t>LocationGlobal:lat=41.5193841,lon=-86.2401104,alt=250.79</t>
  </si>
  <si>
    <t>LocationGlobalRelative:lat=41.5193841,lon=-86.2401104,alt=0.42</t>
  </si>
  <si>
    <t>LocationLocal:north=-0.917017936707,east=-0.583743751049,down=-2.10603713989</t>
  </si>
  <si>
    <t>Attitude:pitch=-0.0397039763629,yaw=3.09703850746,roll=-0.0332865715027</t>
  </si>
  <si>
    <t>[0.27, 0.02, -0.46]</t>
  </si>
  <si>
    <t>Battery:voltage=11.245,current=12.64,level=87</t>
  </si>
  <si>
    <t>Wed_Jul__5_15-31-13_2017</t>
  </si>
  <si>
    <t>LocationGlobal:lat=41.5193844,lon=-86.2401097,alt=250.57</t>
  </si>
  <si>
    <t>LocationGlobalRelative:lat=41.5193844,lon=-86.2401097,alt=0.2</t>
  </si>
  <si>
    <t>LocationLocal:north=-0.884814918041,east=-0.530602633953,down=-1.88109767437</t>
  </si>
  <si>
    <t>Attitude:pitch=-0.0357602573931,yaw=3.09433150291,roll=-0.0227608196437</t>
  </si>
  <si>
    <t>[0.26, 0.02, -0.43]</t>
  </si>
  <si>
    <t>GPSInfo:fix=4,num_sat=12</t>
  </si>
  <si>
    <t>Battery:voltage=11.283,current=12.04,level=87</t>
  </si>
  <si>
    <t>LocationGlobal:lat=41.5193842,lon=-86.2401093,alt=250.33</t>
  </si>
  <si>
    <t>LocationGlobalRelative:lat=41.5193842,lon=-86.2401093,alt=-0.04</t>
  </si>
  <si>
    <t>LocationLocal:north=-0.906731128693,east=-0.492878764868,down=-1.63212406635</t>
  </si>
  <si>
    <t>Attitude:pitch=-0.0580912530422,yaw=3.09032607079,roll=0.0109562268481</t>
  </si>
  <si>
    <t>[0.17, -0.04, -0.29]</t>
  </si>
  <si>
    <t>Battery:voltage=11.347,current=5.95,level=87</t>
  </si>
  <si>
    <t>Wed_Jul__5_15-31-14_2017</t>
  </si>
  <si>
    <t>LocationGlobal:lat=41.5193841,lon=-86.2401095,alt=250.22</t>
  </si>
  <si>
    <t>LocationGlobalRelative:lat=41.5193841,lon=-86.2401095,alt=-0.15</t>
  </si>
  <si>
    <t>LocationLocal:north=-0.917806267738,east=-0.515071690083,down=-1.52610623837</t>
  </si>
  <si>
    <t>Attitude:pitch=-0.05647482723,yaw=3.06875729561,roll=0.0117302024737</t>
  </si>
  <si>
    <t>[0.07, -0.03, -0.06]</t>
  </si>
  <si>
    <t>Battery:voltage=11.413,current=3.2,level=87</t>
  </si>
  <si>
    <t>LocationGlobal:lat=41.5193838,lon=-86.2401099,alt=250.12</t>
  </si>
  <si>
    <t>LocationGlobalRelative:lat=41.5193838,lon=-86.2401099,alt=-0.25</t>
  </si>
  <si>
    <t>LocationLocal:north=-0.949544787407,east=-0.548846483231,down=-1.42784440517</t>
  </si>
  <si>
    <t>Attitude:pitch=-0.0551217272878,yaw=3.06931257248,roll=0.0126610444859</t>
  </si>
  <si>
    <t>[0.16, -0.07, -0.06]</t>
  </si>
  <si>
    <t>Battery:voltage=11.314,current=4.63,level=87</t>
  </si>
  <si>
    <t>Wed_Jul__5_15-31-15_2017</t>
  </si>
  <si>
    <t>Attitude:pitch=-0.0569912791252,yaw=3.06790995598,roll=0.0127189001068</t>
  </si>
  <si>
    <t>Battery:voltage=11.418,current=3.45,level=87</t>
  </si>
  <si>
    <t>LocationGlobal:lat=41.5193837,lon=-86.2401108,alt=249.95</t>
  </si>
  <si>
    <t>LocationGlobalRelative:lat=41.5193837,lon=-86.2401108,alt=-0.42</t>
  </si>
  <si>
    <t>LocationLocal:north=-0.96083676815,east=-0.619823157787,down=-1.25653707981</t>
  </si>
  <si>
    <t>Attitude:pitch=-0.0561406612396,yaw=3.06853652,roll=0.0118759283796</t>
  </si>
  <si>
    <t>[0.19, -0.13, -0.09]</t>
  </si>
  <si>
    <t>Wed_Jul__5_15-31-16_2017</t>
  </si>
  <si>
    <t>LocationGlobal:lat=41.5193835,lon=-86.2401111,alt=249.85</t>
  </si>
  <si>
    <t>LocationGlobalRelative:lat=41.5193835,lon=-86.2401111,alt=-0.52</t>
  </si>
  <si>
    <t>LocationLocal:north=-0.986945331097,east=-0.646980285645,down=-1.15144681931</t>
  </si>
  <si>
    <t>Attitude:pitch=-0.0544381961226,yaw=3.06751847267,roll=0.0129829244688</t>
  </si>
  <si>
    <t>[0.15, -0.14, -0.08]</t>
  </si>
  <si>
    <t>Battery:voltage=11.438,current=3.45,level=87</t>
  </si>
  <si>
    <t>LocationGlobal:lat=41.5193834,lon=-86.2401115,alt=249.77</t>
  </si>
  <si>
    <t>LocationGlobalRelative:lat=41.5193834,lon=-86.2401115,alt=-0.6</t>
  </si>
  <si>
    <t>LocationLocal:north=-0.999795556068,east=-0.682871639729,down=-1.07033216953</t>
  </si>
  <si>
    <t>Attitude:pitch=-0.0568887554109,yaw=3.07045245171,roll=0.010748596862</t>
  </si>
  <si>
    <t>[0.12, -0.12, -0.07]</t>
  </si>
  <si>
    <t>Battery:voltage=11.416,current=4.78,level=87</t>
  </si>
  <si>
    <t>Wed_Jul__5_15-31-17_2017</t>
  </si>
  <si>
    <t>LocationGlobal:lat=41.5193833,lon=-86.2401116,alt=249.7</t>
  </si>
  <si>
    <t>LocationGlobalRelative:lat=41.5193833,lon=-86.2401116,alt=-0.67</t>
  </si>
  <si>
    <t>LocationLocal:north=-1.01281356812,east=-0.685382127762,down=-1.00155436993</t>
  </si>
  <si>
    <t>Attitude:pitch=-0.0568500906229,yaw=3.07368779182,roll=0.0103441057727</t>
  </si>
  <si>
    <t>[0.26, -0.14, -0.11]</t>
  </si>
  <si>
    <t>Battery:voltage=11.411,current=3.94,level=87</t>
  </si>
  <si>
    <t>Wed_Jul__5_15-31-18_2017</t>
  </si>
  <si>
    <t>Attitude:pitch=-0.0563552938402,yaw=3.06985211372,roll=0.0110879987478</t>
  </si>
  <si>
    <t>Battery:voltage=11.433,current=3.43,level=87</t>
  </si>
  <si>
    <t>LocationGlobal:lat=41.5193834,lon=-86.240112,alt=249.61</t>
  </si>
  <si>
    <t>LocationGlobalRelative:lat=41.5193834,lon=-86.240112,alt=-0.76</t>
  </si>
  <si>
    <t>LocationLocal:north=-0.995613098145,east=-0.724840641022,down=-0.913849234581</t>
  </si>
  <si>
    <t>Attitude:pitch=-0.0548236221075,yaw=3.07312226295,roll=0.0121834110469</t>
  </si>
  <si>
    <t>[0.2, -0.13, -0.07]</t>
  </si>
  <si>
    <t>Battery:voltage=11.464,current=2.36,level=87</t>
  </si>
  <si>
    <t>Wed_Jul__5_15-31-19_2017</t>
  </si>
  <si>
    <t>LocationGlobal:lat=41.5193835,lon=-86.2401117,alt=249.59</t>
  </si>
  <si>
    <t>LocationGlobalRelative:lat=41.5193835,lon=-86.2401117,alt=-0.78</t>
  </si>
  <si>
    <t>LocationLocal:north=-0.982954859734,east=-0.698924541473,down=-0.868095636368</t>
  </si>
  <si>
    <t>Attitude:pitch=-0.0547763183713,yaw=3.07409644127,roll=0.0107196830213</t>
  </si>
  <si>
    <t>[0.19, -0.08, -0.07]</t>
  </si>
  <si>
    <t>Battery:voltage=11.457,current=2.29,level=87</t>
  </si>
  <si>
    <t>LocationGlobal:lat=41.5193837,lon=-86.2401116,alt=249.58</t>
  </si>
  <si>
    <t>LocationGlobalRelative:lat=41.5193837,lon=-86.2401116,alt=-0.79</t>
  </si>
  <si>
    <t>LocationLocal:north=-0.96075463295,east=-0.691772162914,down=-0.818586111069</t>
  </si>
  <si>
    <t>Attitude:pitch=-0.053383294493,yaw=3.07472133636,roll=0.011205621995</t>
  </si>
  <si>
    <t>[0.21, -0.07, -0.07]</t>
  </si>
  <si>
    <t>Battery:voltage=11.485,current=0.09,level=87</t>
  </si>
  <si>
    <t>Wed_Jul__5_16-36-58_2017</t>
  </si>
  <si>
    <t>LocationGlobal:lat=41.5194261,lon=-86.2401287,alt=250.35</t>
  </si>
  <si>
    <t>LocationGlobalRelative:lat=41.5194261,lon=-86.2401287,alt=1.65</t>
  </si>
  <si>
    <t>LocationLocal:north=4.57272529602,east=-1.24612569809,down=-1.71295714378</t>
  </si>
  <si>
    <t>Attitude:pitch=-0.00235566310585,yaw=-3.06823825836,roll=0.00596984475851</t>
  </si>
  <si>
    <t>[-0.09, 0.11, 0.02]</t>
  </si>
  <si>
    <t>Battery:voltage=11.155,current=0.11,level=68</t>
  </si>
  <si>
    <t>Battery:voltage=11.102,current=0.11,level=68</t>
  </si>
  <si>
    <t>Wed_Jul__5_16-36-59_2017</t>
  </si>
  <si>
    <t>LocationGlobal:lat=41.5194279,lon=-86.2401292,alt=250.31</t>
  </si>
  <si>
    <t>LocationGlobalRelative:lat=41.5194279,lon=-86.2401292,alt=1.61</t>
  </si>
  <si>
    <t>LocationLocal:north=4.77382564545,east=-1.28542888165,down=-1.67581737041</t>
  </si>
  <si>
    <t>[-0.02, 0.11, 0.02]</t>
  </si>
  <si>
    <t>Battery:voltage=11.097,current=0.1,level=68</t>
  </si>
  <si>
    <t>Wed_Jul__5_16-37-16_2017</t>
  </si>
  <si>
    <t>LocationGlobal:lat=41.519429,lon=-86.2401321,alt=278.4</t>
  </si>
  <si>
    <t>LocationGlobalRelative:lat=41.519429,lon=-86.2401321,alt=28.09</t>
  </si>
  <si>
    <t>LocationLocal:north=4.89402246475,east=-1.52791368961,down=-29.8374671936</t>
  </si>
  <si>
    <t>Attitude:pitch=-0.027827128768,yaw=-3.12801504135,roll=-0.042420886457</t>
  </si>
  <si>
    <t>[-0.1, 0.2, 1.64]</t>
  </si>
  <si>
    <t>Battery:voltage=10.831,current=12.32,level=67</t>
  </si>
  <si>
    <t>Wed_Jul__5_16-37-18_2017</t>
  </si>
  <si>
    <t>LocationGlobal:lat=41.5194287,lon=-86.2401309,alt=279.67</t>
  </si>
  <si>
    <t>LocationGlobalRelative:lat=41.5194287,lon=-86.2401309,alt=29.36</t>
  </si>
  <si>
    <t>LocationLocal:north=4.86166572571,east=-1.43045938015,down=-31.2029342651</t>
  </si>
  <si>
    <t>Attitude:pitch=-0.0781728550792,yaw=-3.0892264843,roll=-0.0163298100233</t>
  </si>
  <si>
    <t>[-0.18, -0.01, -0.42]</t>
  </si>
  <si>
    <t>Battery:voltage=10.84,current=11.13,level=66</t>
  </si>
  <si>
    <t>Wed_Jul__5_16-37-50_2017</t>
  </si>
  <si>
    <t>LocationGlobal:lat=41.5194302,lon=-86.2401322,alt=251.11</t>
  </si>
  <si>
    <t>LocationGlobalRelative:lat=41.5194302,lon=-86.2401322,alt=0.8</t>
  </si>
  <si>
    <t>LocationLocal:north=5.03013134003,east=-1.53611087799,down=-3.36857032776</t>
  </si>
  <si>
    <t>Attitude:pitch=-0.0643359050155,yaw=3.13129091263,roll=-0.0192432515323</t>
  </si>
  <si>
    <t>[-0.06, 0.21, -0.48]</t>
  </si>
  <si>
    <t>Battery:voltage=10.793,current=13.12,level=64</t>
  </si>
  <si>
    <t>Wed_Jul__5_16-37-51_2017</t>
  </si>
  <si>
    <t>LocationGlobal:lat=41.5194315,lon=-86.2401326,alt=250.7</t>
  </si>
  <si>
    <t>LocationGlobalRelative:lat=41.5194315,lon=-86.2401326,alt=0.39</t>
  </si>
  <si>
    <t>LocationLocal:north=5.1705121994,east=-1.56978809834,down=-2.95326638222</t>
  </si>
  <si>
    <t>Attitude:pitch=-0.0860816687346,yaw=-3.13661694527,roll=-0.0317134782672</t>
  </si>
  <si>
    <t>[-0.15, 0.1, -0.43]</t>
  </si>
  <si>
    <t>Battery:voltage=10.696,current=13.46,level=64</t>
  </si>
  <si>
    <t>LocationGlobal:lat=41.5194308,lon=-86.2401329,alt=250.21</t>
  </si>
  <si>
    <t>LocationGlobalRelative:lat=41.5194308,lon=-86.2401329,alt=-0.1</t>
  </si>
  <si>
    <t>LocationLocal:north=5.08933210373,east=-1.5990293026,down=-2.45228099823</t>
  </si>
  <si>
    <t>Attitude:pitch=-0.0603916421533,yaw=-3.12898993492,roll=-0.0417374446988</t>
  </si>
  <si>
    <t>[-0.28, 0.16, -0.38]</t>
  </si>
  <si>
    <t>Battery:voltage=10.743,current=12.27,level=64</t>
  </si>
  <si>
    <t>Wed_Jul__5_16-37-52_2017</t>
  </si>
  <si>
    <t>LocationGlobal:lat=41.5194295,lon=-86.2401326,alt=249.95</t>
  </si>
  <si>
    <t>LocationGlobalRelative:lat=41.5194295,lon=-86.2401326,alt=-0.36</t>
  </si>
  <si>
    <t>LocationLocal:north=4.95264959335,east=-1.57320547104,down=-2.19346618652</t>
  </si>
  <si>
    <t>Attitude:pitch=-0.0140991611406,yaw=3.05735969543,roll=-0.00560006871819</t>
  </si>
  <si>
    <t>[-0.14, 0.17, 0.02]</t>
  </si>
  <si>
    <t>Battery:voltage=10.903,current=2.34,level=64</t>
  </si>
  <si>
    <t>LocationGlobal:lat=41.5194295,lon=-86.2401322,alt=249.81</t>
  </si>
  <si>
    <t>LocationGlobalRelative:lat=41.5194295,lon=-86.2401322,alt=-0.5</t>
  </si>
  <si>
    <t>LocationLocal:north=4.94923782349,east=-1.53875148296,down=-2.0535929203</t>
  </si>
  <si>
    <t>Attitude:pitch=-0.0149416960776,yaw=3.05666303635,roll=-0.00558656267822</t>
  </si>
  <si>
    <t>[-0.1, 0.16, 0.0]</t>
  </si>
  <si>
    <t>Wed_Jul__5_16-37-53_2017</t>
  </si>
  <si>
    <t>Battery:voltage=10.934,current=2.0,level=64</t>
  </si>
  <si>
    <t>LocationGlobal:lat=41.5194299,lon=-86.2401321,alt=249.77</t>
  </si>
  <si>
    <t>LocationGlobalRelative:lat=41.5194299,lon=-86.2401321,alt=-0.54</t>
  </si>
  <si>
    <t>LocationLocal:north=4.9891295433,east=-1.53114783764,down=-2.01541113853</t>
  </si>
  <si>
    <t>Attitude:pitch=-0.0150776468217,yaw=3.05760574341,roll=-0.00460452586412</t>
  </si>
  <si>
    <t>[-0.09, 0.19, 0.01]</t>
  </si>
  <si>
    <t>Battery:voltage=10.955,current=0.11,level=64</t>
  </si>
  <si>
    <t>Wed_Jul__5_16-37-54_2017</t>
  </si>
  <si>
    <t>LocationGlobal:lat=41.5194304,lon=-86.2401318,alt=249.69</t>
  </si>
  <si>
    <t>LocationGlobalRelative:lat=41.5194304,lon=-86.2401318,alt=-0.62</t>
  </si>
  <si>
    <t>LocationLocal:north=5.05359649658,east=-1.5074545145,down=-1.93860316277</t>
  </si>
  <si>
    <t>Attitude:pitch=-0.0153367873281,yaw=3.05703926086,roll=-0.00479763094336</t>
  </si>
  <si>
    <t>[-0.07, 0.19, 0.02]</t>
  </si>
  <si>
    <t>Battery:voltage=10.959,current=0.13,level=64</t>
  </si>
  <si>
    <t>Wed_Jul__5_16-38-11_2017</t>
  </si>
  <si>
    <t>LocationGlobal:lat=41.5194325,lon=-86.2401338,alt=277.55</t>
  </si>
  <si>
    <t>LocationGlobalRelative:lat=41.5194325,lon=-86.2401338,alt=27.96</t>
  </si>
  <si>
    <t>LocationLocal:north=5.28494358063,east=-1.67115354538,down=-29.7429504395</t>
  </si>
  <si>
    <t>Attitude:pitch=-0.0611295998096,yaw=3.07931399345,roll=-0.039083711803</t>
  </si>
  <si>
    <t>[-0.07, 0.15, 1.78]</t>
  </si>
  <si>
    <t>Battery:voltage=10.77,current=14.14,level=63</t>
  </si>
  <si>
    <t>Wed_Jul__5_16-38-13_2017</t>
  </si>
  <si>
    <t>LocationGlobal:lat=41.5194333,lon=-86.2401342,alt=279.04</t>
  </si>
  <si>
    <t>LocationGlobalRelative:lat=41.5194333,lon=-86.2401342,alt=29.45</t>
  </si>
  <si>
    <t>LocationLocal:north=5.36744832993,east=-1.70185351372,down=-31.3360309601</t>
  </si>
  <si>
    <t>Attitude:pitch=-0.0621559172869,yaw=3.07865214348,roll=-0.0491670668125</t>
  </si>
  <si>
    <t>[-0.15, 0.12, -0.16]</t>
  </si>
  <si>
    <t>Battery:voltage=10.738,current=10.75,level=63</t>
  </si>
  <si>
    <t>Wed_Jul__5_16-38-44_2017</t>
  </si>
  <si>
    <t>LocationGlobal:lat=41.5194318,lon=-86.2401329,alt=250.42</t>
  </si>
  <si>
    <t>LocationGlobalRelative:lat=41.5194318,lon=-86.2401329,alt=0.83</t>
  </si>
  <si>
    <t>LocationLocal:north=5.2047290802,east=-1.59832620621,down=-3.46800112724</t>
  </si>
  <si>
    <t>Attitude:pitch=-0.0500332899392,yaw=3.04700422287,roll=-0.0230891406536</t>
  </si>
  <si>
    <t>[-0.07, 0.14, -0.37]</t>
  </si>
  <si>
    <t>Battery:voltage=10.665,current=13.32,level=61</t>
  </si>
  <si>
    <t>Wed_Jul__5_16-38-45_2017</t>
  </si>
  <si>
    <t>LocationGlobal:lat=41.5194322,lon=-86.2401332,alt=250.17</t>
  </si>
  <si>
    <t>LocationGlobalRelative:lat=41.5194322,lon=-86.2401332,alt=0.58</t>
  </si>
  <si>
    <t>LocationLocal:north=5.24871969223,east=-1.6202327013,down=-3.21721386909</t>
  </si>
  <si>
    <t>[-0.11, 0.12, -0.36]</t>
  </si>
  <si>
    <t>Battery:voltage=10.693,current=13.33,level=61</t>
  </si>
  <si>
    <t>LocationGlobal:lat=41.5194321,lon=-86.2401334,alt=249.95</t>
  </si>
  <si>
    <t>LocationGlobalRelative:lat=41.5194321,lon=-86.2401334,alt=0.36</t>
  </si>
  <si>
    <t>LocationLocal:north=5.23303747177,east=-1.64076864719,down=-2.99582529068</t>
  </si>
  <si>
    <t>Attitude:pitch=-0.0535484105349,yaw=3.06953406334,roll=-0.0354871749878</t>
  </si>
  <si>
    <t>[-0.13, 0.1, -0.41]</t>
  </si>
  <si>
    <t>Battery:voltage=10.692,current=12.65,level=61</t>
  </si>
  <si>
    <t>Wed_Jul__5_16-38-46_2017</t>
  </si>
  <si>
    <t>LocationGlobal:lat=41.519432,lon=-86.2401338,alt=249.72</t>
  </si>
  <si>
    <t>LocationGlobalRelative:lat=41.519432,lon=-86.2401338,alt=0.13</t>
  </si>
  <si>
    <t>LocationLocal:north=5.23131608963,east=-1.67257845402,down=-2.76741409302</t>
  </si>
  <si>
    <t>[-0.12, 0.12, -0.42]</t>
  </si>
  <si>
    <t>Battery:voltage=10.724,current=13.18,level=61</t>
  </si>
  <si>
    <t>Attitude:pitch=-0.0533051937819,yaw=3.08137917519,roll=-0.0468845814466</t>
  </si>
  <si>
    <t>Battery:voltage=10.658,current=13.33,level=61</t>
  </si>
  <si>
    <t>Wed_Jul__5_16-38-47_2017</t>
  </si>
  <si>
    <t>LocationGlobal:lat=41.5194317,lon=-86.2401336,alt=249.51</t>
  </si>
  <si>
    <t>LocationGlobalRelative:lat=41.5194317,lon=-86.2401336,alt=-0.08</t>
  </si>
  <si>
    <t>LocationLocal:north=5.19124698639,east=-1.6559920311,down=-2.54629230499</t>
  </si>
  <si>
    <t>Attitude:pitch=-0.0358489081264,yaw=3.07474589348,roll=-0.0421829521656</t>
  </si>
  <si>
    <t>[-0.1, 0.17, -0.43]</t>
  </si>
  <si>
    <t>LocationGlobal:lat=41.5194319,lon=-86.2401332,alt=249.26</t>
  </si>
  <si>
    <t>LocationGlobalRelative:lat=41.5194319,lon=-86.2401332,alt=-0.33</t>
  </si>
  <si>
    <t>LocationLocal:north=5.21663808823,east=-1.6173081398,down=-2.29722189903</t>
  </si>
  <si>
    <t>Attitude:pitch=-0.0568212531507,yaw=3.07955050468,roll=-0.0223057121038</t>
  </si>
  <si>
    <t>[-0.06, 0.19, -0.4]</t>
  </si>
  <si>
    <t>Battery:voltage=10.706,current=13.13,level=61</t>
  </si>
  <si>
    <t>Wed_Jul__5_16-38-48_2017</t>
  </si>
  <si>
    <t>LocationGlobal:lat=41.519432,lon=-86.2401334,alt=249.02</t>
  </si>
  <si>
    <t>LocationGlobalRelative:lat=41.519432,lon=-86.2401334,alt=-0.57</t>
  </si>
  <si>
    <t>LocationLocal:north=5.22879314423,east=-1.63487803936,down=-2.0570192337</t>
  </si>
  <si>
    <t>Attitude:pitch=-0.0534618645906,yaw=3.04576897621,roll=-0.0249856803566</t>
  </si>
  <si>
    <t>[-0.11, 0.13, -0.44]</t>
  </si>
  <si>
    <t>Battery:voltage=10.669,current=13.29,level=61</t>
  </si>
  <si>
    <t>LocationGlobal:lat=41.5194316,lon=-86.2401334,alt=248.87</t>
  </si>
  <si>
    <t>LocationGlobalRelative:lat=41.5194316,lon=-86.2401334,alt=-0.72</t>
  </si>
  <si>
    <t>LocationLocal:north=5.17925167084,east=-1.63985443115,down=-1.90251600742</t>
  </si>
  <si>
    <t>Attitude:pitch=-0.00658071227372,yaw=2.96703720093,roll=0.00665932614356</t>
  </si>
  <si>
    <t>[-0.04, 0.16, -0.05]</t>
  </si>
  <si>
    <t>Battery:voltage=10.783,current=4.29,level=60</t>
  </si>
  <si>
    <t>Wed_Jul__5_16-38-49_2017</t>
  </si>
  <si>
    <t>LocationGlobal:lat=41.5194315,lon=-86.2401332,alt=248.85</t>
  </si>
  <si>
    <t>LocationGlobalRelative:lat=41.5194315,lon=-86.2401332,alt=-0.74</t>
  </si>
  <si>
    <t>LocationLocal:north=5.17207479477,east=-1.62042272091,down=-1.88411343098</t>
  </si>
  <si>
    <t>Attitude:pitch=-0.0097384788096,yaw=2.96953034401,roll=0.00948813743889</t>
  </si>
  <si>
    <t>[-0.13, 0.2, 0.02]</t>
  </si>
  <si>
    <t>Battery:voltage=10.79,current=3.04,level=60</t>
  </si>
  <si>
    <t>Wed_Jul__5_16-38-50_2017</t>
  </si>
  <si>
    <t>LocationGlobal:lat=41.519432,lon=-86.240133,alt=248.75</t>
  </si>
  <si>
    <t>LocationGlobalRelative:lat=41.519432,lon=-86.240133,alt=-0.84</t>
  </si>
  <si>
    <t>LocationLocal:north=5.22249650955,east=-1.60412037373,down=-1.78037321568</t>
  </si>
  <si>
    <t>Attitude:pitch=-0.00770443491638,yaw=2.97029042244,roll=0.0115932142362</t>
  </si>
  <si>
    <t>[-0.01, 0.19, -0.01]</t>
  </si>
  <si>
    <t>Battery:voltage=10.837,current=2.35,level=60</t>
  </si>
  <si>
    <t>LocationGlobal:lat=41.5194325,lon=-86.2401324,alt=248.66</t>
  </si>
  <si>
    <t>LocationGlobalRelative:lat=41.5194325,lon=-86.2401324,alt=-0.93</t>
  </si>
  <si>
    <t>LocationLocal:north=5.27452039719,east=-1.57213962078,down=-1.74093878269</t>
  </si>
  <si>
    <t>Attitude:pitch=-0.0077311117202,yaw=2.97094249725,roll=0.0120932329446</t>
  </si>
  <si>
    <t>[-0.02, 0.19, -0.01]</t>
  </si>
  <si>
    <t>Battery:voltage=10.902,current=0.12,level=60</t>
  </si>
  <si>
    <t>Wed_Jul__5_16-38-51_2017</t>
  </si>
  <si>
    <t>LocationLocal:north=5.28173065186,east=-1.55416536331,down=-1.69024837017</t>
  </si>
  <si>
    <t>Attitude:pitch=-0.00770319253206,yaw=2.97179627419,roll=0.0122924298048</t>
  </si>
  <si>
    <t>Battery:voltage=10.883,current=0.1,level=60</t>
  </si>
  <si>
    <t>x velocity</t>
  </si>
  <si>
    <t>y velocity</t>
  </si>
  <si>
    <t>z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</si>
</sst>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8"/>
  <sheetViews>
    <sheetView tabSelected="1" workbookViewId="0">
      <selection activeCell="A5" sqref="A5"/>
    </sheetView>
  </sheetViews>
  <sheetFormatPr defaultColWidth="10" defaultRowHeight="15" x14ac:dyDescent="0.25"/>
  <cols>
    <col min="1" max="1" width="25.5703125" bestFit="1" customWidth="1"/>
    <col min="2" max="2" width="16.7109375" bestFit="1" customWidth="1"/>
    <col min="3" max="3" width="11.140625" bestFit="1" customWidth="1"/>
    <col min="4" max="4" width="53.140625" bestFit="1" customWidth="1"/>
    <col min="5" max="5" width="59.7109375" bestFit="1" customWidth="1"/>
    <col min="6" max="6" width="76.5703125" bestFit="1" customWidth="1"/>
    <col min="7" max="7" width="72" bestFit="1" customWidth="1"/>
    <col min="8" max="8" width="17.5703125" bestFit="1" customWidth="1"/>
    <col min="9" max="9" width="24.42578125" bestFit="1" customWidth="1"/>
    <col min="10" max="10" width="13.140625" bestFit="1" customWidth="1"/>
    <col min="11" max="11" width="12" bestFit="1" customWidth="1"/>
    <col min="12" max="12" width="39.85546875" bestFit="1" customWidth="1"/>
    <col min="13" max="13" width="42.85546875" bestFit="1" customWidth="1"/>
    <col min="14" max="14" width="8.140625" bestFit="1" customWidth="1"/>
    <col min="15" max="15" width="12" bestFit="1" customWidth="1"/>
    <col min="16" max="16" width="40.5703125" bestFit="1" customWidth="1"/>
    <col min="17" max="18" width="11.85546875" bestFit="1" customWidth="1"/>
    <col min="19" max="19" width="8.28515625" bestFit="1" customWidth="1"/>
    <col min="20" max="20" width="9.5703125" bestFit="1" customWidth="1"/>
    <col min="21" max="21" width="9.140625" bestFit="1" customWidth="1"/>
    <col min="22" max="22" width="9.42578125" bestFit="1" customWidth="1"/>
    <col min="23" max="23" width="7" bestFit="1" customWidth="1"/>
    <col min="24" max="30" width="0.85546875" customWidth="1"/>
    <col min="31" max="32" width="9.42578125" bestFit="1" customWidth="1"/>
    <col min="33" max="33" width="9.28515625" bestFit="1" customWidth="1"/>
  </cols>
  <sheetData>
    <row r="1" spans="1:33" s="1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AE1" s="1" t="s">
        <v>596</v>
      </c>
      <c r="AF1" s="1" t="s">
        <v>597</v>
      </c>
      <c r="AG1" s="1" t="s">
        <v>598</v>
      </c>
    </row>
    <row r="3" spans="1:33" x14ac:dyDescent="0.25">
      <c r="A3">
        <v>1</v>
      </c>
    </row>
    <row r="4" spans="1:33" x14ac:dyDescent="0.25">
      <c r="A4" t="s">
        <v>23</v>
      </c>
      <c r="B4" t="s">
        <v>24</v>
      </c>
      <c r="C4" t="b">
        <v>0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>
        <v>7.0710673928299994E-2</v>
      </c>
      <c r="K4">
        <v>7.0710673928299994E-2</v>
      </c>
      <c r="L4" t="s">
        <v>31</v>
      </c>
      <c r="M4" t="s">
        <v>32</v>
      </c>
      <c r="N4" t="b">
        <v>1</v>
      </c>
      <c r="O4">
        <v>0.67726555300000002</v>
      </c>
      <c r="P4" t="s">
        <v>33</v>
      </c>
      <c r="Q4" t="s">
        <v>34</v>
      </c>
      <c r="R4" t="s">
        <v>34</v>
      </c>
      <c r="S4">
        <v>176</v>
      </c>
      <c r="T4" t="b">
        <v>1</v>
      </c>
      <c r="U4" t="s">
        <v>35</v>
      </c>
      <c r="V4" t="s">
        <v>36</v>
      </c>
      <c r="W4" t="b">
        <v>0</v>
      </c>
      <c r="X4">
        <f>SEARCH("[",H4)</f>
        <v>1</v>
      </c>
      <c r="Y4">
        <f>SEARCH(",",H4)</f>
        <v>7</v>
      </c>
      <c r="Z4">
        <f>SEARCH(",",H4,SEARCH(",",H4)+1)</f>
        <v>14</v>
      </c>
      <c r="AA4">
        <f>SEARCH("]",H4)</f>
        <v>19</v>
      </c>
      <c r="AB4" t="str">
        <f>MID(H4,X4+1,(Y4-X4-1))</f>
        <v>-0.08</v>
      </c>
      <c r="AC4" t="str">
        <f>MID(H4,Y4+1,(Z4-Y4-1))</f>
        <v xml:space="preserve"> -0.37</v>
      </c>
      <c r="AD4" t="str">
        <f>MID(H4,Z4+1,(AA4-Z4-1))</f>
        <v xml:space="preserve"> 0.0</v>
      </c>
      <c r="AE4">
        <f>VALUE(AB4)</f>
        <v>-0.08</v>
      </c>
      <c r="AF4">
        <f t="shared" ref="AF4:AG4" si="0">VALUE(AC4)</f>
        <v>-0.37</v>
      </c>
      <c r="AG4">
        <f t="shared" si="0"/>
        <v>0</v>
      </c>
    </row>
    <row r="5" spans="1:33" x14ac:dyDescent="0.25">
      <c r="A5" t="s">
        <v>23</v>
      </c>
      <c r="B5" t="s">
        <v>24</v>
      </c>
      <c r="C5" t="b">
        <v>0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  <c r="I5" t="s">
        <v>30</v>
      </c>
      <c r="J5">
        <v>7.0710673928299994E-2</v>
      </c>
      <c r="K5">
        <v>7.0710673928299994E-2</v>
      </c>
      <c r="L5" t="s">
        <v>31</v>
      </c>
      <c r="M5" t="s">
        <v>32</v>
      </c>
      <c r="N5" t="b">
        <v>1</v>
      </c>
      <c r="O5">
        <v>0.67726555300000002</v>
      </c>
      <c r="P5" t="s">
        <v>33</v>
      </c>
      <c r="Q5" t="s">
        <v>34</v>
      </c>
      <c r="R5" t="s">
        <v>34</v>
      </c>
      <c r="S5">
        <v>176</v>
      </c>
      <c r="T5" t="b">
        <v>1</v>
      </c>
      <c r="U5" t="s">
        <v>35</v>
      </c>
      <c r="V5" t="s">
        <v>36</v>
      </c>
      <c r="W5" t="b">
        <v>0</v>
      </c>
      <c r="X5">
        <f t="shared" ref="X5:X68" si="1">SEARCH("[",H5)</f>
        <v>1</v>
      </c>
      <c r="Y5">
        <f t="shared" ref="Y5:Y68" si="2">SEARCH(",",H5)</f>
        <v>7</v>
      </c>
      <c r="Z5">
        <f t="shared" ref="Z5:Z68" si="3">SEARCH(",",H5,SEARCH(",",H5)+1)</f>
        <v>14</v>
      </c>
      <c r="AA5">
        <f t="shared" ref="AA5:AA68" si="4">SEARCH("]",H5)</f>
        <v>19</v>
      </c>
      <c r="AB5" t="str">
        <f t="shared" ref="AB5:AB68" si="5">MID(H5,X5+1,(Y5-X5-1))</f>
        <v>-0.08</v>
      </c>
      <c r="AC5" t="str">
        <f t="shared" ref="AC5:AC68" si="6">MID(H5,Y5+1,(Z5-Y5-1))</f>
        <v xml:space="preserve"> -0.37</v>
      </c>
      <c r="AD5" t="str">
        <f t="shared" ref="AD5:AD68" si="7">MID(H5,Z5+1,(AA5-Z5-1))</f>
        <v xml:space="preserve"> 0.0</v>
      </c>
      <c r="AE5">
        <f t="shared" ref="AE5:AE68" si="8">VALUE(AB5)</f>
        <v>-0.08</v>
      </c>
      <c r="AF5">
        <f t="shared" ref="AF5:AF68" si="9">VALUE(AC5)</f>
        <v>-0.37</v>
      </c>
      <c r="AG5">
        <f t="shared" ref="AG5:AG68" si="10">VALUE(AD5)</f>
        <v>0</v>
      </c>
    </row>
    <row r="6" spans="1:33" x14ac:dyDescent="0.25">
      <c r="A6" t="s">
        <v>23</v>
      </c>
      <c r="B6" t="s">
        <v>24</v>
      </c>
      <c r="C6" t="b">
        <v>0</v>
      </c>
      <c r="D6" t="s">
        <v>25</v>
      </c>
      <c r="E6" t="s">
        <v>26</v>
      </c>
      <c r="F6" t="s">
        <v>27</v>
      </c>
      <c r="G6" t="s">
        <v>28</v>
      </c>
      <c r="H6" t="s">
        <v>29</v>
      </c>
      <c r="I6" t="s">
        <v>30</v>
      </c>
      <c r="J6">
        <v>7.0710673928299994E-2</v>
      </c>
      <c r="K6">
        <v>7.0710673928299994E-2</v>
      </c>
      <c r="L6" t="s">
        <v>31</v>
      </c>
      <c r="M6" t="s">
        <v>32</v>
      </c>
      <c r="N6" t="b">
        <v>1</v>
      </c>
      <c r="O6">
        <v>0.73272000000000004</v>
      </c>
      <c r="P6" t="s">
        <v>33</v>
      </c>
      <c r="Q6" t="s">
        <v>34</v>
      </c>
      <c r="R6" t="s">
        <v>34</v>
      </c>
      <c r="S6">
        <v>176</v>
      </c>
      <c r="T6" t="b">
        <v>1</v>
      </c>
      <c r="U6" t="s">
        <v>35</v>
      </c>
      <c r="V6" t="s">
        <v>36</v>
      </c>
      <c r="W6" t="b">
        <v>0</v>
      </c>
      <c r="X6">
        <f t="shared" si="1"/>
        <v>1</v>
      </c>
      <c r="Y6">
        <f t="shared" si="2"/>
        <v>7</v>
      </c>
      <c r="Z6">
        <f t="shared" si="3"/>
        <v>14</v>
      </c>
      <c r="AA6">
        <f t="shared" si="4"/>
        <v>19</v>
      </c>
      <c r="AB6" t="str">
        <f t="shared" si="5"/>
        <v>-0.08</v>
      </c>
      <c r="AC6" t="str">
        <f t="shared" si="6"/>
        <v xml:space="preserve"> -0.37</v>
      </c>
      <c r="AD6" t="str">
        <f t="shared" si="7"/>
        <v xml:space="preserve"> 0.0</v>
      </c>
      <c r="AE6">
        <f t="shared" si="8"/>
        <v>-0.08</v>
      </c>
      <c r="AF6">
        <f t="shared" si="9"/>
        <v>-0.37</v>
      </c>
      <c r="AG6">
        <f t="shared" si="10"/>
        <v>0</v>
      </c>
    </row>
    <row r="7" spans="1:33" x14ac:dyDescent="0.25">
      <c r="A7" t="s">
        <v>37</v>
      </c>
      <c r="B7" t="s">
        <v>24</v>
      </c>
      <c r="C7" t="b">
        <v>0</v>
      </c>
      <c r="D7" t="s">
        <v>38</v>
      </c>
      <c r="E7" t="s">
        <v>39</v>
      </c>
      <c r="F7" t="s">
        <v>40</v>
      </c>
      <c r="G7" t="s">
        <v>41</v>
      </c>
      <c r="H7" t="s">
        <v>42</v>
      </c>
      <c r="I7" t="s">
        <v>30</v>
      </c>
      <c r="J7">
        <v>5.0990194082300003E-2</v>
      </c>
      <c r="K7">
        <v>5.0990194082300003E-2</v>
      </c>
      <c r="L7" t="s">
        <v>31</v>
      </c>
      <c r="M7" t="s">
        <v>43</v>
      </c>
      <c r="N7" t="b">
        <v>1</v>
      </c>
      <c r="O7">
        <v>0.66540829599999995</v>
      </c>
      <c r="P7" t="s">
        <v>33</v>
      </c>
      <c r="Q7" t="s">
        <v>34</v>
      </c>
      <c r="R7" t="s">
        <v>34</v>
      </c>
      <c r="S7">
        <v>176</v>
      </c>
      <c r="T7" t="b">
        <v>1</v>
      </c>
      <c r="U7" t="s">
        <v>35</v>
      </c>
      <c r="V7" t="s">
        <v>44</v>
      </c>
      <c r="W7" t="b">
        <v>1</v>
      </c>
      <c r="X7">
        <f t="shared" si="1"/>
        <v>1</v>
      </c>
      <c r="Y7">
        <f t="shared" si="2"/>
        <v>7</v>
      </c>
      <c r="Z7">
        <f t="shared" si="3"/>
        <v>14</v>
      </c>
      <c r="AA7">
        <f t="shared" si="4"/>
        <v>21</v>
      </c>
      <c r="AB7" t="str">
        <f t="shared" si="5"/>
        <v>-0.01</v>
      </c>
      <c r="AC7" t="str">
        <f t="shared" si="6"/>
        <v xml:space="preserve"> -0.24</v>
      </c>
      <c r="AD7" t="str">
        <f t="shared" si="7"/>
        <v xml:space="preserve"> -0.04</v>
      </c>
      <c r="AE7">
        <f t="shared" si="8"/>
        <v>-0.01</v>
      </c>
      <c r="AF7">
        <f t="shared" si="9"/>
        <v>-0.24</v>
      </c>
      <c r="AG7">
        <f t="shared" si="10"/>
        <v>-0.04</v>
      </c>
    </row>
    <row r="8" spans="1:33" x14ac:dyDescent="0.25">
      <c r="A8" t="s">
        <v>45</v>
      </c>
      <c r="B8" t="s">
        <v>24</v>
      </c>
      <c r="C8" t="b">
        <v>0</v>
      </c>
      <c r="D8" t="s">
        <v>46</v>
      </c>
      <c r="E8" t="s">
        <v>47</v>
      </c>
      <c r="F8" t="s">
        <v>48</v>
      </c>
      <c r="G8" t="s">
        <v>49</v>
      </c>
      <c r="H8" t="s">
        <v>50</v>
      </c>
      <c r="I8" t="s">
        <v>30</v>
      </c>
      <c r="J8">
        <v>0.281780034304</v>
      </c>
      <c r="K8">
        <v>0.281780034304</v>
      </c>
      <c r="L8" t="s">
        <v>51</v>
      </c>
      <c r="M8" t="s">
        <v>52</v>
      </c>
      <c r="N8" t="b">
        <v>1</v>
      </c>
      <c r="O8">
        <v>0.83777617299999996</v>
      </c>
      <c r="P8" t="s">
        <v>33</v>
      </c>
      <c r="Q8" t="s">
        <v>34</v>
      </c>
      <c r="R8" t="s">
        <v>34</v>
      </c>
      <c r="S8">
        <v>176</v>
      </c>
      <c r="T8" t="b">
        <v>1</v>
      </c>
      <c r="U8" t="s">
        <v>53</v>
      </c>
      <c r="V8" t="s">
        <v>44</v>
      </c>
      <c r="W8" t="b">
        <v>1</v>
      </c>
      <c r="X8">
        <f t="shared" si="1"/>
        <v>1</v>
      </c>
      <c r="Y8">
        <f t="shared" si="2"/>
        <v>6</v>
      </c>
      <c r="Z8">
        <f t="shared" si="3"/>
        <v>13</v>
      </c>
      <c r="AA8">
        <f t="shared" si="4"/>
        <v>19</v>
      </c>
      <c r="AB8" t="str">
        <f t="shared" si="5"/>
        <v>0.14</v>
      </c>
      <c r="AC8" t="str">
        <f t="shared" si="6"/>
        <v xml:space="preserve"> -0.17</v>
      </c>
      <c r="AD8" t="str">
        <f t="shared" si="7"/>
        <v xml:space="preserve"> 2.12</v>
      </c>
      <c r="AE8">
        <f t="shared" si="8"/>
        <v>0.14000000000000001</v>
      </c>
      <c r="AF8">
        <f t="shared" si="9"/>
        <v>-0.17</v>
      </c>
      <c r="AG8">
        <f t="shared" si="10"/>
        <v>2.12</v>
      </c>
    </row>
    <row r="9" spans="1:33" x14ac:dyDescent="0.25">
      <c r="A9" t="s">
        <v>54</v>
      </c>
      <c r="B9" t="s">
        <v>24</v>
      </c>
      <c r="C9" t="b">
        <v>0</v>
      </c>
      <c r="D9" t="s">
        <v>55</v>
      </c>
      <c r="E9" t="s">
        <v>56</v>
      </c>
      <c r="F9" t="s">
        <v>57</v>
      </c>
      <c r="G9" t="s">
        <v>58</v>
      </c>
      <c r="H9" t="s">
        <v>59</v>
      </c>
      <c r="I9" t="s">
        <v>30</v>
      </c>
      <c r="J9">
        <v>0.26419690251400002</v>
      </c>
      <c r="K9">
        <v>0.26419690251400002</v>
      </c>
      <c r="L9" t="s">
        <v>31</v>
      </c>
      <c r="M9" t="s">
        <v>60</v>
      </c>
      <c r="N9" t="b">
        <v>1</v>
      </c>
      <c r="O9">
        <v>0.15877666400000001</v>
      </c>
      <c r="P9" t="s">
        <v>33</v>
      </c>
      <c r="Q9" t="s">
        <v>34</v>
      </c>
      <c r="R9" t="s">
        <v>34</v>
      </c>
      <c r="S9">
        <v>175</v>
      </c>
      <c r="T9" t="b">
        <v>1</v>
      </c>
      <c r="U9" t="s">
        <v>53</v>
      </c>
      <c r="V9" t="s">
        <v>61</v>
      </c>
      <c r="W9" t="b">
        <v>1</v>
      </c>
      <c r="X9">
        <f t="shared" si="1"/>
        <v>1</v>
      </c>
      <c r="Y9">
        <f t="shared" si="2"/>
        <v>6</v>
      </c>
      <c r="Z9">
        <f t="shared" si="3"/>
        <v>13</v>
      </c>
      <c r="AA9">
        <f t="shared" si="4"/>
        <v>19</v>
      </c>
      <c r="AB9" t="str">
        <f t="shared" si="5"/>
        <v>0.26</v>
      </c>
      <c r="AC9" t="str">
        <f t="shared" si="6"/>
        <v xml:space="preserve"> -0.31</v>
      </c>
      <c r="AD9" t="str">
        <f t="shared" si="7"/>
        <v xml:space="preserve"> 0.84</v>
      </c>
      <c r="AE9">
        <f t="shared" si="8"/>
        <v>0.26</v>
      </c>
      <c r="AF9">
        <f t="shared" si="9"/>
        <v>-0.31</v>
      </c>
      <c r="AG9">
        <f t="shared" si="10"/>
        <v>0.84</v>
      </c>
    </row>
    <row r="10" spans="1:33" x14ac:dyDescent="0.25">
      <c r="A10" t="s">
        <v>62</v>
      </c>
      <c r="B10" t="s">
        <v>24</v>
      </c>
      <c r="C10" t="b">
        <v>0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30</v>
      </c>
      <c r="J10">
        <v>3.9999999105899998E-2</v>
      </c>
      <c r="K10">
        <v>3.9999999105899998E-2</v>
      </c>
      <c r="L10" t="s">
        <v>51</v>
      </c>
      <c r="M10" t="s">
        <v>68</v>
      </c>
      <c r="N10" t="b">
        <v>1</v>
      </c>
      <c r="O10">
        <v>0.51955187999999997</v>
      </c>
      <c r="P10" t="s">
        <v>33</v>
      </c>
      <c r="Q10" t="s">
        <v>34</v>
      </c>
      <c r="R10" t="s">
        <v>34</v>
      </c>
      <c r="S10">
        <v>175</v>
      </c>
      <c r="T10" t="b">
        <v>1</v>
      </c>
      <c r="U10" t="s">
        <v>53</v>
      </c>
      <c r="V10" t="s">
        <v>61</v>
      </c>
      <c r="W10" t="b">
        <v>1</v>
      </c>
      <c r="X10">
        <f t="shared" si="1"/>
        <v>1</v>
      </c>
      <c r="Y10">
        <f t="shared" si="2"/>
        <v>6</v>
      </c>
      <c r="Z10">
        <f t="shared" si="3"/>
        <v>13</v>
      </c>
      <c r="AA10">
        <f t="shared" si="4"/>
        <v>20</v>
      </c>
      <c r="AB10" t="str">
        <f t="shared" si="5"/>
        <v>0.28</v>
      </c>
      <c r="AC10" t="str">
        <f t="shared" si="6"/>
        <v xml:space="preserve"> -0.36</v>
      </c>
      <c r="AD10" t="str">
        <f t="shared" si="7"/>
        <v xml:space="preserve"> -0.46</v>
      </c>
      <c r="AE10">
        <f t="shared" si="8"/>
        <v>0.28000000000000003</v>
      </c>
      <c r="AF10">
        <f t="shared" si="9"/>
        <v>-0.36</v>
      </c>
      <c r="AG10">
        <f t="shared" si="10"/>
        <v>-0.46</v>
      </c>
    </row>
    <row r="11" spans="1:33" x14ac:dyDescent="0.25">
      <c r="A11" t="s">
        <v>69</v>
      </c>
      <c r="B11" t="s">
        <v>24</v>
      </c>
      <c r="C11" t="b">
        <v>0</v>
      </c>
      <c r="D11" t="s">
        <v>70</v>
      </c>
      <c r="E11" t="s">
        <v>71</v>
      </c>
      <c r="F11" t="s">
        <v>72</v>
      </c>
      <c r="G11" t="s">
        <v>73</v>
      </c>
      <c r="H11" t="s">
        <v>74</v>
      </c>
      <c r="I11" t="s">
        <v>30</v>
      </c>
      <c r="J11">
        <v>3.9999999105899998E-2</v>
      </c>
      <c r="K11">
        <v>3.9999999105899998E-2</v>
      </c>
      <c r="L11" t="s">
        <v>31</v>
      </c>
      <c r="M11" t="s">
        <v>75</v>
      </c>
      <c r="N11" t="b">
        <v>1</v>
      </c>
      <c r="O11">
        <v>5.1210039999900002E-2</v>
      </c>
      <c r="P11" t="s">
        <v>33</v>
      </c>
      <c r="Q11" t="s">
        <v>34</v>
      </c>
      <c r="R11" t="s">
        <v>34</v>
      </c>
      <c r="S11">
        <v>175</v>
      </c>
      <c r="T11" t="b">
        <v>1</v>
      </c>
      <c r="U11" t="s">
        <v>53</v>
      </c>
      <c r="V11" t="s">
        <v>61</v>
      </c>
      <c r="W11" t="b">
        <v>1</v>
      </c>
      <c r="X11">
        <f t="shared" si="1"/>
        <v>1</v>
      </c>
      <c r="Y11">
        <f t="shared" si="2"/>
        <v>6</v>
      </c>
      <c r="Z11">
        <f t="shared" si="3"/>
        <v>13</v>
      </c>
      <c r="AA11">
        <f t="shared" si="4"/>
        <v>19</v>
      </c>
      <c r="AB11" t="str">
        <f t="shared" si="5"/>
        <v>0.22</v>
      </c>
      <c r="AC11" t="str">
        <f t="shared" si="6"/>
        <v xml:space="preserve"> -0.29</v>
      </c>
      <c r="AD11" t="str">
        <f t="shared" si="7"/>
        <v xml:space="preserve"> -0.5</v>
      </c>
      <c r="AE11">
        <f t="shared" si="8"/>
        <v>0.22</v>
      </c>
      <c r="AF11">
        <f t="shared" si="9"/>
        <v>-0.28999999999999998</v>
      </c>
      <c r="AG11">
        <f t="shared" si="10"/>
        <v>-0.5</v>
      </c>
    </row>
    <row r="12" spans="1:33" x14ac:dyDescent="0.25">
      <c r="A12" t="s">
        <v>69</v>
      </c>
      <c r="B12" t="s">
        <v>24</v>
      </c>
      <c r="C12" t="b">
        <v>0</v>
      </c>
      <c r="D12" t="s">
        <v>70</v>
      </c>
      <c r="E12" t="s">
        <v>71</v>
      </c>
      <c r="F12" t="s">
        <v>72</v>
      </c>
      <c r="G12" t="s">
        <v>76</v>
      </c>
      <c r="H12" t="s">
        <v>74</v>
      </c>
      <c r="I12" t="s">
        <v>30</v>
      </c>
      <c r="J12">
        <v>6.3245549797999998E-2</v>
      </c>
      <c r="K12">
        <v>6.3245549797999998E-2</v>
      </c>
      <c r="L12" t="s">
        <v>51</v>
      </c>
      <c r="M12" t="s">
        <v>77</v>
      </c>
      <c r="N12" t="b">
        <v>1</v>
      </c>
      <c r="O12">
        <v>0.61475340999999994</v>
      </c>
      <c r="P12" t="s">
        <v>33</v>
      </c>
      <c r="Q12" t="s">
        <v>34</v>
      </c>
      <c r="R12" t="s">
        <v>34</v>
      </c>
      <c r="S12">
        <v>174</v>
      </c>
      <c r="T12" t="b">
        <v>1</v>
      </c>
      <c r="U12" t="s">
        <v>53</v>
      </c>
      <c r="V12" t="s">
        <v>61</v>
      </c>
      <c r="W12" t="b">
        <v>1</v>
      </c>
      <c r="X12">
        <f t="shared" si="1"/>
        <v>1</v>
      </c>
      <c r="Y12">
        <f t="shared" si="2"/>
        <v>6</v>
      </c>
      <c r="Z12">
        <f t="shared" si="3"/>
        <v>13</v>
      </c>
      <c r="AA12">
        <f t="shared" si="4"/>
        <v>19</v>
      </c>
      <c r="AB12" t="str">
        <f t="shared" si="5"/>
        <v>0.22</v>
      </c>
      <c r="AC12" t="str">
        <f t="shared" si="6"/>
        <v xml:space="preserve"> -0.29</v>
      </c>
      <c r="AD12" t="str">
        <f t="shared" si="7"/>
        <v xml:space="preserve"> -0.5</v>
      </c>
      <c r="AE12">
        <f t="shared" si="8"/>
        <v>0.22</v>
      </c>
      <c r="AF12">
        <f t="shared" si="9"/>
        <v>-0.28999999999999998</v>
      </c>
      <c r="AG12">
        <f t="shared" si="10"/>
        <v>-0.5</v>
      </c>
    </row>
    <row r="13" spans="1:33" x14ac:dyDescent="0.25">
      <c r="A13" t="s">
        <v>78</v>
      </c>
      <c r="B13" t="s">
        <v>24</v>
      </c>
      <c r="C13" t="b">
        <v>0</v>
      </c>
      <c r="D13" t="s">
        <v>79</v>
      </c>
      <c r="E13" t="s">
        <v>80</v>
      </c>
      <c r="F13" t="s">
        <v>81</v>
      </c>
      <c r="G13" t="s">
        <v>82</v>
      </c>
      <c r="H13" t="s">
        <v>83</v>
      </c>
      <c r="I13" t="s">
        <v>30</v>
      </c>
      <c r="J13">
        <v>0.20223747193800001</v>
      </c>
      <c r="K13">
        <v>0.20223747193800001</v>
      </c>
      <c r="L13" t="s">
        <v>31</v>
      </c>
      <c r="M13" t="s">
        <v>77</v>
      </c>
      <c r="N13" t="b">
        <v>1</v>
      </c>
      <c r="O13">
        <v>1.143337931</v>
      </c>
      <c r="P13" t="s">
        <v>33</v>
      </c>
      <c r="Q13" t="s">
        <v>34</v>
      </c>
      <c r="R13" t="s">
        <v>34</v>
      </c>
      <c r="S13">
        <v>174</v>
      </c>
      <c r="T13" t="b">
        <v>1</v>
      </c>
      <c r="U13" t="s">
        <v>53</v>
      </c>
      <c r="V13" t="s">
        <v>61</v>
      </c>
      <c r="W13" t="b">
        <v>1</v>
      </c>
      <c r="X13">
        <f t="shared" si="1"/>
        <v>1</v>
      </c>
      <c r="Y13">
        <f t="shared" si="2"/>
        <v>6</v>
      </c>
      <c r="Z13">
        <f t="shared" si="3"/>
        <v>13</v>
      </c>
      <c r="AA13">
        <f t="shared" si="4"/>
        <v>19</v>
      </c>
      <c r="AB13" t="str">
        <f t="shared" si="5"/>
        <v>0.21</v>
      </c>
      <c r="AC13" t="str">
        <f t="shared" si="6"/>
        <v xml:space="preserve"> -0.28</v>
      </c>
      <c r="AD13" t="str">
        <f t="shared" si="7"/>
        <v xml:space="preserve"> -0.5</v>
      </c>
      <c r="AE13">
        <f t="shared" si="8"/>
        <v>0.21</v>
      </c>
      <c r="AF13">
        <f t="shared" si="9"/>
        <v>-0.28000000000000003</v>
      </c>
      <c r="AG13">
        <f t="shared" si="10"/>
        <v>-0.5</v>
      </c>
    </row>
    <row r="14" spans="1:33" x14ac:dyDescent="0.25">
      <c r="A14" t="s">
        <v>78</v>
      </c>
      <c r="B14" t="s">
        <v>24</v>
      </c>
      <c r="C14" t="b">
        <v>0</v>
      </c>
      <c r="D14" t="s">
        <v>84</v>
      </c>
      <c r="E14" t="s">
        <v>85</v>
      </c>
      <c r="F14" t="s">
        <v>86</v>
      </c>
      <c r="G14" t="s">
        <v>87</v>
      </c>
      <c r="H14" t="s">
        <v>88</v>
      </c>
      <c r="I14" t="s">
        <v>30</v>
      </c>
      <c r="J14">
        <v>0.276586323977</v>
      </c>
      <c r="K14">
        <v>0.276586323977</v>
      </c>
      <c r="L14" t="s">
        <v>31</v>
      </c>
      <c r="M14" t="s">
        <v>89</v>
      </c>
      <c r="N14" t="b">
        <v>1</v>
      </c>
      <c r="O14">
        <v>1.672681439</v>
      </c>
      <c r="P14" t="s">
        <v>33</v>
      </c>
      <c r="Q14" t="s">
        <v>34</v>
      </c>
      <c r="R14" t="s">
        <v>34</v>
      </c>
      <c r="S14">
        <v>175</v>
      </c>
      <c r="T14" t="b">
        <v>1</v>
      </c>
      <c r="U14" t="s">
        <v>53</v>
      </c>
      <c r="V14" t="s">
        <v>61</v>
      </c>
      <c r="W14" t="b">
        <v>1</v>
      </c>
      <c r="X14">
        <f t="shared" si="1"/>
        <v>1</v>
      </c>
      <c r="Y14">
        <f t="shared" si="2"/>
        <v>6</v>
      </c>
      <c r="Z14">
        <f t="shared" si="3"/>
        <v>13</v>
      </c>
      <c r="AA14">
        <f t="shared" si="4"/>
        <v>20</v>
      </c>
      <c r="AB14" t="str">
        <f t="shared" si="5"/>
        <v>0.23</v>
      </c>
      <c r="AC14" t="str">
        <f t="shared" si="6"/>
        <v xml:space="preserve"> -0.29</v>
      </c>
      <c r="AD14" t="str">
        <f t="shared" si="7"/>
        <v xml:space="preserve"> -0.47</v>
      </c>
      <c r="AE14">
        <f t="shared" si="8"/>
        <v>0.23</v>
      </c>
      <c r="AF14">
        <f t="shared" si="9"/>
        <v>-0.28999999999999998</v>
      </c>
      <c r="AG14">
        <f t="shared" si="10"/>
        <v>-0.47</v>
      </c>
    </row>
    <row r="15" spans="1:33" x14ac:dyDescent="0.25">
      <c r="A15" t="s">
        <v>90</v>
      </c>
      <c r="B15" t="s">
        <v>24</v>
      </c>
      <c r="C15" t="b">
        <v>0</v>
      </c>
      <c r="D15" t="s">
        <v>91</v>
      </c>
      <c r="E15" t="s">
        <v>92</v>
      </c>
      <c r="F15" t="s">
        <v>93</v>
      </c>
      <c r="G15" t="s">
        <v>94</v>
      </c>
      <c r="H15" t="s">
        <v>95</v>
      </c>
      <c r="I15" t="s">
        <v>30</v>
      </c>
      <c r="J15">
        <v>0.276586323977</v>
      </c>
      <c r="K15">
        <v>0.276586323977</v>
      </c>
      <c r="L15" t="s">
        <v>51</v>
      </c>
      <c r="M15" t="s">
        <v>96</v>
      </c>
      <c r="N15" t="b">
        <v>1</v>
      </c>
      <c r="O15">
        <v>0.52668059199999995</v>
      </c>
      <c r="P15" t="s">
        <v>33</v>
      </c>
      <c r="Q15" t="s">
        <v>34</v>
      </c>
      <c r="R15" t="s">
        <v>34</v>
      </c>
      <c r="S15">
        <v>175</v>
      </c>
      <c r="T15" t="b">
        <v>1</v>
      </c>
      <c r="U15" t="s">
        <v>53</v>
      </c>
      <c r="V15" t="s">
        <v>61</v>
      </c>
      <c r="W15" t="b">
        <v>1</v>
      </c>
      <c r="X15">
        <f t="shared" si="1"/>
        <v>1</v>
      </c>
      <c r="Y15">
        <f t="shared" si="2"/>
        <v>6</v>
      </c>
      <c r="Z15">
        <f t="shared" si="3"/>
        <v>13</v>
      </c>
      <c r="AA15">
        <f t="shared" si="4"/>
        <v>20</v>
      </c>
      <c r="AB15" t="str">
        <f t="shared" si="5"/>
        <v>0.25</v>
      </c>
      <c r="AC15" t="str">
        <f t="shared" si="6"/>
        <v xml:space="preserve"> -0.28</v>
      </c>
      <c r="AD15" t="str">
        <f t="shared" si="7"/>
        <v xml:space="preserve"> -0.46</v>
      </c>
      <c r="AE15">
        <f t="shared" si="8"/>
        <v>0.25</v>
      </c>
      <c r="AF15">
        <f t="shared" si="9"/>
        <v>-0.28000000000000003</v>
      </c>
      <c r="AG15">
        <f t="shared" si="10"/>
        <v>-0.46</v>
      </c>
    </row>
    <row r="16" spans="1:33" x14ac:dyDescent="0.25">
      <c r="A16" t="s">
        <v>90</v>
      </c>
      <c r="B16" t="s">
        <v>24</v>
      </c>
      <c r="C16" t="b">
        <v>0</v>
      </c>
      <c r="D16" t="s">
        <v>97</v>
      </c>
      <c r="E16" t="s">
        <v>98</v>
      </c>
      <c r="F16" t="s">
        <v>99</v>
      </c>
      <c r="G16" t="s">
        <v>100</v>
      </c>
      <c r="H16" t="s">
        <v>101</v>
      </c>
      <c r="I16" t="s">
        <v>30</v>
      </c>
      <c r="J16">
        <v>0.138924434781</v>
      </c>
      <c r="K16">
        <v>0.138924434781</v>
      </c>
      <c r="L16" t="s">
        <v>31</v>
      </c>
      <c r="M16" t="s">
        <v>102</v>
      </c>
      <c r="N16" t="b">
        <v>1</v>
      </c>
      <c r="O16">
        <v>0.104202367</v>
      </c>
      <c r="P16" t="s">
        <v>33</v>
      </c>
      <c r="Q16" t="s">
        <v>34</v>
      </c>
      <c r="R16" t="s">
        <v>34</v>
      </c>
      <c r="S16">
        <v>174</v>
      </c>
      <c r="T16" t="b">
        <v>1</v>
      </c>
      <c r="U16" t="s">
        <v>53</v>
      </c>
      <c r="V16" t="s">
        <v>61</v>
      </c>
      <c r="W16" t="b">
        <v>1</v>
      </c>
      <c r="X16">
        <f t="shared" si="1"/>
        <v>1</v>
      </c>
      <c r="Y16">
        <f t="shared" si="2"/>
        <v>6</v>
      </c>
      <c r="Z16">
        <f t="shared" si="3"/>
        <v>13</v>
      </c>
      <c r="AA16">
        <f t="shared" si="4"/>
        <v>20</v>
      </c>
      <c r="AB16" t="str">
        <f t="shared" si="5"/>
        <v>0.21</v>
      </c>
      <c r="AC16" t="str">
        <f t="shared" si="6"/>
        <v xml:space="preserve"> -0.24</v>
      </c>
      <c r="AD16" t="str">
        <f t="shared" si="7"/>
        <v xml:space="preserve"> -0.46</v>
      </c>
      <c r="AE16">
        <f t="shared" si="8"/>
        <v>0.21</v>
      </c>
      <c r="AF16">
        <f t="shared" si="9"/>
        <v>-0.24</v>
      </c>
      <c r="AG16">
        <f t="shared" si="10"/>
        <v>-0.46</v>
      </c>
    </row>
    <row r="17" spans="1:33" x14ac:dyDescent="0.25">
      <c r="A17" t="s">
        <v>103</v>
      </c>
      <c r="B17" t="s">
        <v>24</v>
      </c>
      <c r="C17" t="b">
        <v>0</v>
      </c>
      <c r="D17" t="s">
        <v>104</v>
      </c>
      <c r="E17" t="s">
        <v>105</v>
      </c>
      <c r="F17" t="s">
        <v>106</v>
      </c>
      <c r="G17" t="s">
        <v>107</v>
      </c>
      <c r="H17" t="s">
        <v>108</v>
      </c>
      <c r="I17" t="s">
        <v>30</v>
      </c>
      <c r="J17">
        <v>0.331209897995</v>
      </c>
      <c r="K17">
        <v>0.331209897995</v>
      </c>
      <c r="L17" t="s">
        <v>51</v>
      </c>
      <c r="M17" t="s">
        <v>109</v>
      </c>
      <c r="N17" t="b">
        <v>1</v>
      </c>
      <c r="O17">
        <v>0.68225174700000002</v>
      </c>
      <c r="P17" t="s">
        <v>33</v>
      </c>
      <c r="Q17" t="s">
        <v>34</v>
      </c>
      <c r="R17" t="s">
        <v>34</v>
      </c>
      <c r="S17">
        <v>172</v>
      </c>
      <c r="T17" t="b">
        <v>1</v>
      </c>
      <c r="U17" t="s">
        <v>53</v>
      </c>
      <c r="V17" t="s">
        <v>61</v>
      </c>
      <c r="W17" t="b">
        <v>1</v>
      </c>
      <c r="X17">
        <f t="shared" si="1"/>
        <v>1</v>
      </c>
      <c r="Y17">
        <f t="shared" si="2"/>
        <v>6</v>
      </c>
      <c r="Z17">
        <f t="shared" si="3"/>
        <v>13</v>
      </c>
      <c r="AA17">
        <f t="shared" si="4"/>
        <v>20</v>
      </c>
      <c r="AB17" t="str">
        <f t="shared" si="5"/>
        <v>0.22</v>
      </c>
      <c r="AC17" t="str">
        <f t="shared" si="6"/>
        <v xml:space="preserve"> -0.36</v>
      </c>
      <c r="AD17" t="str">
        <f t="shared" si="7"/>
        <v xml:space="preserve"> -0.03</v>
      </c>
      <c r="AE17">
        <f t="shared" si="8"/>
        <v>0.22</v>
      </c>
      <c r="AF17">
        <f t="shared" si="9"/>
        <v>-0.36</v>
      </c>
      <c r="AG17">
        <f t="shared" si="10"/>
        <v>-0.03</v>
      </c>
    </row>
    <row r="18" spans="1:33" x14ac:dyDescent="0.25">
      <c r="A18" t="s">
        <v>110</v>
      </c>
      <c r="B18" t="s">
        <v>24</v>
      </c>
      <c r="C18" t="b">
        <v>0</v>
      </c>
      <c r="D18" t="s">
        <v>104</v>
      </c>
      <c r="E18" t="s">
        <v>105</v>
      </c>
      <c r="F18" t="s">
        <v>106</v>
      </c>
      <c r="G18" t="s">
        <v>111</v>
      </c>
      <c r="H18" t="s">
        <v>108</v>
      </c>
      <c r="I18" t="s">
        <v>30</v>
      </c>
      <c r="J18">
        <v>7.2111025452599994E-2</v>
      </c>
      <c r="K18">
        <v>7.2111025452599994E-2</v>
      </c>
      <c r="L18" t="s">
        <v>51</v>
      </c>
      <c r="M18" t="s">
        <v>112</v>
      </c>
      <c r="N18" t="b">
        <v>1</v>
      </c>
      <c r="O18">
        <v>0.25490781299999998</v>
      </c>
      <c r="P18" t="s">
        <v>33</v>
      </c>
      <c r="Q18" t="s">
        <v>34</v>
      </c>
      <c r="R18" t="s">
        <v>34</v>
      </c>
      <c r="S18">
        <v>172</v>
      </c>
      <c r="T18" t="b">
        <v>1</v>
      </c>
      <c r="U18" t="s">
        <v>53</v>
      </c>
      <c r="V18" t="s">
        <v>61</v>
      </c>
      <c r="W18" t="b">
        <v>1</v>
      </c>
      <c r="X18">
        <f t="shared" si="1"/>
        <v>1</v>
      </c>
      <c r="Y18">
        <f t="shared" si="2"/>
        <v>6</v>
      </c>
      <c r="Z18">
        <f t="shared" si="3"/>
        <v>13</v>
      </c>
      <c r="AA18">
        <f t="shared" si="4"/>
        <v>20</v>
      </c>
      <c r="AB18" t="str">
        <f t="shared" si="5"/>
        <v>0.22</v>
      </c>
      <c r="AC18" t="str">
        <f t="shared" si="6"/>
        <v xml:space="preserve"> -0.36</v>
      </c>
      <c r="AD18" t="str">
        <f t="shared" si="7"/>
        <v xml:space="preserve"> -0.03</v>
      </c>
      <c r="AE18">
        <f t="shared" si="8"/>
        <v>0.22</v>
      </c>
      <c r="AF18">
        <f t="shared" si="9"/>
        <v>-0.36</v>
      </c>
      <c r="AG18">
        <f t="shared" si="10"/>
        <v>-0.03</v>
      </c>
    </row>
    <row r="19" spans="1:33" x14ac:dyDescent="0.25">
      <c r="A19" t="s">
        <v>110</v>
      </c>
      <c r="B19" t="s">
        <v>24</v>
      </c>
      <c r="C19" t="b">
        <v>0</v>
      </c>
      <c r="D19" t="s">
        <v>113</v>
      </c>
      <c r="E19" t="s">
        <v>114</v>
      </c>
      <c r="F19" t="s">
        <v>115</v>
      </c>
      <c r="G19" t="s">
        <v>116</v>
      </c>
      <c r="H19" t="s">
        <v>117</v>
      </c>
      <c r="I19" t="s">
        <v>30</v>
      </c>
      <c r="J19">
        <v>6.0827624052799997E-2</v>
      </c>
      <c r="K19">
        <v>6.0827624052799997E-2</v>
      </c>
      <c r="L19" t="s">
        <v>31</v>
      </c>
      <c r="M19" t="s">
        <v>112</v>
      </c>
      <c r="N19" t="b">
        <v>1</v>
      </c>
      <c r="O19">
        <v>0.77428645500000004</v>
      </c>
      <c r="P19" t="s">
        <v>33</v>
      </c>
      <c r="Q19" t="s">
        <v>34</v>
      </c>
      <c r="R19" t="s">
        <v>34</v>
      </c>
      <c r="S19">
        <v>172</v>
      </c>
      <c r="T19" t="b">
        <v>1</v>
      </c>
      <c r="U19" t="s">
        <v>53</v>
      </c>
      <c r="V19" t="s">
        <v>61</v>
      </c>
      <c r="W19" t="b">
        <v>1</v>
      </c>
      <c r="X19">
        <f t="shared" si="1"/>
        <v>1</v>
      </c>
      <c r="Y19">
        <f t="shared" si="2"/>
        <v>5</v>
      </c>
      <c r="Z19">
        <f t="shared" si="3"/>
        <v>12</v>
      </c>
      <c r="AA19">
        <f t="shared" si="4"/>
        <v>19</v>
      </c>
      <c r="AB19" t="str">
        <f t="shared" si="5"/>
        <v>0.3</v>
      </c>
      <c r="AC19" t="str">
        <f t="shared" si="6"/>
        <v xml:space="preserve"> -0.32</v>
      </c>
      <c r="AD19" t="str">
        <f t="shared" si="7"/>
        <v xml:space="preserve"> -0.04</v>
      </c>
      <c r="AE19">
        <f t="shared" si="8"/>
        <v>0.3</v>
      </c>
      <c r="AF19">
        <f t="shared" si="9"/>
        <v>-0.32</v>
      </c>
      <c r="AG19">
        <f t="shared" si="10"/>
        <v>-0.04</v>
      </c>
    </row>
    <row r="20" spans="1:33" x14ac:dyDescent="0.25">
      <c r="A20" t="s">
        <v>118</v>
      </c>
      <c r="B20" t="s">
        <v>24</v>
      </c>
      <c r="C20" t="b">
        <v>0</v>
      </c>
      <c r="D20" t="s">
        <v>119</v>
      </c>
      <c r="E20" t="s">
        <v>120</v>
      </c>
      <c r="F20" t="s">
        <v>121</v>
      </c>
      <c r="G20" t="s">
        <v>122</v>
      </c>
      <c r="H20" t="s">
        <v>123</v>
      </c>
      <c r="I20" t="s">
        <v>30</v>
      </c>
      <c r="J20">
        <v>0.30886888503999999</v>
      </c>
      <c r="K20">
        <v>0.30886888503999999</v>
      </c>
      <c r="L20" t="s">
        <v>31</v>
      </c>
      <c r="M20" t="s">
        <v>124</v>
      </c>
      <c r="N20" t="b">
        <v>1</v>
      </c>
      <c r="O20">
        <v>0.15684437200000001</v>
      </c>
      <c r="P20" t="s">
        <v>33</v>
      </c>
      <c r="Q20" t="s">
        <v>34</v>
      </c>
      <c r="R20" t="s">
        <v>34</v>
      </c>
      <c r="S20">
        <v>172</v>
      </c>
      <c r="T20" t="b">
        <v>1</v>
      </c>
      <c r="U20" t="s">
        <v>53</v>
      </c>
      <c r="V20" t="s">
        <v>61</v>
      </c>
      <c r="W20" t="b">
        <v>1</v>
      </c>
      <c r="X20">
        <f t="shared" si="1"/>
        <v>1</v>
      </c>
      <c r="Y20">
        <f t="shared" si="2"/>
        <v>6</v>
      </c>
      <c r="Z20">
        <f t="shared" si="3"/>
        <v>12</v>
      </c>
      <c r="AA20">
        <f t="shared" si="4"/>
        <v>19</v>
      </c>
      <c r="AB20" t="str">
        <f t="shared" si="5"/>
        <v>0.27</v>
      </c>
      <c r="AC20" t="str">
        <f t="shared" si="6"/>
        <v xml:space="preserve"> -0.3</v>
      </c>
      <c r="AD20" t="str">
        <f t="shared" si="7"/>
        <v xml:space="preserve"> -0.03</v>
      </c>
      <c r="AE20">
        <f t="shared" si="8"/>
        <v>0.27</v>
      </c>
      <c r="AF20">
        <f t="shared" si="9"/>
        <v>-0.3</v>
      </c>
      <c r="AG20">
        <f t="shared" si="10"/>
        <v>-0.03</v>
      </c>
    </row>
    <row r="21" spans="1:33" x14ac:dyDescent="0.25">
      <c r="A21" t="s">
        <v>118</v>
      </c>
      <c r="B21" t="s">
        <v>24</v>
      </c>
      <c r="C21" t="b">
        <v>0</v>
      </c>
      <c r="D21" t="s">
        <v>125</v>
      </c>
      <c r="E21" t="s">
        <v>126</v>
      </c>
      <c r="F21" t="s">
        <v>127</v>
      </c>
      <c r="G21" t="s">
        <v>122</v>
      </c>
      <c r="H21" t="s">
        <v>128</v>
      </c>
      <c r="I21" t="s">
        <v>30</v>
      </c>
      <c r="J21">
        <v>6.7082040011900004E-2</v>
      </c>
      <c r="K21">
        <v>6.7082040011900004E-2</v>
      </c>
      <c r="L21" t="s">
        <v>31</v>
      </c>
      <c r="M21" t="s">
        <v>129</v>
      </c>
      <c r="N21" t="b">
        <v>1</v>
      </c>
      <c r="O21">
        <v>0.67199366199999999</v>
      </c>
      <c r="P21" t="s">
        <v>33</v>
      </c>
      <c r="Q21" t="s">
        <v>34</v>
      </c>
      <c r="R21" t="s">
        <v>34</v>
      </c>
      <c r="S21">
        <v>172</v>
      </c>
      <c r="T21" t="b">
        <v>1</v>
      </c>
      <c r="U21" t="s">
        <v>53</v>
      </c>
      <c r="V21" t="s">
        <v>61</v>
      </c>
      <c r="W21" t="b">
        <v>1</v>
      </c>
      <c r="X21">
        <f t="shared" si="1"/>
        <v>1</v>
      </c>
      <c r="Y21">
        <f t="shared" si="2"/>
        <v>6</v>
      </c>
      <c r="Z21">
        <f t="shared" si="3"/>
        <v>13</v>
      </c>
      <c r="AA21">
        <f t="shared" si="4"/>
        <v>20</v>
      </c>
      <c r="AB21" t="str">
        <f t="shared" si="5"/>
        <v>0.26</v>
      </c>
      <c r="AC21" t="str">
        <f t="shared" si="6"/>
        <v xml:space="preserve"> -0.37</v>
      </c>
      <c r="AD21" t="str">
        <f t="shared" si="7"/>
        <v xml:space="preserve"> -0.02</v>
      </c>
      <c r="AE21">
        <f t="shared" si="8"/>
        <v>0.26</v>
      </c>
      <c r="AF21">
        <f t="shared" si="9"/>
        <v>-0.37</v>
      </c>
      <c r="AG21">
        <f t="shared" si="10"/>
        <v>-0.02</v>
      </c>
    </row>
    <row r="22" spans="1:33" x14ac:dyDescent="0.25">
      <c r="A22" t="s">
        <v>130</v>
      </c>
      <c r="B22" t="s">
        <v>24</v>
      </c>
      <c r="C22" t="b">
        <v>0</v>
      </c>
      <c r="D22" t="s">
        <v>131</v>
      </c>
      <c r="E22" t="s">
        <v>132</v>
      </c>
      <c r="F22" t="s">
        <v>133</v>
      </c>
      <c r="G22" t="s">
        <v>134</v>
      </c>
      <c r="H22" t="s">
        <v>135</v>
      </c>
      <c r="I22" t="s">
        <v>30</v>
      </c>
      <c r="J22">
        <v>5.3851645439900002E-2</v>
      </c>
      <c r="K22">
        <v>5.3851645439900002E-2</v>
      </c>
      <c r="L22" t="s">
        <v>31</v>
      </c>
      <c r="M22" t="s">
        <v>136</v>
      </c>
      <c r="N22" t="b">
        <v>1</v>
      </c>
      <c r="O22">
        <v>0.360947093</v>
      </c>
      <c r="P22" t="s">
        <v>33</v>
      </c>
      <c r="Q22" t="s">
        <v>34</v>
      </c>
      <c r="R22" t="s">
        <v>34</v>
      </c>
      <c r="S22">
        <v>172</v>
      </c>
      <c r="T22" t="b">
        <v>1</v>
      </c>
      <c r="U22" t="s">
        <v>53</v>
      </c>
      <c r="V22" t="s">
        <v>61</v>
      </c>
      <c r="W22" t="b">
        <v>1</v>
      </c>
      <c r="X22">
        <f t="shared" si="1"/>
        <v>1</v>
      </c>
      <c r="Y22">
        <f t="shared" si="2"/>
        <v>6</v>
      </c>
      <c r="Z22">
        <f t="shared" si="3"/>
        <v>13</v>
      </c>
      <c r="AA22">
        <f t="shared" si="4"/>
        <v>20</v>
      </c>
      <c r="AB22" t="str">
        <f t="shared" si="5"/>
        <v>0.29</v>
      </c>
      <c r="AC22" t="str">
        <f t="shared" si="6"/>
        <v xml:space="preserve"> -0.38</v>
      </c>
      <c r="AD22" t="str">
        <f t="shared" si="7"/>
        <v xml:space="preserve"> -0.02</v>
      </c>
      <c r="AE22">
        <f t="shared" si="8"/>
        <v>0.28999999999999998</v>
      </c>
      <c r="AF22">
        <f t="shared" si="9"/>
        <v>-0.38</v>
      </c>
      <c r="AG22">
        <f t="shared" si="10"/>
        <v>-0.02</v>
      </c>
    </row>
    <row r="23" spans="1:33" x14ac:dyDescent="0.25">
      <c r="A23" t="s">
        <v>130</v>
      </c>
      <c r="B23" t="s">
        <v>24</v>
      </c>
      <c r="C23" t="b">
        <v>0</v>
      </c>
      <c r="D23" t="s">
        <v>131</v>
      </c>
      <c r="E23" t="s">
        <v>132</v>
      </c>
      <c r="F23" t="s">
        <v>133</v>
      </c>
      <c r="G23" t="s">
        <v>137</v>
      </c>
      <c r="H23" t="s">
        <v>135</v>
      </c>
      <c r="I23" t="s">
        <v>30</v>
      </c>
      <c r="J23">
        <v>5.3851645439900002E-2</v>
      </c>
      <c r="K23">
        <v>5.3851645439900002E-2</v>
      </c>
      <c r="L23" t="s">
        <v>31</v>
      </c>
      <c r="M23" t="s">
        <v>138</v>
      </c>
      <c r="N23" t="b">
        <v>1</v>
      </c>
      <c r="O23">
        <v>0.92687931999999995</v>
      </c>
      <c r="P23" t="s">
        <v>33</v>
      </c>
      <c r="Q23" t="s">
        <v>34</v>
      </c>
      <c r="R23" t="s">
        <v>34</v>
      </c>
      <c r="S23">
        <v>172</v>
      </c>
      <c r="T23" t="b">
        <v>1</v>
      </c>
      <c r="U23" t="s">
        <v>53</v>
      </c>
      <c r="V23" t="s">
        <v>61</v>
      </c>
      <c r="W23" t="b">
        <v>1</v>
      </c>
      <c r="X23">
        <f t="shared" si="1"/>
        <v>1</v>
      </c>
      <c r="Y23">
        <f t="shared" si="2"/>
        <v>6</v>
      </c>
      <c r="Z23">
        <f t="shared" si="3"/>
        <v>13</v>
      </c>
      <c r="AA23">
        <f t="shared" si="4"/>
        <v>20</v>
      </c>
      <c r="AB23" t="str">
        <f t="shared" si="5"/>
        <v>0.29</v>
      </c>
      <c r="AC23" t="str">
        <f t="shared" si="6"/>
        <v xml:space="preserve"> -0.38</v>
      </c>
      <c r="AD23" t="str">
        <f t="shared" si="7"/>
        <v xml:space="preserve"> -0.02</v>
      </c>
      <c r="AE23">
        <f t="shared" si="8"/>
        <v>0.28999999999999998</v>
      </c>
      <c r="AF23">
        <f t="shared" si="9"/>
        <v>-0.38</v>
      </c>
      <c r="AG23">
        <f t="shared" si="10"/>
        <v>-0.02</v>
      </c>
    </row>
    <row r="24" spans="1:33" x14ac:dyDescent="0.25">
      <c r="A24" t="s">
        <v>139</v>
      </c>
      <c r="B24" t="s">
        <v>24</v>
      </c>
      <c r="C24" t="b">
        <v>0</v>
      </c>
      <c r="D24" t="s">
        <v>140</v>
      </c>
      <c r="E24" t="s">
        <v>141</v>
      </c>
      <c r="F24" t="s">
        <v>142</v>
      </c>
      <c r="G24" t="s">
        <v>143</v>
      </c>
      <c r="H24" t="s">
        <v>144</v>
      </c>
      <c r="I24" t="s">
        <v>30</v>
      </c>
      <c r="J24">
        <v>0.33999997377399999</v>
      </c>
      <c r="K24">
        <v>0.33999997377399999</v>
      </c>
      <c r="L24" t="s">
        <v>31</v>
      </c>
      <c r="M24" t="s">
        <v>138</v>
      </c>
      <c r="N24" t="b">
        <v>1</v>
      </c>
      <c r="O24">
        <v>1.4318207089999999</v>
      </c>
      <c r="P24" t="s">
        <v>33</v>
      </c>
      <c r="Q24" t="s">
        <v>34</v>
      </c>
      <c r="R24" t="s">
        <v>34</v>
      </c>
      <c r="S24">
        <v>172</v>
      </c>
      <c r="T24" t="b">
        <v>1</v>
      </c>
      <c r="U24" t="s">
        <v>53</v>
      </c>
      <c r="V24" t="s">
        <v>61</v>
      </c>
      <c r="W24" t="b">
        <v>1</v>
      </c>
      <c r="X24">
        <f t="shared" si="1"/>
        <v>1</v>
      </c>
      <c r="Y24">
        <f t="shared" si="2"/>
        <v>6</v>
      </c>
      <c r="Z24">
        <f t="shared" si="3"/>
        <v>13</v>
      </c>
      <c r="AA24">
        <f t="shared" si="4"/>
        <v>20</v>
      </c>
      <c r="AB24" t="str">
        <f t="shared" si="5"/>
        <v>0.27</v>
      </c>
      <c r="AC24" t="str">
        <f t="shared" si="6"/>
        <v xml:space="preserve"> -0.28</v>
      </c>
      <c r="AD24" t="str">
        <f t="shared" si="7"/>
        <v xml:space="preserve"> -0.02</v>
      </c>
      <c r="AE24">
        <f t="shared" si="8"/>
        <v>0.27</v>
      </c>
      <c r="AF24">
        <f t="shared" si="9"/>
        <v>-0.28000000000000003</v>
      </c>
      <c r="AG24">
        <f t="shared" si="10"/>
        <v>-0.02</v>
      </c>
    </row>
    <row r="25" spans="1:33" x14ac:dyDescent="0.25">
      <c r="A25" t="s">
        <v>139</v>
      </c>
      <c r="B25" t="s">
        <v>24</v>
      </c>
      <c r="C25" t="b">
        <v>0</v>
      </c>
      <c r="D25" t="s">
        <v>145</v>
      </c>
      <c r="E25" t="s">
        <v>146</v>
      </c>
      <c r="F25" t="s">
        <v>147</v>
      </c>
      <c r="G25" t="s">
        <v>148</v>
      </c>
      <c r="H25" t="s">
        <v>149</v>
      </c>
      <c r="I25" t="s">
        <v>30</v>
      </c>
      <c r="J25">
        <v>5.0990194082300003E-2</v>
      </c>
      <c r="K25">
        <v>5.0990194082300003E-2</v>
      </c>
      <c r="L25" t="s">
        <v>51</v>
      </c>
      <c r="M25" t="s">
        <v>150</v>
      </c>
      <c r="N25" t="b">
        <v>1</v>
      </c>
      <c r="O25">
        <v>0.55522701699999999</v>
      </c>
      <c r="P25" t="s">
        <v>33</v>
      </c>
      <c r="Q25" t="s">
        <v>34</v>
      </c>
      <c r="R25" t="s">
        <v>34</v>
      </c>
      <c r="S25">
        <v>172</v>
      </c>
      <c r="T25" t="b">
        <v>1</v>
      </c>
      <c r="U25" t="s">
        <v>35</v>
      </c>
      <c r="V25" t="s">
        <v>61</v>
      </c>
      <c r="W25" t="b">
        <v>0</v>
      </c>
      <c r="X25">
        <f t="shared" si="1"/>
        <v>1</v>
      </c>
      <c r="Y25">
        <f t="shared" si="2"/>
        <v>6</v>
      </c>
      <c r="Z25">
        <f t="shared" si="3"/>
        <v>13</v>
      </c>
      <c r="AA25">
        <f t="shared" si="4"/>
        <v>20</v>
      </c>
      <c r="AB25" t="str">
        <f t="shared" si="5"/>
        <v>0.27</v>
      </c>
      <c r="AC25" t="str">
        <f t="shared" si="6"/>
        <v xml:space="preserve"> -0.32</v>
      </c>
      <c r="AD25" t="str">
        <f t="shared" si="7"/>
        <v xml:space="preserve"> -0.01</v>
      </c>
      <c r="AE25">
        <f t="shared" si="8"/>
        <v>0.27</v>
      </c>
      <c r="AF25">
        <f t="shared" si="9"/>
        <v>-0.32</v>
      </c>
      <c r="AG25">
        <f t="shared" si="10"/>
        <v>-0.01</v>
      </c>
    </row>
    <row r="26" spans="1:33" x14ac:dyDescent="0.25">
      <c r="A26" t="s">
        <v>139</v>
      </c>
      <c r="B26" t="s">
        <v>24</v>
      </c>
      <c r="C26" t="b">
        <v>0</v>
      </c>
      <c r="D26" t="s">
        <v>151</v>
      </c>
      <c r="E26" t="s">
        <v>152</v>
      </c>
      <c r="F26" t="s">
        <v>153</v>
      </c>
      <c r="G26" t="s">
        <v>148</v>
      </c>
      <c r="H26" t="s">
        <v>154</v>
      </c>
      <c r="I26" t="s">
        <v>30</v>
      </c>
      <c r="J26">
        <v>5.0990194082300003E-2</v>
      </c>
      <c r="K26">
        <v>5.0990194082300003E-2</v>
      </c>
      <c r="L26" t="s">
        <v>51</v>
      </c>
      <c r="M26" t="s">
        <v>150</v>
      </c>
      <c r="N26" t="b">
        <v>1</v>
      </c>
      <c r="O26">
        <v>5.3461397999899997E-2</v>
      </c>
      <c r="P26" t="s">
        <v>33</v>
      </c>
      <c r="Q26" t="s">
        <v>34</v>
      </c>
      <c r="R26" t="s">
        <v>34</v>
      </c>
      <c r="S26">
        <v>172</v>
      </c>
      <c r="T26" t="b">
        <v>1</v>
      </c>
      <c r="U26" t="s">
        <v>35</v>
      </c>
      <c r="V26" t="s">
        <v>61</v>
      </c>
      <c r="W26" t="b">
        <v>0</v>
      </c>
      <c r="X26">
        <f t="shared" si="1"/>
        <v>1</v>
      </c>
      <c r="Y26">
        <f t="shared" si="2"/>
        <v>6</v>
      </c>
      <c r="Z26">
        <f t="shared" si="3"/>
        <v>13</v>
      </c>
      <c r="AA26">
        <f t="shared" si="4"/>
        <v>20</v>
      </c>
      <c r="AB26" t="str">
        <f t="shared" si="5"/>
        <v>0.28</v>
      </c>
      <c r="AC26" t="str">
        <f t="shared" si="6"/>
        <v xml:space="preserve"> -0.28</v>
      </c>
      <c r="AD26" t="str">
        <f t="shared" si="7"/>
        <v xml:space="preserve"> -0.01</v>
      </c>
      <c r="AE26">
        <f t="shared" si="8"/>
        <v>0.28000000000000003</v>
      </c>
      <c r="AF26">
        <f t="shared" si="9"/>
        <v>-0.28000000000000003</v>
      </c>
      <c r="AG26">
        <f t="shared" si="10"/>
        <v>-0.01</v>
      </c>
    </row>
    <row r="27" spans="1:33" x14ac:dyDescent="0.25">
      <c r="A27" t="s">
        <v>139</v>
      </c>
      <c r="B27" t="s">
        <v>24</v>
      </c>
      <c r="C27" t="b">
        <v>0</v>
      </c>
      <c r="D27" t="s">
        <v>151</v>
      </c>
      <c r="E27" t="s">
        <v>152</v>
      </c>
      <c r="F27" t="s">
        <v>153</v>
      </c>
      <c r="G27" t="s">
        <v>148</v>
      </c>
      <c r="H27" t="s">
        <v>154</v>
      </c>
      <c r="I27" t="s">
        <v>30</v>
      </c>
      <c r="J27">
        <v>5.0990194082300003E-2</v>
      </c>
      <c r="K27">
        <v>5.0990194082300003E-2</v>
      </c>
      <c r="L27" t="s">
        <v>51</v>
      </c>
      <c r="M27" t="s">
        <v>150</v>
      </c>
      <c r="N27" t="b">
        <v>1</v>
      </c>
      <c r="O27">
        <v>5.3461397999899997E-2</v>
      </c>
      <c r="P27" t="s">
        <v>33</v>
      </c>
      <c r="Q27" t="s">
        <v>34</v>
      </c>
      <c r="R27" t="s">
        <v>34</v>
      </c>
      <c r="S27">
        <v>172</v>
      </c>
      <c r="T27" t="b">
        <v>1</v>
      </c>
      <c r="U27" t="s">
        <v>35</v>
      </c>
      <c r="V27" t="s">
        <v>61</v>
      </c>
      <c r="W27" t="b">
        <v>0</v>
      </c>
      <c r="X27">
        <f t="shared" si="1"/>
        <v>1</v>
      </c>
      <c r="Y27">
        <f t="shared" si="2"/>
        <v>6</v>
      </c>
      <c r="Z27">
        <f t="shared" si="3"/>
        <v>13</v>
      </c>
      <c r="AA27">
        <f t="shared" si="4"/>
        <v>20</v>
      </c>
      <c r="AB27" t="str">
        <f t="shared" si="5"/>
        <v>0.28</v>
      </c>
      <c r="AC27" t="str">
        <f t="shared" si="6"/>
        <v xml:space="preserve"> -0.28</v>
      </c>
      <c r="AD27" t="str">
        <f t="shared" si="7"/>
        <v xml:space="preserve"> -0.01</v>
      </c>
      <c r="AE27">
        <f t="shared" si="8"/>
        <v>0.28000000000000003</v>
      </c>
      <c r="AF27">
        <f t="shared" si="9"/>
        <v>-0.28000000000000003</v>
      </c>
      <c r="AG27">
        <f t="shared" si="10"/>
        <v>-0.01</v>
      </c>
    </row>
    <row r="28" spans="1:33" x14ac:dyDescent="0.25">
      <c r="A28">
        <v>2</v>
      </c>
    </row>
    <row r="29" spans="1:33" x14ac:dyDescent="0.25">
      <c r="A29" t="s">
        <v>155</v>
      </c>
      <c r="B29" t="s">
        <v>24</v>
      </c>
      <c r="C29" t="b">
        <v>0</v>
      </c>
      <c r="D29" t="s">
        <v>156</v>
      </c>
      <c r="E29" t="s">
        <v>157</v>
      </c>
      <c r="F29" t="s">
        <v>158</v>
      </c>
      <c r="G29" t="s">
        <v>159</v>
      </c>
      <c r="H29" t="s">
        <v>160</v>
      </c>
      <c r="I29" t="s">
        <v>161</v>
      </c>
      <c r="J29" t="s">
        <v>34</v>
      </c>
      <c r="K29" t="s">
        <v>34</v>
      </c>
      <c r="L29" t="s">
        <v>162</v>
      </c>
      <c r="M29" t="s">
        <v>163</v>
      </c>
      <c r="N29" t="b">
        <v>0</v>
      </c>
      <c r="O29">
        <v>0.996949953</v>
      </c>
      <c r="P29" t="s">
        <v>33</v>
      </c>
      <c r="Q29" t="s">
        <v>34</v>
      </c>
      <c r="R29" t="s">
        <v>34</v>
      </c>
      <c r="S29" t="s">
        <v>34</v>
      </c>
      <c r="T29" t="b">
        <v>0</v>
      </c>
      <c r="U29" t="s">
        <v>35</v>
      </c>
      <c r="V29" t="s">
        <v>36</v>
      </c>
      <c r="W29" t="b">
        <v>0</v>
      </c>
      <c r="X29">
        <f t="shared" si="1"/>
        <v>1</v>
      </c>
      <c r="Y29">
        <f t="shared" si="2"/>
        <v>6</v>
      </c>
      <c r="Z29">
        <f t="shared" si="3"/>
        <v>13</v>
      </c>
      <c r="AA29">
        <f t="shared" si="4"/>
        <v>20</v>
      </c>
      <c r="AB29" t="str">
        <f t="shared" si="5"/>
        <v>0.27</v>
      </c>
      <c r="AC29" t="str">
        <f t="shared" si="6"/>
        <v xml:space="preserve"> -0.01</v>
      </c>
      <c r="AD29" t="str">
        <f t="shared" si="7"/>
        <v xml:space="preserve"> -0.01</v>
      </c>
      <c r="AE29">
        <f t="shared" si="8"/>
        <v>0.27</v>
      </c>
      <c r="AF29">
        <f t="shared" si="9"/>
        <v>-0.01</v>
      </c>
      <c r="AG29">
        <f t="shared" si="10"/>
        <v>-0.01</v>
      </c>
    </row>
    <row r="30" spans="1:33" x14ac:dyDescent="0.25">
      <c r="A30" t="s">
        <v>155</v>
      </c>
      <c r="B30" t="s">
        <v>24</v>
      </c>
      <c r="C30" t="b">
        <v>0</v>
      </c>
      <c r="D30" t="s">
        <v>156</v>
      </c>
      <c r="E30" t="s">
        <v>157</v>
      </c>
      <c r="F30" t="s">
        <v>158</v>
      </c>
      <c r="G30" t="s">
        <v>159</v>
      </c>
      <c r="H30" t="s">
        <v>160</v>
      </c>
      <c r="I30" t="s">
        <v>161</v>
      </c>
      <c r="J30">
        <v>9.9999997764800008E-3</v>
      </c>
      <c r="K30">
        <v>9.9999997764800008E-3</v>
      </c>
      <c r="L30" t="s">
        <v>31</v>
      </c>
      <c r="M30" t="s">
        <v>163</v>
      </c>
      <c r="N30" t="b">
        <v>1</v>
      </c>
      <c r="O30">
        <v>1.517704766</v>
      </c>
      <c r="P30" t="s">
        <v>33</v>
      </c>
      <c r="Q30" t="s">
        <v>34</v>
      </c>
      <c r="R30" t="s">
        <v>34</v>
      </c>
      <c r="S30">
        <v>175</v>
      </c>
      <c r="T30" t="b">
        <v>1</v>
      </c>
      <c r="U30" t="s">
        <v>35</v>
      </c>
      <c r="V30" t="s">
        <v>36</v>
      </c>
      <c r="W30" t="b">
        <v>0</v>
      </c>
      <c r="X30">
        <f t="shared" si="1"/>
        <v>1</v>
      </c>
      <c r="Y30">
        <f t="shared" si="2"/>
        <v>6</v>
      </c>
      <c r="Z30">
        <f t="shared" si="3"/>
        <v>13</v>
      </c>
      <c r="AA30">
        <f t="shared" si="4"/>
        <v>20</v>
      </c>
      <c r="AB30" t="str">
        <f t="shared" si="5"/>
        <v>0.27</v>
      </c>
      <c r="AC30" t="str">
        <f t="shared" si="6"/>
        <v xml:space="preserve"> -0.01</v>
      </c>
      <c r="AD30" t="str">
        <f t="shared" si="7"/>
        <v xml:space="preserve"> -0.01</v>
      </c>
      <c r="AE30">
        <f t="shared" si="8"/>
        <v>0.27</v>
      </c>
      <c r="AF30">
        <f t="shared" si="9"/>
        <v>-0.01</v>
      </c>
      <c r="AG30">
        <f t="shared" si="10"/>
        <v>-0.01</v>
      </c>
    </row>
    <row r="31" spans="1:33" x14ac:dyDescent="0.25">
      <c r="A31" t="s">
        <v>155</v>
      </c>
      <c r="B31" t="s">
        <v>24</v>
      </c>
      <c r="C31" t="b">
        <v>0</v>
      </c>
      <c r="D31" t="s">
        <v>156</v>
      </c>
      <c r="E31" t="s">
        <v>157</v>
      </c>
      <c r="F31" t="s">
        <v>158</v>
      </c>
      <c r="G31" t="s">
        <v>159</v>
      </c>
      <c r="H31" t="s">
        <v>160</v>
      </c>
      <c r="I31" t="s">
        <v>161</v>
      </c>
      <c r="J31">
        <v>9.9999997764800008E-3</v>
      </c>
      <c r="K31">
        <v>9.9999997764800008E-3</v>
      </c>
      <c r="L31" t="s">
        <v>31</v>
      </c>
      <c r="M31" t="s">
        <v>163</v>
      </c>
      <c r="N31" t="b">
        <v>1</v>
      </c>
      <c r="O31">
        <v>1.574624751</v>
      </c>
      <c r="P31" t="s">
        <v>33</v>
      </c>
      <c r="Q31" t="s">
        <v>34</v>
      </c>
      <c r="R31" t="s">
        <v>34</v>
      </c>
      <c r="S31">
        <v>175</v>
      </c>
      <c r="T31" t="b">
        <v>1</v>
      </c>
      <c r="U31" t="s">
        <v>35</v>
      </c>
      <c r="V31" t="s">
        <v>36</v>
      </c>
      <c r="W31" t="b">
        <v>0</v>
      </c>
      <c r="X31">
        <f t="shared" si="1"/>
        <v>1</v>
      </c>
      <c r="Y31">
        <f t="shared" si="2"/>
        <v>6</v>
      </c>
      <c r="Z31">
        <f t="shared" si="3"/>
        <v>13</v>
      </c>
      <c r="AA31">
        <f t="shared" si="4"/>
        <v>20</v>
      </c>
      <c r="AB31" t="str">
        <f t="shared" si="5"/>
        <v>0.27</v>
      </c>
      <c r="AC31" t="str">
        <f t="shared" si="6"/>
        <v xml:space="preserve"> -0.01</v>
      </c>
      <c r="AD31" t="str">
        <f t="shared" si="7"/>
        <v xml:space="preserve"> -0.01</v>
      </c>
      <c r="AE31">
        <f t="shared" si="8"/>
        <v>0.27</v>
      </c>
      <c r="AF31">
        <f t="shared" si="9"/>
        <v>-0.01</v>
      </c>
      <c r="AG31">
        <f t="shared" si="10"/>
        <v>-0.01</v>
      </c>
    </row>
    <row r="32" spans="1:33" x14ac:dyDescent="0.25">
      <c r="A32" t="s">
        <v>164</v>
      </c>
      <c r="B32" t="s">
        <v>24</v>
      </c>
      <c r="C32" t="b">
        <v>0</v>
      </c>
      <c r="D32" t="s">
        <v>165</v>
      </c>
      <c r="E32" t="s">
        <v>166</v>
      </c>
      <c r="F32" t="s">
        <v>167</v>
      </c>
      <c r="G32" t="s">
        <v>168</v>
      </c>
      <c r="H32" t="s">
        <v>169</v>
      </c>
      <c r="I32" t="s">
        <v>161</v>
      </c>
      <c r="J32">
        <v>0.13038404285899999</v>
      </c>
      <c r="K32">
        <v>0.13038404285899999</v>
      </c>
      <c r="L32" t="s">
        <v>31</v>
      </c>
      <c r="M32" t="s">
        <v>170</v>
      </c>
      <c r="N32" t="b">
        <v>1</v>
      </c>
      <c r="O32">
        <v>0.25459884700000002</v>
      </c>
      <c r="P32" t="s">
        <v>33</v>
      </c>
      <c r="Q32" t="s">
        <v>34</v>
      </c>
      <c r="R32" t="s">
        <v>34</v>
      </c>
      <c r="S32">
        <v>175</v>
      </c>
      <c r="T32" t="b">
        <v>1</v>
      </c>
      <c r="U32" t="s">
        <v>35</v>
      </c>
      <c r="V32" t="s">
        <v>44</v>
      </c>
      <c r="W32" t="b">
        <v>1</v>
      </c>
      <c r="X32">
        <f t="shared" si="1"/>
        <v>1</v>
      </c>
      <c r="Y32">
        <f t="shared" si="2"/>
        <v>6</v>
      </c>
      <c r="Z32">
        <f t="shared" si="3"/>
        <v>11</v>
      </c>
      <c r="AA32">
        <f t="shared" si="4"/>
        <v>18</v>
      </c>
      <c r="AB32" t="str">
        <f t="shared" si="5"/>
        <v>0.25</v>
      </c>
      <c r="AC32" t="str">
        <f t="shared" si="6"/>
        <v xml:space="preserve"> 0.0</v>
      </c>
      <c r="AD32" t="str">
        <f t="shared" si="7"/>
        <v xml:space="preserve"> -0.02</v>
      </c>
      <c r="AE32">
        <f t="shared" si="8"/>
        <v>0.25</v>
      </c>
      <c r="AF32">
        <f t="shared" si="9"/>
        <v>0</v>
      </c>
      <c r="AG32">
        <f t="shared" si="10"/>
        <v>-0.02</v>
      </c>
    </row>
    <row r="33" spans="1:33" x14ac:dyDescent="0.25">
      <c r="A33" t="s">
        <v>171</v>
      </c>
      <c r="B33" t="s">
        <v>24</v>
      </c>
      <c r="C33" t="b">
        <v>0</v>
      </c>
      <c r="D33" t="s">
        <v>172</v>
      </c>
      <c r="E33" t="s">
        <v>173</v>
      </c>
      <c r="F33" t="s">
        <v>174</v>
      </c>
      <c r="G33" t="s">
        <v>175</v>
      </c>
      <c r="H33" t="s">
        <v>176</v>
      </c>
      <c r="I33" t="s">
        <v>161</v>
      </c>
      <c r="J33">
        <v>5.3851645439900002E-2</v>
      </c>
      <c r="K33">
        <v>5.3851645439900002E-2</v>
      </c>
      <c r="L33" t="s">
        <v>31</v>
      </c>
      <c r="M33" t="s">
        <v>177</v>
      </c>
      <c r="N33" t="b">
        <v>1</v>
      </c>
      <c r="O33">
        <v>0.67834307199999999</v>
      </c>
      <c r="P33" t="s">
        <v>33</v>
      </c>
      <c r="Q33" t="s">
        <v>34</v>
      </c>
      <c r="R33" t="s">
        <v>34</v>
      </c>
      <c r="S33">
        <v>176</v>
      </c>
      <c r="T33" t="b">
        <v>1</v>
      </c>
      <c r="U33" t="s">
        <v>53</v>
      </c>
      <c r="V33" t="s">
        <v>44</v>
      </c>
      <c r="W33" t="b">
        <v>1</v>
      </c>
      <c r="X33">
        <f t="shared" si="1"/>
        <v>1</v>
      </c>
      <c r="Y33">
        <f t="shared" si="2"/>
        <v>6</v>
      </c>
      <c r="Z33">
        <f t="shared" si="3"/>
        <v>12</v>
      </c>
      <c r="AA33">
        <f t="shared" si="4"/>
        <v>18</v>
      </c>
      <c r="AB33" t="str">
        <f t="shared" si="5"/>
        <v>0.24</v>
      </c>
      <c r="AC33" t="str">
        <f t="shared" si="6"/>
        <v xml:space="preserve"> 0.05</v>
      </c>
      <c r="AD33" t="str">
        <f t="shared" si="7"/>
        <v xml:space="preserve"> 2.14</v>
      </c>
      <c r="AE33">
        <f t="shared" si="8"/>
        <v>0.24</v>
      </c>
      <c r="AF33">
        <f t="shared" si="9"/>
        <v>0.05</v>
      </c>
      <c r="AG33">
        <f t="shared" si="10"/>
        <v>2.14</v>
      </c>
    </row>
    <row r="34" spans="1:33" x14ac:dyDescent="0.25">
      <c r="A34" t="s">
        <v>178</v>
      </c>
      <c r="B34" t="s">
        <v>24</v>
      </c>
      <c r="C34" t="b">
        <v>0</v>
      </c>
      <c r="D34" t="s">
        <v>179</v>
      </c>
      <c r="E34" t="s">
        <v>180</v>
      </c>
      <c r="F34" t="s">
        <v>181</v>
      </c>
      <c r="G34" t="s">
        <v>182</v>
      </c>
      <c r="H34" t="s">
        <v>183</v>
      </c>
      <c r="I34" t="s">
        <v>161</v>
      </c>
      <c r="J34">
        <v>0.26400756835900002</v>
      </c>
      <c r="K34">
        <v>0.26400756835900002</v>
      </c>
      <c r="L34" t="s">
        <v>31</v>
      </c>
      <c r="M34" t="s">
        <v>184</v>
      </c>
      <c r="N34" t="b">
        <v>1</v>
      </c>
      <c r="O34">
        <v>0.77397345200000001</v>
      </c>
      <c r="P34" t="s">
        <v>33</v>
      </c>
      <c r="Q34" t="s">
        <v>34</v>
      </c>
      <c r="R34" t="s">
        <v>34</v>
      </c>
      <c r="S34">
        <v>176</v>
      </c>
      <c r="T34" t="b">
        <v>1</v>
      </c>
      <c r="U34" t="s">
        <v>53</v>
      </c>
      <c r="V34" t="s">
        <v>61</v>
      </c>
      <c r="W34" t="b">
        <v>1</v>
      </c>
      <c r="X34">
        <f t="shared" si="1"/>
        <v>1</v>
      </c>
      <c r="Y34">
        <f t="shared" si="2"/>
        <v>6</v>
      </c>
      <c r="Z34">
        <f t="shared" si="3"/>
        <v>12</v>
      </c>
      <c r="AA34">
        <f t="shared" si="4"/>
        <v>18</v>
      </c>
      <c r="AB34" t="str">
        <f t="shared" si="5"/>
        <v>0.28</v>
      </c>
      <c r="AC34" t="str">
        <f t="shared" si="6"/>
        <v xml:space="preserve"> 0.05</v>
      </c>
      <c r="AD34" t="str">
        <f t="shared" si="7"/>
        <v xml:space="preserve"> 1.17</v>
      </c>
      <c r="AE34">
        <f t="shared" si="8"/>
        <v>0.28000000000000003</v>
      </c>
      <c r="AF34">
        <f t="shared" si="9"/>
        <v>0.05</v>
      </c>
      <c r="AG34">
        <f t="shared" si="10"/>
        <v>1.17</v>
      </c>
    </row>
    <row r="35" spans="1:33" x14ac:dyDescent="0.25">
      <c r="A35" t="s">
        <v>185</v>
      </c>
      <c r="B35" t="s">
        <v>24</v>
      </c>
      <c r="C35" t="b">
        <v>0</v>
      </c>
      <c r="D35" t="s">
        <v>186</v>
      </c>
      <c r="E35" t="s">
        <v>187</v>
      </c>
      <c r="F35" t="s">
        <v>188</v>
      </c>
      <c r="G35" t="s">
        <v>189</v>
      </c>
      <c r="H35" t="s">
        <v>190</v>
      </c>
      <c r="I35" t="s">
        <v>161</v>
      </c>
      <c r="J35">
        <v>0.22090721130400001</v>
      </c>
      <c r="K35">
        <v>0.22090721130400001</v>
      </c>
      <c r="L35" t="s">
        <v>31</v>
      </c>
      <c r="M35" t="s">
        <v>191</v>
      </c>
      <c r="N35" t="b">
        <v>1</v>
      </c>
      <c r="O35">
        <v>0.20704127899999999</v>
      </c>
      <c r="P35" t="s">
        <v>33</v>
      </c>
      <c r="Q35" t="s">
        <v>34</v>
      </c>
      <c r="R35" t="s">
        <v>34</v>
      </c>
      <c r="S35">
        <v>176</v>
      </c>
      <c r="T35" t="b">
        <v>1</v>
      </c>
      <c r="U35" t="s">
        <v>53</v>
      </c>
      <c r="V35" t="s">
        <v>61</v>
      </c>
      <c r="W35" t="b">
        <v>1</v>
      </c>
      <c r="X35">
        <f t="shared" si="1"/>
        <v>1</v>
      </c>
      <c r="Y35">
        <f t="shared" si="2"/>
        <v>6</v>
      </c>
      <c r="Z35">
        <f t="shared" si="3"/>
        <v>13</v>
      </c>
      <c r="AA35">
        <f t="shared" si="4"/>
        <v>19</v>
      </c>
      <c r="AB35" t="str">
        <f t="shared" si="5"/>
        <v>0.39</v>
      </c>
      <c r="AC35" t="str">
        <f t="shared" si="6"/>
        <v xml:space="preserve"> -0.06</v>
      </c>
      <c r="AD35" t="str">
        <f t="shared" si="7"/>
        <v xml:space="preserve"> 0.05</v>
      </c>
      <c r="AE35">
        <f t="shared" si="8"/>
        <v>0.39</v>
      </c>
      <c r="AF35">
        <f t="shared" si="9"/>
        <v>-0.06</v>
      </c>
      <c r="AG35">
        <f t="shared" si="10"/>
        <v>0.05</v>
      </c>
    </row>
    <row r="36" spans="1:33" x14ac:dyDescent="0.25">
      <c r="A36" t="s">
        <v>185</v>
      </c>
      <c r="B36" t="s">
        <v>24</v>
      </c>
      <c r="C36" t="b">
        <v>0</v>
      </c>
      <c r="D36" t="s">
        <v>186</v>
      </c>
      <c r="E36" t="s">
        <v>187</v>
      </c>
      <c r="F36" t="s">
        <v>188</v>
      </c>
      <c r="G36" t="s">
        <v>192</v>
      </c>
      <c r="H36" t="s">
        <v>190</v>
      </c>
      <c r="I36" t="s">
        <v>161</v>
      </c>
      <c r="J36">
        <v>0.26419690251400002</v>
      </c>
      <c r="K36">
        <v>0.26419690251400002</v>
      </c>
      <c r="L36" t="s">
        <v>31</v>
      </c>
      <c r="M36" t="s">
        <v>191</v>
      </c>
      <c r="N36" t="b">
        <v>1</v>
      </c>
      <c r="O36">
        <v>0.724733403</v>
      </c>
      <c r="P36" t="s">
        <v>33</v>
      </c>
      <c r="Q36" t="s">
        <v>34</v>
      </c>
      <c r="R36" t="s">
        <v>34</v>
      </c>
      <c r="S36">
        <v>175</v>
      </c>
      <c r="T36" t="b">
        <v>1</v>
      </c>
      <c r="U36" t="s">
        <v>53</v>
      </c>
      <c r="V36" t="s">
        <v>61</v>
      </c>
      <c r="W36" t="b">
        <v>1</v>
      </c>
      <c r="X36">
        <f t="shared" si="1"/>
        <v>1</v>
      </c>
      <c r="Y36">
        <f t="shared" si="2"/>
        <v>6</v>
      </c>
      <c r="Z36">
        <f t="shared" si="3"/>
        <v>13</v>
      </c>
      <c r="AA36">
        <f t="shared" si="4"/>
        <v>19</v>
      </c>
      <c r="AB36" t="str">
        <f t="shared" si="5"/>
        <v>0.39</v>
      </c>
      <c r="AC36" t="str">
        <f t="shared" si="6"/>
        <v xml:space="preserve"> -0.06</v>
      </c>
      <c r="AD36" t="str">
        <f t="shared" si="7"/>
        <v xml:space="preserve"> 0.05</v>
      </c>
      <c r="AE36">
        <f t="shared" si="8"/>
        <v>0.39</v>
      </c>
      <c r="AF36">
        <f t="shared" si="9"/>
        <v>-0.06</v>
      </c>
      <c r="AG36">
        <f t="shared" si="10"/>
        <v>0.05</v>
      </c>
    </row>
    <row r="37" spans="1:33" x14ac:dyDescent="0.25">
      <c r="A37" t="s">
        <v>193</v>
      </c>
      <c r="B37" t="s">
        <v>24</v>
      </c>
      <c r="C37" t="b">
        <v>0</v>
      </c>
      <c r="D37" t="s">
        <v>194</v>
      </c>
      <c r="E37" t="s">
        <v>195</v>
      </c>
      <c r="F37" t="s">
        <v>196</v>
      </c>
      <c r="G37" t="s">
        <v>197</v>
      </c>
      <c r="H37" t="s">
        <v>198</v>
      </c>
      <c r="I37" t="s">
        <v>161</v>
      </c>
      <c r="J37">
        <v>0.28792357444799999</v>
      </c>
      <c r="K37">
        <v>0.28792357444799999</v>
      </c>
      <c r="L37" t="s">
        <v>31</v>
      </c>
      <c r="M37" t="s">
        <v>199</v>
      </c>
      <c r="N37" t="b">
        <v>1</v>
      </c>
      <c r="O37">
        <v>1.245625387</v>
      </c>
      <c r="P37" t="s">
        <v>33</v>
      </c>
      <c r="Q37" t="s">
        <v>34</v>
      </c>
      <c r="R37" t="s">
        <v>34</v>
      </c>
      <c r="S37">
        <v>175</v>
      </c>
      <c r="T37" t="b">
        <v>1</v>
      </c>
      <c r="U37" t="s">
        <v>53</v>
      </c>
      <c r="V37" t="s">
        <v>61</v>
      </c>
      <c r="W37" t="b">
        <v>1</v>
      </c>
      <c r="X37">
        <f t="shared" si="1"/>
        <v>1</v>
      </c>
      <c r="Y37">
        <f t="shared" si="2"/>
        <v>6</v>
      </c>
      <c r="Z37">
        <f t="shared" si="3"/>
        <v>13</v>
      </c>
      <c r="AA37">
        <f t="shared" si="4"/>
        <v>18</v>
      </c>
      <c r="AB37" t="str">
        <f t="shared" si="5"/>
        <v>0.29</v>
      </c>
      <c r="AC37" t="str">
        <f t="shared" si="6"/>
        <v xml:space="preserve"> -0.03</v>
      </c>
      <c r="AD37" t="str">
        <f t="shared" si="7"/>
        <v xml:space="preserve"> 0.0</v>
      </c>
      <c r="AE37">
        <f t="shared" si="8"/>
        <v>0.28999999999999998</v>
      </c>
      <c r="AF37">
        <f t="shared" si="9"/>
        <v>-0.03</v>
      </c>
      <c r="AG37">
        <f t="shared" si="10"/>
        <v>0</v>
      </c>
    </row>
    <row r="38" spans="1:33" x14ac:dyDescent="0.25">
      <c r="A38" t="s">
        <v>193</v>
      </c>
      <c r="B38" t="s">
        <v>24</v>
      </c>
      <c r="C38" t="b">
        <v>0</v>
      </c>
      <c r="D38" t="s">
        <v>200</v>
      </c>
      <c r="E38" t="s">
        <v>201</v>
      </c>
      <c r="F38" t="s">
        <v>202</v>
      </c>
      <c r="G38" t="s">
        <v>203</v>
      </c>
      <c r="H38" t="s">
        <v>204</v>
      </c>
      <c r="I38" t="s">
        <v>161</v>
      </c>
      <c r="J38">
        <v>4.1231054812700001E-2</v>
      </c>
      <c r="K38">
        <v>4.1231054812700001E-2</v>
      </c>
      <c r="L38" t="s">
        <v>31</v>
      </c>
      <c r="M38" t="s">
        <v>205</v>
      </c>
      <c r="N38" t="b">
        <v>1</v>
      </c>
      <c r="O38">
        <v>0.47085041300000002</v>
      </c>
      <c r="P38" t="s">
        <v>33</v>
      </c>
      <c r="Q38" t="s">
        <v>34</v>
      </c>
      <c r="R38" t="s">
        <v>34</v>
      </c>
      <c r="S38">
        <v>175</v>
      </c>
      <c r="T38" t="b">
        <v>1</v>
      </c>
      <c r="U38" t="s">
        <v>53</v>
      </c>
      <c r="V38" t="s">
        <v>61</v>
      </c>
      <c r="W38" t="b">
        <v>1</v>
      </c>
      <c r="X38">
        <f t="shared" si="1"/>
        <v>1</v>
      </c>
      <c r="Y38">
        <f t="shared" si="2"/>
        <v>6</v>
      </c>
      <c r="Z38">
        <f t="shared" si="3"/>
        <v>11</v>
      </c>
      <c r="AA38">
        <f t="shared" si="4"/>
        <v>16</v>
      </c>
      <c r="AB38" t="str">
        <f t="shared" si="5"/>
        <v>0.25</v>
      </c>
      <c r="AC38" t="str">
        <f t="shared" si="6"/>
        <v xml:space="preserve"> 0.0</v>
      </c>
      <c r="AD38" t="str">
        <f t="shared" si="7"/>
        <v xml:space="preserve"> 0.0</v>
      </c>
      <c r="AE38">
        <f t="shared" si="8"/>
        <v>0.25</v>
      </c>
      <c r="AF38">
        <f t="shared" si="9"/>
        <v>0</v>
      </c>
      <c r="AG38">
        <f t="shared" si="10"/>
        <v>0</v>
      </c>
    </row>
    <row r="39" spans="1:33" x14ac:dyDescent="0.25">
      <c r="A39" t="s">
        <v>206</v>
      </c>
      <c r="B39" t="s">
        <v>24</v>
      </c>
      <c r="C39" t="b">
        <v>0</v>
      </c>
      <c r="D39" t="s">
        <v>200</v>
      </c>
      <c r="E39" t="s">
        <v>201</v>
      </c>
      <c r="F39" t="s">
        <v>202</v>
      </c>
      <c r="G39" t="s">
        <v>203</v>
      </c>
      <c r="H39" t="s">
        <v>204</v>
      </c>
      <c r="I39" t="s">
        <v>161</v>
      </c>
      <c r="J39">
        <v>4.1231054812700001E-2</v>
      </c>
      <c r="K39">
        <v>4.1231054812700001E-2</v>
      </c>
      <c r="L39" t="s">
        <v>31</v>
      </c>
      <c r="M39" t="s">
        <v>207</v>
      </c>
      <c r="N39" t="b">
        <v>1</v>
      </c>
      <c r="O39">
        <v>0.102178119</v>
      </c>
      <c r="P39" t="s">
        <v>33</v>
      </c>
      <c r="Q39" t="s">
        <v>34</v>
      </c>
      <c r="R39" t="s">
        <v>34</v>
      </c>
      <c r="S39">
        <v>175</v>
      </c>
      <c r="T39" t="b">
        <v>1</v>
      </c>
      <c r="U39" t="s">
        <v>35</v>
      </c>
      <c r="V39" t="s">
        <v>61</v>
      </c>
      <c r="W39" t="b">
        <v>0</v>
      </c>
      <c r="X39">
        <f t="shared" si="1"/>
        <v>1</v>
      </c>
      <c r="Y39">
        <f t="shared" si="2"/>
        <v>6</v>
      </c>
      <c r="Z39">
        <f t="shared" si="3"/>
        <v>11</v>
      </c>
      <c r="AA39">
        <f t="shared" si="4"/>
        <v>16</v>
      </c>
      <c r="AB39" t="str">
        <f t="shared" si="5"/>
        <v>0.25</v>
      </c>
      <c r="AC39" t="str">
        <f t="shared" si="6"/>
        <v xml:space="preserve"> 0.0</v>
      </c>
      <c r="AD39" t="str">
        <f t="shared" si="7"/>
        <v xml:space="preserve"> 0.0</v>
      </c>
      <c r="AE39">
        <f t="shared" si="8"/>
        <v>0.25</v>
      </c>
      <c r="AF39">
        <f t="shared" si="9"/>
        <v>0</v>
      </c>
      <c r="AG39">
        <f t="shared" si="10"/>
        <v>0</v>
      </c>
    </row>
    <row r="40" spans="1:33" x14ac:dyDescent="0.25">
      <c r="A40" t="s">
        <v>206</v>
      </c>
      <c r="B40" t="s">
        <v>24</v>
      </c>
      <c r="C40" t="b">
        <v>0</v>
      </c>
      <c r="D40" t="s">
        <v>200</v>
      </c>
      <c r="E40" t="s">
        <v>201</v>
      </c>
      <c r="F40" t="s">
        <v>202</v>
      </c>
      <c r="G40" t="s">
        <v>203</v>
      </c>
      <c r="H40" t="s">
        <v>204</v>
      </c>
      <c r="I40" t="s">
        <v>161</v>
      </c>
      <c r="J40">
        <v>4.1231054812700001E-2</v>
      </c>
      <c r="K40">
        <v>4.1231054812700001E-2</v>
      </c>
      <c r="L40" t="s">
        <v>31</v>
      </c>
      <c r="M40" t="s">
        <v>207</v>
      </c>
      <c r="N40" t="b">
        <v>1</v>
      </c>
      <c r="O40">
        <v>0.102178119</v>
      </c>
      <c r="P40" t="s">
        <v>33</v>
      </c>
      <c r="Q40" t="s">
        <v>34</v>
      </c>
      <c r="R40" t="s">
        <v>34</v>
      </c>
      <c r="S40">
        <v>175</v>
      </c>
      <c r="T40" t="b">
        <v>1</v>
      </c>
      <c r="U40" t="s">
        <v>35</v>
      </c>
      <c r="V40" t="s">
        <v>61</v>
      </c>
      <c r="W40" t="b">
        <v>0</v>
      </c>
      <c r="X40">
        <f t="shared" si="1"/>
        <v>1</v>
      </c>
      <c r="Y40">
        <f t="shared" si="2"/>
        <v>6</v>
      </c>
      <c r="Z40">
        <f t="shared" si="3"/>
        <v>11</v>
      </c>
      <c r="AA40">
        <f t="shared" si="4"/>
        <v>16</v>
      </c>
      <c r="AB40" t="str">
        <f t="shared" si="5"/>
        <v>0.25</v>
      </c>
      <c r="AC40" t="str">
        <f t="shared" si="6"/>
        <v xml:space="preserve"> 0.0</v>
      </c>
      <c r="AD40" t="str">
        <f t="shared" si="7"/>
        <v xml:space="preserve"> 0.0</v>
      </c>
      <c r="AE40">
        <f t="shared" si="8"/>
        <v>0.25</v>
      </c>
      <c r="AF40">
        <f t="shared" si="9"/>
        <v>0</v>
      </c>
      <c r="AG40">
        <f t="shared" si="10"/>
        <v>0</v>
      </c>
    </row>
    <row r="41" spans="1:33" x14ac:dyDescent="0.25">
      <c r="A41" t="s">
        <v>206</v>
      </c>
      <c r="B41" t="s">
        <v>24</v>
      </c>
      <c r="C41" t="b">
        <v>0</v>
      </c>
      <c r="D41" t="s">
        <v>200</v>
      </c>
      <c r="E41" t="s">
        <v>201</v>
      </c>
      <c r="F41" t="s">
        <v>202</v>
      </c>
      <c r="G41" t="s">
        <v>203</v>
      </c>
      <c r="H41" t="s">
        <v>204</v>
      </c>
      <c r="I41" t="s">
        <v>161</v>
      </c>
      <c r="J41">
        <v>4.1231054812700001E-2</v>
      </c>
      <c r="K41">
        <v>4.1231054812700001E-2</v>
      </c>
      <c r="L41" t="s">
        <v>31</v>
      </c>
      <c r="M41" t="s">
        <v>207</v>
      </c>
      <c r="N41" t="b">
        <v>1</v>
      </c>
      <c r="O41">
        <v>0.102178119</v>
      </c>
      <c r="P41" t="s">
        <v>33</v>
      </c>
      <c r="Q41" t="s">
        <v>34</v>
      </c>
      <c r="R41" t="s">
        <v>34</v>
      </c>
      <c r="S41">
        <v>175</v>
      </c>
      <c r="T41" t="b">
        <v>1</v>
      </c>
      <c r="U41" t="s">
        <v>35</v>
      </c>
      <c r="V41" t="s">
        <v>61</v>
      </c>
      <c r="W41" t="b">
        <v>0</v>
      </c>
      <c r="X41">
        <f t="shared" si="1"/>
        <v>1</v>
      </c>
      <c r="Y41">
        <f t="shared" si="2"/>
        <v>6</v>
      </c>
      <c r="Z41">
        <f t="shared" si="3"/>
        <v>11</v>
      </c>
      <c r="AA41">
        <f t="shared" si="4"/>
        <v>16</v>
      </c>
      <c r="AB41" t="str">
        <f t="shared" si="5"/>
        <v>0.25</v>
      </c>
      <c r="AC41" t="str">
        <f t="shared" si="6"/>
        <v xml:space="preserve"> 0.0</v>
      </c>
      <c r="AD41" t="str">
        <f t="shared" si="7"/>
        <v xml:space="preserve"> 0.0</v>
      </c>
      <c r="AE41">
        <f t="shared" si="8"/>
        <v>0.25</v>
      </c>
      <c r="AF41">
        <f t="shared" si="9"/>
        <v>0</v>
      </c>
      <c r="AG41">
        <f t="shared" si="10"/>
        <v>0</v>
      </c>
    </row>
    <row r="42" spans="1:33" x14ac:dyDescent="0.25">
      <c r="A42">
        <v>3</v>
      </c>
    </row>
    <row r="43" spans="1:33" x14ac:dyDescent="0.25">
      <c r="A43" t="s">
        <v>208</v>
      </c>
      <c r="B43" t="s">
        <v>24</v>
      </c>
      <c r="C43" t="b">
        <v>0</v>
      </c>
      <c r="D43" t="s">
        <v>209</v>
      </c>
      <c r="E43" t="s">
        <v>210</v>
      </c>
      <c r="F43" t="s">
        <v>211</v>
      </c>
      <c r="G43" t="s">
        <v>212</v>
      </c>
      <c r="H43" t="s">
        <v>213</v>
      </c>
      <c r="I43" t="s">
        <v>30</v>
      </c>
      <c r="J43" t="s">
        <v>34</v>
      </c>
      <c r="K43" t="s">
        <v>34</v>
      </c>
      <c r="L43" t="s">
        <v>162</v>
      </c>
      <c r="M43" t="s">
        <v>214</v>
      </c>
      <c r="N43" t="b">
        <v>0</v>
      </c>
      <c r="O43">
        <v>0.68344082500000003</v>
      </c>
      <c r="P43" t="s">
        <v>33</v>
      </c>
      <c r="Q43" t="s">
        <v>34</v>
      </c>
      <c r="R43" t="s">
        <v>34</v>
      </c>
      <c r="S43" t="s">
        <v>34</v>
      </c>
      <c r="T43" t="b">
        <v>0</v>
      </c>
      <c r="U43" t="s">
        <v>35</v>
      </c>
      <c r="V43" t="s">
        <v>36</v>
      </c>
      <c r="W43" t="b">
        <v>0</v>
      </c>
      <c r="X43">
        <f t="shared" si="1"/>
        <v>1</v>
      </c>
      <c r="Y43">
        <f t="shared" si="2"/>
        <v>6</v>
      </c>
      <c r="Z43">
        <f t="shared" si="3"/>
        <v>12</v>
      </c>
      <c r="AA43">
        <f t="shared" si="4"/>
        <v>18</v>
      </c>
      <c r="AB43" t="str">
        <f t="shared" si="5"/>
        <v>0.12</v>
      </c>
      <c r="AC43" t="str">
        <f t="shared" si="6"/>
        <v xml:space="preserve"> 0.02</v>
      </c>
      <c r="AD43" t="str">
        <f t="shared" si="7"/>
        <v xml:space="preserve"> 0.02</v>
      </c>
      <c r="AE43">
        <f t="shared" si="8"/>
        <v>0.12</v>
      </c>
      <c r="AF43">
        <f t="shared" si="9"/>
        <v>0.02</v>
      </c>
      <c r="AG43">
        <f t="shared" si="10"/>
        <v>0.02</v>
      </c>
    </row>
    <row r="44" spans="1:33" x14ac:dyDescent="0.25">
      <c r="A44" t="s">
        <v>208</v>
      </c>
      <c r="B44" t="s">
        <v>24</v>
      </c>
      <c r="C44" t="b">
        <v>0</v>
      </c>
      <c r="D44" t="s">
        <v>209</v>
      </c>
      <c r="E44" t="s">
        <v>210</v>
      </c>
      <c r="F44" t="s">
        <v>211</v>
      </c>
      <c r="G44" t="s">
        <v>212</v>
      </c>
      <c r="H44" t="s">
        <v>213</v>
      </c>
      <c r="I44" t="s">
        <v>30</v>
      </c>
      <c r="J44">
        <v>6.0827624052799997E-2</v>
      </c>
      <c r="K44">
        <v>6.0827624052799997E-2</v>
      </c>
      <c r="L44" t="s">
        <v>31</v>
      </c>
      <c r="M44" t="s">
        <v>214</v>
      </c>
      <c r="N44" t="b">
        <v>1</v>
      </c>
      <c r="O44">
        <v>1.2013735999999999</v>
      </c>
      <c r="P44" t="s">
        <v>33</v>
      </c>
      <c r="Q44" t="s">
        <v>34</v>
      </c>
      <c r="R44" t="s">
        <v>34</v>
      </c>
      <c r="S44">
        <v>175</v>
      </c>
      <c r="T44" t="b">
        <v>1</v>
      </c>
      <c r="U44" t="s">
        <v>35</v>
      </c>
      <c r="V44" t="s">
        <v>36</v>
      </c>
      <c r="W44" t="b">
        <v>0</v>
      </c>
      <c r="X44">
        <f t="shared" si="1"/>
        <v>1</v>
      </c>
      <c r="Y44">
        <f t="shared" si="2"/>
        <v>6</v>
      </c>
      <c r="Z44">
        <f t="shared" si="3"/>
        <v>12</v>
      </c>
      <c r="AA44">
        <f t="shared" si="4"/>
        <v>18</v>
      </c>
      <c r="AB44" t="str">
        <f t="shared" si="5"/>
        <v>0.12</v>
      </c>
      <c r="AC44" t="str">
        <f t="shared" si="6"/>
        <v xml:space="preserve"> 0.02</v>
      </c>
      <c r="AD44" t="str">
        <f t="shared" si="7"/>
        <v xml:space="preserve"> 0.02</v>
      </c>
      <c r="AE44">
        <f t="shared" si="8"/>
        <v>0.12</v>
      </c>
      <c r="AF44">
        <f t="shared" si="9"/>
        <v>0.02</v>
      </c>
      <c r="AG44">
        <f t="shared" si="10"/>
        <v>0.02</v>
      </c>
    </row>
    <row r="45" spans="1:33" x14ac:dyDescent="0.25">
      <c r="A45" t="s">
        <v>208</v>
      </c>
      <c r="B45" t="s">
        <v>24</v>
      </c>
      <c r="C45" t="b">
        <v>0</v>
      </c>
      <c r="D45" t="s">
        <v>209</v>
      </c>
      <c r="E45" t="s">
        <v>210</v>
      </c>
      <c r="F45" t="s">
        <v>211</v>
      </c>
      <c r="G45" t="s">
        <v>212</v>
      </c>
      <c r="H45" t="s">
        <v>213</v>
      </c>
      <c r="I45" t="s">
        <v>30</v>
      </c>
      <c r="J45">
        <v>6.0827624052799997E-2</v>
      </c>
      <c r="K45">
        <v>6.0827624052799997E-2</v>
      </c>
      <c r="L45" t="s">
        <v>31</v>
      </c>
      <c r="M45" t="s">
        <v>214</v>
      </c>
      <c r="N45" t="b">
        <v>1</v>
      </c>
      <c r="O45">
        <v>5.4122616999799998E-2</v>
      </c>
      <c r="P45" t="s">
        <v>33</v>
      </c>
      <c r="Q45" t="s">
        <v>34</v>
      </c>
      <c r="R45" t="s">
        <v>34</v>
      </c>
      <c r="S45">
        <v>175</v>
      </c>
      <c r="T45" t="b">
        <v>1</v>
      </c>
      <c r="U45" t="s">
        <v>35</v>
      </c>
      <c r="V45" t="s">
        <v>36</v>
      </c>
      <c r="W45" t="b">
        <v>0</v>
      </c>
      <c r="X45">
        <f t="shared" si="1"/>
        <v>1</v>
      </c>
      <c r="Y45">
        <f t="shared" si="2"/>
        <v>6</v>
      </c>
      <c r="Z45">
        <f t="shared" si="3"/>
        <v>12</v>
      </c>
      <c r="AA45">
        <f t="shared" si="4"/>
        <v>18</v>
      </c>
      <c r="AB45" t="str">
        <f t="shared" si="5"/>
        <v>0.12</v>
      </c>
      <c r="AC45" t="str">
        <f t="shared" si="6"/>
        <v xml:space="preserve"> 0.02</v>
      </c>
      <c r="AD45" t="str">
        <f t="shared" si="7"/>
        <v xml:space="preserve"> 0.02</v>
      </c>
      <c r="AE45">
        <f t="shared" si="8"/>
        <v>0.12</v>
      </c>
      <c r="AF45">
        <f t="shared" si="9"/>
        <v>0.02</v>
      </c>
      <c r="AG45">
        <f t="shared" si="10"/>
        <v>0.02</v>
      </c>
    </row>
    <row r="46" spans="1:33" x14ac:dyDescent="0.25">
      <c r="A46" t="s">
        <v>215</v>
      </c>
      <c r="B46" t="s">
        <v>24</v>
      </c>
      <c r="C46" t="b">
        <v>0</v>
      </c>
      <c r="D46" t="s">
        <v>216</v>
      </c>
      <c r="E46" t="s">
        <v>217</v>
      </c>
      <c r="F46" t="s">
        <v>218</v>
      </c>
      <c r="G46" t="s">
        <v>219</v>
      </c>
      <c r="H46" t="s">
        <v>220</v>
      </c>
      <c r="I46" t="s">
        <v>30</v>
      </c>
      <c r="J46">
        <v>4.4721357524399999E-2</v>
      </c>
      <c r="K46">
        <v>4.4721357524399999E-2</v>
      </c>
      <c r="L46" t="s">
        <v>51</v>
      </c>
      <c r="M46" t="s">
        <v>221</v>
      </c>
      <c r="N46" t="b">
        <v>1</v>
      </c>
      <c r="O46">
        <v>0.10324251199999999</v>
      </c>
      <c r="P46" t="s">
        <v>33</v>
      </c>
      <c r="Q46" t="s">
        <v>34</v>
      </c>
      <c r="R46" t="s">
        <v>34</v>
      </c>
      <c r="S46">
        <v>176</v>
      </c>
      <c r="T46" t="b">
        <v>1</v>
      </c>
      <c r="U46" t="s">
        <v>35</v>
      </c>
      <c r="V46" t="s">
        <v>44</v>
      </c>
      <c r="W46" t="b">
        <v>0</v>
      </c>
      <c r="X46">
        <f t="shared" si="1"/>
        <v>1</v>
      </c>
      <c r="Y46">
        <f t="shared" si="2"/>
        <v>6</v>
      </c>
      <c r="Z46">
        <f t="shared" si="3"/>
        <v>12</v>
      </c>
      <c r="AA46">
        <f t="shared" si="4"/>
        <v>17</v>
      </c>
      <c r="AB46" t="str">
        <f t="shared" si="5"/>
        <v>0.06</v>
      </c>
      <c r="AC46" t="str">
        <f t="shared" si="6"/>
        <v xml:space="preserve"> 0.09</v>
      </c>
      <c r="AD46" t="str">
        <f t="shared" si="7"/>
        <v xml:space="preserve"> 0.0</v>
      </c>
      <c r="AE46">
        <f t="shared" si="8"/>
        <v>0.06</v>
      </c>
      <c r="AF46">
        <f t="shared" si="9"/>
        <v>0.09</v>
      </c>
      <c r="AG46">
        <f t="shared" si="10"/>
        <v>0</v>
      </c>
    </row>
    <row r="47" spans="1:33" x14ac:dyDescent="0.25">
      <c r="A47">
        <v>4</v>
      </c>
    </row>
    <row r="48" spans="1:33" x14ac:dyDescent="0.25">
      <c r="A48" t="s">
        <v>222</v>
      </c>
      <c r="B48" t="s">
        <v>24</v>
      </c>
      <c r="C48" t="b">
        <v>0</v>
      </c>
      <c r="D48" t="s">
        <v>223</v>
      </c>
      <c r="E48" t="s">
        <v>224</v>
      </c>
      <c r="F48" t="s">
        <v>225</v>
      </c>
      <c r="G48" t="s">
        <v>226</v>
      </c>
      <c r="H48" t="s">
        <v>227</v>
      </c>
      <c r="I48" t="s">
        <v>30</v>
      </c>
      <c r="J48">
        <v>7.2111025452599994E-2</v>
      </c>
      <c r="K48">
        <v>7.2111025452599994E-2</v>
      </c>
      <c r="L48" t="s">
        <v>162</v>
      </c>
      <c r="M48" t="s">
        <v>228</v>
      </c>
      <c r="N48" t="b">
        <v>0</v>
      </c>
      <c r="O48">
        <v>0.41997728000000001</v>
      </c>
      <c r="P48" t="s">
        <v>33</v>
      </c>
      <c r="Q48" t="s">
        <v>34</v>
      </c>
      <c r="R48" t="s">
        <v>34</v>
      </c>
      <c r="S48">
        <v>177</v>
      </c>
      <c r="T48" t="b">
        <v>0</v>
      </c>
      <c r="U48" t="s">
        <v>35</v>
      </c>
      <c r="V48" t="s">
        <v>36</v>
      </c>
      <c r="W48" t="b">
        <v>0</v>
      </c>
      <c r="X48">
        <f t="shared" si="1"/>
        <v>1</v>
      </c>
      <c r="Y48">
        <f t="shared" si="2"/>
        <v>6</v>
      </c>
      <c r="Z48">
        <f t="shared" si="3"/>
        <v>12</v>
      </c>
      <c r="AA48">
        <f t="shared" si="4"/>
        <v>17</v>
      </c>
      <c r="AB48" t="str">
        <f t="shared" si="5"/>
        <v>0.14</v>
      </c>
      <c r="AC48" t="str">
        <f t="shared" si="6"/>
        <v xml:space="preserve"> 0.01</v>
      </c>
      <c r="AD48" t="str">
        <f t="shared" si="7"/>
        <v xml:space="preserve"> 0.0</v>
      </c>
      <c r="AE48">
        <f t="shared" si="8"/>
        <v>0.14000000000000001</v>
      </c>
      <c r="AF48">
        <f t="shared" si="9"/>
        <v>0.01</v>
      </c>
      <c r="AG48">
        <f t="shared" si="10"/>
        <v>0</v>
      </c>
    </row>
    <row r="49" spans="1:33" x14ac:dyDescent="0.25">
      <c r="A49" t="s">
        <v>229</v>
      </c>
      <c r="B49" t="s">
        <v>24</v>
      </c>
      <c r="C49" t="b">
        <v>0</v>
      </c>
      <c r="D49" t="s">
        <v>230</v>
      </c>
      <c r="E49" t="s">
        <v>231</v>
      </c>
      <c r="F49" t="s">
        <v>225</v>
      </c>
      <c r="G49" t="s">
        <v>232</v>
      </c>
      <c r="H49" t="s">
        <v>233</v>
      </c>
      <c r="I49" t="s">
        <v>30</v>
      </c>
      <c r="J49">
        <v>7.2111025452599994E-2</v>
      </c>
      <c r="K49">
        <v>7.2111025452599994E-2</v>
      </c>
      <c r="L49" t="s">
        <v>51</v>
      </c>
      <c r="M49" t="s">
        <v>234</v>
      </c>
      <c r="N49" t="b">
        <v>1</v>
      </c>
      <c r="O49">
        <v>0.93695676100000003</v>
      </c>
      <c r="P49" t="s">
        <v>33</v>
      </c>
      <c r="Q49" t="s">
        <v>34</v>
      </c>
      <c r="R49" t="s">
        <v>34</v>
      </c>
      <c r="S49">
        <v>177</v>
      </c>
      <c r="T49" t="b">
        <v>1</v>
      </c>
      <c r="U49" t="s">
        <v>35</v>
      </c>
      <c r="V49" t="s">
        <v>36</v>
      </c>
      <c r="W49" t="b">
        <v>0</v>
      </c>
      <c r="X49">
        <f t="shared" si="1"/>
        <v>1</v>
      </c>
      <c r="Y49">
        <f t="shared" si="2"/>
        <v>6</v>
      </c>
      <c r="Z49">
        <f t="shared" si="3"/>
        <v>11</v>
      </c>
      <c r="AA49">
        <f t="shared" si="4"/>
        <v>18</v>
      </c>
      <c r="AB49" t="str">
        <f t="shared" si="5"/>
        <v>0.11</v>
      </c>
      <c r="AC49" t="str">
        <f t="shared" si="6"/>
        <v xml:space="preserve"> 0.0</v>
      </c>
      <c r="AD49" t="str">
        <f t="shared" si="7"/>
        <v xml:space="preserve"> -0.04</v>
      </c>
      <c r="AE49">
        <f t="shared" si="8"/>
        <v>0.11</v>
      </c>
      <c r="AF49">
        <f t="shared" si="9"/>
        <v>0</v>
      </c>
      <c r="AG49">
        <f t="shared" si="10"/>
        <v>-0.04</v>
      </c>
    </row>
    <row r="50" spans="1:33" x14ac:dyDescent="0.25">
      <c r="A50" t="s">
        <v>229</v>
      </c>
      <c r="B50" t="s">
        <v>24</v>
      </c>
      <c r="C50" t="b">
        <v>0</v>
      </c>
      <c r="D50" t="s">
        <v>230</v>
      </c>
      <c r="E50" t="s">
        <v>231</v>
      </c>
      <c r="F50" t="s">
        <v>225</v>
      </c>
      <c r="G50" t="s">
        <v>232</v>
      </c>
      <c r="H50" t="s">
        <v>233</v>
      </c>
      <c r="I50" t="s">
        <v>30</v>
      </c>
      <c r="J50">
        <v>7.2111025452599994E-2</v>
      </c>
      <c r="K50">
        <v>7.2111025452599994E-2</v>
      </c>
      <c r="L50" t="s">
        <v>51</v>
      </c>
      <c r="M50" t="s">
        <v>234</v>
      </c>
      <c r="N50" t="b">
        <v>1</v>
      </c>
      <c r="O50">
        <v>0.93695676100000003</v>
      </c>
      <c r="P50" t="s">
        <v>33</v>
      </c>
      <c r="Q50" t="s">
        <v>34</v>
      </c>
      <c r="R50" t="s">
        <v>34</v>
      </c>
      <c r="S50">
        <v>177</v>
      </c>
      <c r="T50" t="b">
        <v>1</v>
      </c>
      <c r="U50" t="s">
        <v>35</v>
      </c>
      <c r="V50" t="s">
        <v>36</v>
      </c>
      <c r="W50" t="b">
        <v>0</v>
      </c>
      <c r="X50">
        <f t="shared" si="1"/>
        <v>1</v>
      </c>
      <c r="Y50">
        <f t="shared" si="2"/>
        <v>6</v>
      </c>
      <c r="Z50">
        <f t="shared" si="3"/>
        <v>11</v>
      </c>
      <c r="AA50">
        <f t="shared" si="4"/>
        <v>18</v>
      </c>
      <c r="AB50" t="str">
        <f t="shared" si="5"/>
        <v>0.11</v>
      </c>
      <c r="AC50" t="str">
        <f t="shared" si="6"/>
        <v xml:space="preserve"> 0.0</v>
      </c>
      <c r="AD50" t="str">
        <f t="shared" si="7"/>
        <v xml:space="preserve"> -0.04</v>
      </c>
      <c r="AE50">
        <f t="shared" si="8"/>
        <v>0.11</v>
      </c>
      <c r="AF50">
        <f t="shared" si="9"/>
        <v>0</v>
      </c>
      <c r="AG50">
        <f t="shared" si="10"/>
        <v>-0.04</v>
      </c>
    </row>
    <row r="51" spans="1:33" x14ac:dyDescent="0.25">
      <c r="A51" t="s">
        <v>235</v>
      </c>
      <c r="B51" t="s">
        <v>24</v>
      </c>
      <c r="C51" t="b">
        <v>0</v>
      </c>
      <c r="D51" t="s">
        <v>236</v>
      </c>
      <c r="E51" t="s">
        <v>237</v>
      </c>
      <c r="F51" t="s">
        <v>238</v>
      </c>
      <c r="G51" t="s">
        <v>239</v>
      </c>
      <c r="H51" t="s">
        <v>240</v>
      </c>
      <c r="I51" t="s">
        <v>30</v>
      </c>
      <c r="J51">
        <v>4.4721357524399999E-2</v>
      </c>
      <c r="K51">
        <v>4.4721357524399999E-2</v>
      </c>
      <c r="L51" t="s">
        <v>31</v>
      </c>
      <c r="M51" t="s">
        <v>241</v>
      </c>
      <c r="N51" t="b">
        <v>1</v>
      </c>
      <c r="O51">
        <v>0.104007978</v>
      </c>
      <c r="P51" t="s">
        <v>33</v>
      </c>
      <c r="Q51" t="s">
        <v>34</v>
      </c>
      <c r="R51" t="s">
        <v>34</v>
      </c>
      <c r="S51">
        <v>177</v>
      </c>
      <c r="T51" t="b">
        <v>1</v>
      </c>
      <c r="U51" t="s">
        <v>35</v>
      </c>
      <c r="V51" t="s">
        <v>44</v>
      </c>
      <c r="W51" t="b">
        <v>0</v>
      </c>
      <c r="X51">
        <f t="shared" si="1"/>
        <v>1</v>
      </c>
      <c r="Y51">
        <f t="shared" si="2"/>
        <v>6</v>
      </c>
      <c r="Z51">
        <f t="shared" si="3"/>
        <v>12</v>
      </c>
      <c r="AA51">
        <f t="shared" si="4"/>
        <v>19</v>
      </c>
      <c r="AB51" t="str">
        <f t="shared" si="5"/>
        <v>0.15</v>
      </c>
      <c r="AC51" t="str">
        <f t="shared" si="6"/>
        <v xml:space="preserve"> 0.01</v>
      </c>
      <c r="AD51" t="str">
        <f t="shared" si="7"/>
        <v xml:space="preserve"> -0.02</v>
      </c>
      <c r="AE51">
        <f t="shared" si="8"/>
        <v>0.15</v>
      </c>
      <c r="AF51">
        <f t="shared" si="9"/>
        <v>0.01</v>
      </c>
      <c r="AG51">
        <f t="shared" si="10"/>
        <v>-0.02</v>
      </c>
    </row>
    <row r="52" spans="1:33" x14ac:dyDescent="0.25">
      <c r="A52" t="s">
        <v>242</v>
      </c>
      <c r="B52" t="s">
        <v>24</v>
      </c>
      <c r="C52" t="b">
        <v>0</v>
      </c>
      <c r="D52" t="s">
        <v>243</v>
      </c>
      <c r="E52" t="s">
        <v>244</v>
      </c>
      <c r="F52" t="s">
        <v>245</v>
      </c>
      <c r="G52" t="s">
        <v>246</v>
      </c>
      <c r="H52" t="s">
        <v>247</v>
      </c>
      <c r="I52" t="s">
        <v>30</v>
      </c>
      <c r="J52">
        <v>0.16401217877900001</v>
      </c>
      <c r="K52">
        <v>0.16401217877900001</v>
      </c>
      <c r="L52" t="s">
        <v>31</v>
      </c>
      <c r="M52" t="s">
        <v>248</v>
      </c>
      <c r="N52" t="b">
        <v>1</v>
      </c>
      <c r="O52">
        <v>0.31036514900000001</v>
      </c>
      <c r="P52" t="s">
        <v>33</v>
      </c>
      <c r="Q52" t="s">
        <v>34</v>
      </c>
      <c r="R52" t="s">
        <v>34</v>
      </c>
      <c r="S52">
        <v>177</v>
      </c>
      <c r="T52" t="b">
        <v>1</v>
      </c>
      <c r="U52" t="s">
        <v>53</v>
      </c>
      <c r="V52" t="s">
        <v>44</v>
      </c>
      <c r="W52" t="b">
        <v>1</v>
      </c>
      <c r="X52">
        <f t="shared" si="1"/>
        <v>1</v>
      </c>
      <c r="Y52">
        <f t="shared" si="2"/>
        <v>6</v>
      </c>
      <c r="Z52">
        <f t="shared" si="3"/>
        <v>13</v>
      </c>
      <c r="AA52">
        <f t="shared" si="4"/>
        <v>19</v>
      </c>
      <c r="AB52" t="str">
        <f t="shared" si="5"/>
        <v>0.15</v>
      </c>
      <c r="AC52" t="str">
        <f t="shared" si="6"/>
        <v xml:space="preserve"> -0.06</v>
      </c>
      <c r="AD52" t="str">
        <f t="shared" si="7"/>
        <v xml:space="preserve"> 1.06</v>
      </c>
      <c r="AE52">
        <f t="shared" si="8"/>
        <v>0.15</v>
      </c>
      <c r="AF52">
        <f t="shared" si="9"/>
        <v>-0.06</v>
      </c>
      <c r="AG52">
        <f t="shared" si="10"/>
        <v>1.06</v>
      </c>
    </row>
    <row r="53" spans="1:33" x14ac:dyDescent="0.25">
      <c r="A53" t="s">
        <v>249</v>
      </c>
      <c r="B53" t="s">
        <v>24</v>
      </c>
      <c r="C53" t="b">
        <v>0</v>
      </c>
      <c r="D53" t="s">
        <v>250</v>
      </c>
      <c r="E53" t="s">
        <v>251</v>
      </c>
      <c r="F53" t="s">
        <v>252</v>
      </c>
      <c r="G53" t="s">
        <v>253</v>
      </c>
      <c r="H53" t="s">
        <v>254</v>
      </c>
      <c r="I53" t="s">
        <v>30</v>
      </c>
      <c r="J53">
        <v>0.187882944942</v>
      </c>
      <c r="K53">
        <v>0.187882944942</v>
      </c>
      <c r="L53" t="s">
        <v>51</v>
      </c>
      <c r="M53" t="s">
        <v>255</v>
      </c>
      <c r="N53" t="b">
        <v>1</v>
      </c>
      <c r="O53">
        <v>0.56814639</v>
      </c>
      <c r="P53" t="s">
        <v>33</v>
      </c>
      <c r="Q53" t="s">
        <v>34</v>
      </c>
      <c r="R53" t="s">
        <v>34</v>
      </c>
      <c r="S53">
        <v>177</v>
      </c>
      <c r="T53" t="b">
        <v>1</v>
      </c>
      <c r="U53" t="s">
        <v>53</v>
      </c>
      <c r="V53" t="s">
        <v>61</v>
      </c>
      <c r="W53" t="b">
        <v>1</v>
      </c>
      <c r="X53">
        <f t="shared" si="1"/>
        <v>1</v>
      </c>
      <c r="Y53">
        <f t="shared" si="2"/>
        <v>6</v>
      </c>
      <c r="Z53">
        <f t="shared" si="3"/>
        <v>13</v>
      </c>
      <c r="AA53">
        <f t="shared" si="4"/>
        <v>19</v>
      </c>
      <c r="AB53" t="str">
        <f t="shared" si="5"/>
        <v>0.12</v>
      </c>
      <c r="AC53" t="str">
        <f t="shared" si="6"/>
        <v xml:space="preserve"> -0.06</v>
      </c>
      <c r="AD53" t="str">
        <f t="shared" si="7"/>
        <v xml:space="preserve"> 0.48</v>
      </c>
      <c r="AE53">
        <f t="shared" si="8"/>
        <v>0.12</v>
      </c>
      <c r="AF53">
        <f t="shared" si="9"/>
        <v>-0.06</v>
      </c>
      <c r="AG53">
        <f t="shared" si="10"/>
        <v>0.48</v>
      </c>
    </row>
    <row r="54" spans="1:33" x14ac:dyDescent="0.25">
      <c r="A54" t="s">
        <v>256</v>
      </c>
      <c r="B54" t="s">
        <v>24</v>
      </c>
      <c r="C54" t="b">
        <v>0</v>
      </c>
      <c r="D54" t="s">
        <v>257</v>
      </c>
      <c r="E54" t="s">
        <v>258</v>
      </c>
      <c r="F54" t="s">
        <v>259</v>
      </c>
      <c r="G54" t="s">
        <v>260</v>
      </c>
      <c r="H54" t="s">
        <v>261</v>
      </c>
      <c r="I54" t="s">
        <v>30</v>
      </c>
      <c r="J54">
        <v>0.30463093519200002</v>
      </c>
      <c r="K54">
        <v>0.30463093519200002</v>
      </c>
      <c r="L54" t="s">
        <v>51</v>
      </c>
      <c r="M54" t="s">
        <v>262</v>
      </c>
      <c r="N54" t="b">
        <v>1</v>
      </c>
      <c r="O54">
        <v>0.88502047399999995</v>
      </c>
      <c r="P54" t="s">
        <v>33</v>
      </c>
      <c r="Q54" t="s">
        <v>34</v>
      </c>
      <c r="R54" t="s">
        <v>34</v>
      </c>
      <c r="S54">
        <v>177</v>
      </c>
      <c r="T54" t="b">
        <v>1</v>
      </c>
      <c r="U54" t="s">
        <v>53</v>
      </c>
      <c r="V54" t="s">
        <v>61</v>
      </c>
      <c r="W54" t="b">
        <v>1</v>
      </c>
      <c r="X54">
        <f t="shared" si="1"/>
        <v>1</v>
      </c>
      <c r="Y54">
        <f t="shared" si="2"/>
        <v>6</v>
      </c>
      <c r="Z54">
        <f t="shared" si="3"/>
        <v>12</v>
      </c>
      <c r="AA54">
        <f t="shared" si="4"/>
        <v>19</v>
      </c>
      <c r="AB54" t="str">
        <f t="shared" si="5"/>
        <v>0.07</v>
      </c>
      <c r="AC54" t="str">
        <f t="shared" si="6"/>
        <v xml:space="preserve"> 0.08</v>
      </c>
      <c r="AD54" t="str">
        <f t="shared" si="7"/>
        <v xml:space="preserve"> -0.49</v>
      </c>
      <c r="AE54">
        <f t="shared" si="8"/>
        <v>7.0000000000000007E-2</v>
      </c>
      <c r="AF54">
        <f t="shared" si="9"/>
        <v>0.08</v>
      </c>
      <c r="AG54">
        <f t="shared" si="10"/>
        <v>-0.49</v>
      </c>
    </row>
    <row r="55" spans="1:33" x14ac:dyDescent="0.25">
      <c r="A55" t="s">
        <v>263</v>
      </c>
      <c r="B55" t="s">
        <v>24</v>
      </c>
      <c r="C55" t="b">
        <v>0</v>
      </c>
      <c r="D55" t="s">
        <v>264</v>
      </c>
      <c r="E55" t="s">
        <v>265</v>
      </c>
      <c r="F55" t="s">
        <v>266</v>
      </c>
      <c r="G55" t="s">
        <v>267</v>
      </c>
      <c r="H55" t="s">
        <v>268</v>
      </c>
      <c r="I55" t="s">
        <v>30</v>
      </c>
      <c r="J55">
        <v>0.66128659248400001</v>
      </c>
      <c r="K55">
        <v>0.66128659248400001</v>
      </c>
      <c r="L55" t="s">
        <v>31</v>
      </c>
      <c r="M55" t="s">
        <v>269</v>
      </c>
      <c r="N55" t="b">
        <v>1</v>
      </c>
      <c r="O55">
        <v>0.31293146500000002</v>
      </c>
      <c r="P55" t="s">
        <v>33</v>
      </c>
      <c r="Q55" t="s">
        <v>34</v>
      </c>
      <c r="R55" t="s">
        <v>34</v>
      </c>
      <c r="S55">
        <v>176</v>
      </c>
      <c r="T55" t="b">
        <v>1</v>
      </c>
      <c r="U55" t="s">
        <v>53</v>
      </c>
      <c r="V55" t="s">
        <v>61</v>
      </c>
      <c r="W55" t="b">
        <v>1</v>
      </c>
      <c r="X55">
        <f t="shared" si="1"/>
        <v>1</v>
      </c>
      <c r="Y55">
        <f t="shared" si="2"/>
        <v>6</v>
      </c>
      <c r="Z55">
        <f t="shared" si="3"/>
        <v>12</v>
      </c>
      <c r="AA55">
        <f t="shared" si="4"/>
        <v>19</v>
      </c>
      <c r="AB55" t="str">
        <f t="shared" si="5"/>
        <v>0.04</v>
      </c>
      <c r="AC55" t="str">
        <f t="shared" si="6"/>
        <v xml:space="preserve"> 0.06</v>
      </c>
      <c r="AD55" t="str">
        <f t="shared" si="7"/>
        <v xml:space="preserve"> -0.48</v>
      </c>
      <c r="AE55">
        <f t="shared" si="8"/>
        <v>0.04</v>
      </c>
      <c r="AF55">
        <f t="shared" si="9"/>
        <v>0.06</v>
      </c>
      <c r="AG55">
        <f t="shared" si="10"/>
        <v>-0.48</v>
      </c>
    </row>
    <row r="56" spans="1:33" x14ac:dyDescent="0.25">
      <c r="A56" t="s">
        <v>263</v>
      </c>
      <c r="B56" t="s">
        <v>24</v>
      </c>
      <c r="C56" t="b">
        <v>0</v>
      </c>
      <c r="D56" t="s">
        <v>264</v>
      </c>
      <c r="E56" t="s">
        <v>265</v>
      </c>
      <c r="F56" t="s">
        <v>266</v>
      </c>
      <c r="G56" t="s">
        <v>270</v>
      </c>
      <c r="H56" t="s">
        <v>268</v>
      </c>
      <c r="I56" t="s">
        <v>30</v>
      </c>
      <c r="J56">
        <v>0.253179758787</v>
      </c>
      <c r="K56">
        <v>0.253179758787</v>
      </c>
      <c r="L56" t="s">
        <v>31</v>
      </c>
      <c r="M56" t="s">
        <v>271</v>
      </c>
      <c r="N56" t="b">
        <v>1</v>
      </c>
      <c r="O56">
        <v>0.83582196499999994</v>
      </c>
      <c r="P56" t="s">
        <v>33</v>
      </c>
      <c r="Q56" t="s">
        <v>34</v>
      </c>
      <c r="R56" t="s">
        <v>34</v>
      </c>
      <c r="S56">
        <v>175</v>
      </c>
      <c r="T56" t="b">
        <v>1</v>
      </c>
      <c r="U56" t="s">
        <v>53</v>
      </c>
      <c r="V56" t="s">
        <v>61</v>
      </c>
      <c r="W56" t="b">
        <v>1</v>
      </c>
      <c r="X56">
        <f t="shared" si="1"/>
        <v>1</v>
      </c>
      <c r="Y56">
        <f t="shared" si="2"/>
        <v>6</v>
      </c>
      <c r="Z56">
        <f t="shared" si="3"/>
        <v>12</v>
      </c>
      <c r="AA56">
        <f t="shared" si="4"/>
        <v>19</v>
      </c>
      <c r="AB56" t="str">
        <f t="shared" si="5"/>
        <v>0.04</v>
      </c>
      <c r="AC56" t="str">
        <f t="shared" si="6"/>
        <v xml:space="preserve"> 0.06</v>
      </c>
      <c r="AD56" t="str">
        <f t="shared" si="7"/>
        <v xml:space="preserve"> -0.48</v>
      </c>
      <c r="AE56">
        <f t="shared" si="8"/>
        <v>0.04</v>
      </c>
      <c r="AF56">
        <f t="shared" si="9"/>
        <v>0.06</v>
      </c>
      <c r="AG56">
        <f t="shared" si="10"/>
        <v>-0.48</v>
      </c>
    </row>
    <row r="57" spans="1:33" x14ac:dyDescent="0.25">
      <c r="A57" t="s">
        <v>272</v>
      </c>
      <c r="B57" t="s">
        <v>24</v>
      </c>
      <c r="C57" t="b">
        <v>0</v>
      </c>
      <c r="D57" t="s">
        <v>273</v>
      </c>
      <c r="E57" t="s">
        <v>274</v>
      </c>
      <c r="F57" t="s">
        <v>275</v>
      </c>
      <c r="G57" t="s">
        <v>276</v>
      </c>
      <c r="H57" t="s">
        <v>277</v>
      </c>
      <c r="I57" t="s">
        <v>30</v>
      </c>
      <c r="J57">
        <v>0.10770329088</v>
      </c>
      <c r="K57">
        <v>0.10770329088</v>
      </c>
      <c r="L57" t="s">
        <v>31</v>
      </c>
      <c r="M57" t="s">
        <v>271</v>
      </c>
      <c r="N57" t="b">
        <v>1</v>
      </c>
      <c r="O57">
        <v>0.41131484200000001</v>
      </c>
      <c r="P57" t="s">
        <v>33</v>
      </c>
      <c r="Q57" t="s">
        <v>34</v>
      </c>
      <c r="R57" t="s">
        <v>34</v>
      </c>
      <c r="S57">
        <v>175</v>
      </c>
      <c r="T57" t="b">
        <v>1</v>
      </c>
      <c r="U57" t="s">
        <v>53</v>
      </c>
      <c r="V57" t="s">
        <v>61</v>
      </c>
      <c r="W57" t="b">
        <v>1</v>
      </c>
      <c r="X57">
        <f t="shared" si="1"/>
        <v>1</v>
      </c>
      <c r="Y57">
        <f t="shared" si="2"/>
        <v>6</v>
      </c>
      <c r="Z57">
        <f t="shared" si="3"/>
        <v>12</v>
      </c>
      <c r="AA57">
        <f t="shared" si="4"/>
        <v>19</v>
      </c>
      <c r="AB57" t="str">
        <f t="shared" si="5"/>
        <v>0.17</v>
      </c>
      <c r="AC57" t="str">
        <f t="shared" si="6"/>
        <v xml:space="preserve"> 0.04</v>
      </c>
      <c r="AD57" t="str">
        <f t="shared" si="7"/>
        <v xml:space="preserve"> -0.44</v>
      </c>
      <c r="AE57">
        <f t="shared" si="8"/>
        <v>0.17</v>
      </c>
      <c r="AF57">
        <f t="shared" si="9"/>
        <v>0.04</v>
      </c>
      <c r="AG57">
        <f t="shared" si="10"/>
        <v>-0.44</v>
      </c>
    </row>
    <row r="58" spans="1:33" x14ac:dyDescent="0.25">
      <c r="A58" t="s">
        <v>272</v>
      </c>
      <c r="B58" t="s">
        <v>24</v>
      </c>
      <c r="C58" t="b">
        <v>0</v>
      </c>
      <c r="D58" t="s">
        <v>278</v>
      </c>
      <c r="E58" t="s">
        <v>279</v>
      </c>
      <c r="F58" t="s">
        <v>280</v>
      </c>
      <c r="G58" t="s">
        <v>281</v>
      </c>
      <c r="H58" t="s">
        <v>282</v>
      </c>
      <c r="I58" t="s">
        <v>30</v>
      </c>
      <c r="J58">
        <v>0.292745620012</v>
      </c>
      <c r="K58">
        <v>0.292745620012</v>
      </c>
      <c r="L58" t="s">
        <v>31</v>
      </c>
      <c r="M58" t="s">
        <v>283</v>
      </c>
      <c r="N58" t="b">
        <v>1</v>
      </c>
      <c r="O58">
        <v>0.94723124199999997</v>
      </c>
      <c r="P58" t="s">
        <v>33</v>
      </c>
      <c r="Q58" t="s">
        <v>34</v>
      </c>
      <c r="R58" t="s">
        <v>34</v>
      </c>
      <c r="S58">
        <v>175</v>
      </c>
      <c r="T58" t="b">
        <v>1</v>
      </c>
      <c r="U58" t="s">
        <v>53</v>
      </c>
      <c r="V58" t="s">
        <v>61</v>
      </c>
      <c r="W58" t="b">
        <v>1</v>
      </c>
      <c r="X58">
        <f t="shared" si="1"/>
        <v>1</v>
      </c>
      <c r="Y58">
        <f t="shared" si="2"/>
        <v>5</v>
      </c>
      <c r="Z58">
        <f t="shared" si="3"/>
        <v>10</v>
      </c>
      <c r="AA58">
        <f t="shared" si="4"/>
        <v>17</v>
      </c>
      <c r="AB58" t="str">
        <f t="shared" si="5"/>
        <v>0.2</v>
      </c>
      <c r="AC58" t="str">
        <f t="shared" si="6"/>
        <v xml:space="preserve"> 0.0</v>
      </c>
      <c r="AD58" t="str">
        <f t="shared" si="7"/>
        <v xml:space="preserve"> -0.07</v>
      </c>
      <c r="AE58">
        <f t="shared" si="8"/>
        <v>0.2</v>
      </c>
      <c r="AF58">
        <f t="shared" si="9"/>
        <v>0</v>
      </c>
      <c r="AG58">
        <f t="shared" si="10"/>
        <v>-7.0000000000000007E-2</v>
      </c>
    </row>
    <row r="59" spans="1:33" x14ac:dyDescent="0.25">
      <c r="A59" t="s">
        <v>284</v>
      </c>
      <c r="B59" t="s">
        <v>24</v>
      </c>
      <c r="C59" t="b">
        <v>0</v>
      </c>
      <c r="D59" t="s">
        <v>285</v>
      </c>
      <c r="E59" t="s">
        <v>286</v>
      </c>
      <c r="F59" t="s">
        <v>287</v>
      </c>
      <c r="G59" t="s">
        <v>288</v>
      </c>
      <c r="H59" t="s">
        <v>289</v>
      </c>
      <c r="I59" t="s">
        <v>30</v>
      </c>
      <c r="J59">
        <v>0.23345233500000001</v>
      </c>
      <c r="K59">
        <v>0.23345233500000001</v>
      </c>
      <c r="L59" t="s">
        <v>31</v>
      </c>
      <c r="M59" t="s">
        <v>290</v>
      </c>
      <c r="N59" t="b">
        <v>1</v>
      </c>
      <c r="O59">
        <v>0.206444133</v>
      </c>
      <c r="P59" t="s">
        <v>33</v>
      </c>
      <c r="Q59" t="s">
        <v>34</v>
      </c>
      <c r="R59" t="s">
        <v>34</v>
      </c>
      <c r="S59">
        <v>176</v>
      </c>
      <c r="T59" t="b">
        <v>1</v>
      </c>
      <c r="U59" t="s">
        <v>53</v>
      </c>
      <c r="V59" t="s">
        <v>61</v>
      </c>
      <c r="W59" t="b">
        <v>1</v>
      </c>
      <c r="X59">
        <f t="shared" si="1"/>
        <v>1</v>
      </c>
      <c r="Y59">
        <f t="shared" si="2"/>
        <v>6</v>
      </c>
      <c r="Z59">
        <f t="shared" si="3"/>
        <v>13</v>
      </c>
      <c r="AA59">
        <f t="shared" si="4"/>
        <v>20</v>
      </c>
      <c r="AB59" t="str">
        <f t="shared" si="5"/>
        <v>0.16</v>
      </c>
      <c r="AC59" t="str">
        <f t="shared" si="6"/>
        <v xml:space="preserve"> -0.09</v>
      </c>
      <c r="AD59" t="str">
        <f t="shared" si="7"/>
        <v xml:space="preserve"> -0.06</v>
      </c>
      <c r="AE59">
        <f t="shared" si="8"/>
        <v>0.16</v>
      </c>
      <c r="AF59">
        <f t="shared" si="9"/>
        <v>-0.09</v>
      </c>
      <c r="AG59">
        <f t="shared" si="10"/>
        <v>-0.06</v>
      </c>
    </row>
    <row r="60" spans="1:33" x14ac:dyDescent="0.25">
      <c r="A60" t="s">
        <v>284</v>
      </c>
      <c r="B60" t="s">
        <v>24</v>
      </c>
      <c r="C60" t="b">
        <v>0</v>
      </c>
      <c r="D60" t="s">
        <v>285</v>
      </c>
      <c r="E60" t="s">
        <v>286</v>
      </c>
      <c r="F60" t="s">
        <v>287</v>
      </c>
      <c r="G60" t="s">
        <v>291</v>
      </c>
      <c r="H60" t="s">
        <v>289</v>
      </c>
      <c r="I60" t="s">
        <v>30</v>
      </c>
      <c r="J60">
        <v>0.17464248835999999</v>
      </c>
      <c r="K60">
        <v>0.17464248835999999</v>
      </c>
      <c r="L60" t="s">
        <v>31</v>
      </c>
      <c r="M60" t="s">
        <v>292</v>
      </c>
      <c r="N60" t="b">
        <v>1</v>
      </c>
      <c r="O60">
        <v>0.72571996299999997</v>
      </c>
      <c r="P60" t="s">
        <v>33</v>
      </c>
      <c r="Q60" t="s">
        <v>34</v>
      </c>
      <c r="R60" t="s">
        <v>34</v>
      </c>
      <c r="S60">
        <v>176</v>
      </c>
      <c r="T60" t="b">
        <v>1</v>
      </c>
      <c r="U60" t="s">
        <v>53</v>
      </c>
      <c r="V60" t="s">
        <v>61</v>
      </c>
      <c r="W60" t="b">
        <v>1</v>
      </c>
      <c r="X60">
        <f t="shared" si="1"/>
        <v>1</v>
      </c>
      <c r="Y60">
        <f t="shared" si="2"/>
        <v>6</v>
      </c>
      <c r="Z60">
        <f t="shared" si="3"/>
        <v>13</v>
      </c>
      <c r="AA60">
        <f t="shared" si="4"/>
        <v>20</v>
      </c>
      <c r="AB60" t="str">
        <f t="shared" si="5"/>
        <v>0.16</v>
      </c>
      <c r="AC60" t="str">
        <f t="shared" si="6"/>
        <v xml:space="preserve"> -0.09</v>
      </c>
      <c r="AD60" t="str">
        <f t="shared" si="7"/>
        <v xml:space="preserve"> -0.06</v>
      </c>
      <c r="AE60">
        <f t="shared" si="8"/>
        <v>0.16</v>
      </c>
      <c r="AF60">
        <f t="shared" si="9"/>
        <v>-0.09</v>
      </c>
      <c r="AG60">
        <f t="shared" si="10"/>
        <v>-0.06</v>
      </c>
    </row>
    <row r="61" spans="1:33" x14ac:dyDescent="0.25">
      <c r="A61" t="s">
        <v>293</v>
      </c>
      <c r="B61" t="s">
        <v>24</v>
      </c>
      <c r="C61" t="b">
        <v>0</v>
      </c>
      <c r="D61" t="s">
        <v>294</v>
      </c>
      <c r="E61" t="s">
        <v>295</v>
      </c>
      <c r="F61" t="s">
        <v>296</v>
      </c>
      <c r="G61" t="s">
        <v>297</v>
      </c>
      <c r="H61" t="s">
        <v>298</v>
      </c>
      <c r="I61" t="s">
        <v>30</v>
      </c>
      <c r="J61">
        <v>5.0990194082300003E-2</v>
      </c>
      <c r="K61">
        <v>5.0990194082300003E-2</v>
      </c>
      <c r="L61" t="s">
        <v>31</v>
      </c>
      <c r="M61" t="s">
        <v>299</v>
      </c>
      <c r="N61" t="b">
        <v>1</v>
      </c>
      <c r="O61">
        <v>5.1586544999700001E-2</v>
      </c>
      <c r="P61" t="s">
        <v>33</v>
      </c>
      <c r="Q61" t="s">
        <v>34</v>
      </c>
      <c r="R61" t="s">
        <v>34</v>
      </c>
      <c r="S61">
        <v>176</v>
      </c>
      <c r="T61" t="b">
        <v>1</v>
      </c>
      <c r="U61" t="s">
        <v>53</v>
      </c>
      <c r="V61" t="s">
        <v>61</v>
      </c>
      <c r="W61" t="b">
        <v>1</v>
      </c>
      <c r="X61">
        <f t="shared" si="1"/>
        <v>1</v>
      </c>
      <c r="Y61">
        <f t="shared" si="2"/>
        <v>6</v>
      </c>
      <c r="Z61">
        <f t="shared" si="3"/>
        <v>11</v>
      </c>
      <c r="AA61">
        <f t="shared" si="4"/>
        <v>18</v>
      </c>
      <c r="AB61" t="str">
        <f t="shared" si="5"/>
        <v>0.14</v>
      </c>
      <c r="AC61" t="str">
        <f t="shared" si="6"/>
        <v xml:space="preserve"> 0.0</v>
      </c>
      <c r="AD61" t="str">
        <f t="shared" si="7"/>
        <v xml:space="preserve"> -0.07</v>
      </c>
      <c r="AE61">
        <f t="shared" si="8"/>
        <v>0.14000000000000001</v>
      </c>
      <c r="AF61">
        <f t="shared" si="9"/>
        <v>0</v>
      </c>
      <c r="AG61">
        <f t="shared" si="10"/>
        <v>-7.0000000000000007E-2</v>
      </c>
    </row>
    <row r="62" spans="1:33" x14ac:dyDescent="0.25">
      <c r="A62" t="s">
        <v>293</v>
      </c>
      <c r="B62" t="s">
        <v>24</v>
      </c>
      <c r="C62" t="b">
        <v>0</v>
      </c>
      <c r="D62" t="s">
        <v>300</v>
      </c>
      <c r="E62" t="s">
        <v>301</v>
      </c>
      <c r="F62" t="s">
        <v>302</v>
      </c>
      <c r="G62" t="s">
        <v>303</v>
      </c>
      <c r="H62" t="s">
        <v>304</v>
      </c>
      <c r="I62" t="s">
        <v>30</v>
      </c>
      <c r="J62">
        <v>0.108166530728</v>
      </c>
      <c r="K62">
        <v>0.108166530728</v>
      </c>
      <c r="L62" t="s">
        <v>31</v>
      </c>
      <c r="M62" t="s">
        <v>305</v>
      </c>
      <c r="N62" t="b">
        <v>1</v>
      </c>
      <c r="O62">
        <v>0.59016385100000002</v>
      </c>
      <c r="P62" t="s">
        <v>33</v>
      </c>
      <c r="Q62" t="s">
        <v>34</v>
      </c>
      <c r="R62" t="s">
        <v>34</v>
      </c>
      <c r="S62">
        <v>176</v>
      </c>
      <c r="T62" t="b">
        <v>1</v>
      </c>
      <c r="U62" t="s">
        <v>53</v>
      </c>
      <c r="V62" t="s">
        <v>61</v>
      </c>
      <c r="W62" t="b">
        <v>1</v>
      </c>
      <c r="X62">
        <f t="shared" si="1"/>
        <v>1</v>
      </c>
      <c r="Y62">
        <f t="shared" si="2"/>
        <v>6</v>
      </c>
      <c r="Z62">
        <f t="shared" si="3"/>
        <v>13</v>
      </c>
      <c r="AA62">
        <f t="shared" si="4"/>
        <v>20</v>
      </c>
      <c r="AB62" t="str">
        <f t="shared" si="5"/>
        <v>0.11</v>
      </c>
      <c r="AC62" t="str">
        <f t="shared" si="6"/>
        <v xml:space="preserve"> -0.09</v>
      </c>
      <c r="AD62" t="str">
        <f t="shared" si="7"/>
        <v xml:space="preserve"> -0.09</v>
      </c>
      <c r="AE62">
        <f t="shared" si="8"/>
        <v>0.11</v>
      </c>
      <c r="AF62">
        <f t="shared" si="9"/>
        <v>-0.09</v>
      </c>
      <c r="AG62">
        <f t="shared" si="10"/>
        <v>-0.09</v>
      </c>
    </row>
    <row r="63" spans="1:33" x14ac:dyDescent="0.25">
      <c r="A63" t="s">
        <v>306</v>
      </c>
      <c r="B63" t="s">
        <v>24</v>
      </c>
      <c r="C63" t="b">
        <v>0</v>
      </c>
      <c r="D63" t="s">
        <v>307</v>
      </c>
      <c r="E63" t="s">
        <v>308</v>
      </c>
      <c r="F63" t="s">
        <v>309</v>
      </c>
      <c r="G63" t="s">
        <v>310</v>
      </c>
      <c r="H63" t="s">
        <v>311</v>
      </c>
      <c r="I63" t="s">
        <v>30</v>
      </c>
      <c r="J63">
        <v>0.10295629501299999</v>
      </c>
      <c r="K63">
        <v>0.10295629501299999</v>
      </c>
      <c r="L63" t="s">
        <v>31</v>
      </c>
      <c r="M63" t="s">
        <v>312</v>
      </c>
      <c r="N63" t="b">
        <v>1</v>
      </c>
      <c r="O63">
        <v>0.31184590200000001</v>
      </c>
      <c r="P63" t="s">
        <v>33</v>
      </c>
      <c r="Q63" t="s">
        <v>34</v>
      </c>
      <c r="R63" t="s">
        <v>34</v>
      </c>
      <c r="S63">
        <v>176</v>
      </c>
      <c r="T63" t="b">
        <v>1</v>
      </c>
      <c r="U63" t="s">
        <v>35</v>
      </c>
      <c r="V63" t="s">
        <v>61</v>
      </c>
      <c r="W63" t="b">
        <v>0</v>
      </c>
      <c r="X63">
        <f t="shared" si="1"/>
        <v>1</v>
      </c>
      <c r="Y63">
        <f t="shared" si="2"/>
        <v>6</v>
      </c>
      <c r="Z63">
        <f t="shared" si="3"/>
        <v>13</v>
      </c>
      <c r="AA63">
        <f t="shared" si="4"/>
        <v>20</v>
      </c>
      <c r="AB63" t="str">
        <f t="shared" si="5"/>
        <v>0.12</v>
      </c>
      <c r="AC63" t="str">
        <f t="shared" si="6"/>
        <v xml:space="preserve"> -0.07</v>
      </c>
      <c r="AD63" t="str">
        <f t="shared" si="7"/>
        <v xml:space="preserve"> -0.08</v>
      </c>
      <c r="AE63">
        <f t="shared" si="8"/>
        <v>0.12</v>
      </c>
      <c r="AF63">
        <f t="shared" si="9"/>
        <v>-7.0000000000000007E-2</v>
      </c>
      <c r="AG63">
        <f t="shared" si="10"/>
        <v>-0.08</v>
      </c>
    </row>
    <row r="64" spans="1:33" x14ac:dyDescent="0.25">
      <c r="A64" t="s">
        <v>306</v>
      </c>
      <c r="B64" t="s">
        <v>24</v>
      </c>
      <c r="C64" t="b">
        <v>0</v>
      </c>
      <c r="D64" t="s">
        <v>307</v>
      </c>
      <c r="E64" t="s">
        <v>308</v>
      </c>
      <c r="F64" t="s">
        <v>309</v>
      </c>
      <c r="G64" t="s">
        <v>310</v>
      </c>
      <c r="H64" t="s">
        <v>311</v>
      </c>
      <c r="I64" t="s">
        <v>30</v>
      </c>
      <c r="J64">
        <v>0.10295629501299999</v>
      </c>
      <c r="K64">
        <v>0.10295629501299999</v>
      </c>
      <c r="L64" t="s">
        <v>31</v>
      </c>
      <c r="M64" t="s">
        <v>312</v>
      </c>
      <c r="N64" t="b">
        <v>1</v>
      </c>
      <c r="O64">
        <v>0.36494837800000002</v>
      </c>
      <c r="P64" t="s">
        <v>33</v>
      </c>
      <c r="Q64" t="s">
        <v>34</v>
      </c>
      <c r="R64" t="s">
        <v>34</v>
      </c>
      <c r="S64">
        <v>176</v>
      </c>
      <c r="T64" t="b">
        <v>1</v>
      </c>
      <c r="U64" t="s">
        <v>35</v>
      </c>
      <c r="V64" t="s">
        <v>61</v>
      </c>
      <c r="W64" t="b">
        <v>0</v>
      </c>
      <c r="X64">
        <f t="shared" si="1"/>
        <v>1</v>
      </c>
      <c r="Y64">
        <f t="shared" si="2"/>
        <v>6</v>
      </c>
      <c r="Z64">
        <f t="shared" si="3"/>
        <v>13</v>
      </c>
      <c r="AA64">
        <f t="shared" si="4"/>
        <v>20</v>
      </c>
      <c r="AB64" t="str">
        <f t="shared" si="5"/>
        <v>0.12</v>
      </c>
      <c r="AC64" t="str">
        <f t="shared" si="6"/>
        <v xml:space="preserve"> -0.07</v>
      </c>
      <c r="AD64" t="str">
        <f t="shared" si="7"/>
        <v xml:space="preserve"> -0.08</v>
      </c>
      <c r="AE64">
        <f t="shared" si="8"/>
        <v>0.12</v>
      </c>
      <c r="AF64">
        <f t="shared" si="9"/>
        <v>-7.0000000000000007E-2</v>
      </c>
      <c r="AG64">
        <f t="shared" si="10"/>
        <v>-0.08</v>
      </c>
    </row>
    <row r="65" spans="1:33" x14ac:dyDescent="0.25">
      <c r="A65" t="s">
        <v>306</v>
      </c>
      <c r="B65" t="s">
        <v>24</v>
      </c>
      <c r="C65" t="b">
        <v>0</v>
      </c>
      <c r="D65" t="s">
        <v>307</v>
      </c>
      <c r="E65" t="s">
        <v>308</v>
      </c>
      <c r="F65" t="s">
        <v>309</v>
      </c>
      <c r="G65" t="s">
        <v>310</v>
      </c>
      <c r="H65" t="s">
        <v>311</v>
      </c>
      <c r="I65" t="s">
        <v>30</v>
      </c>
      <c r="J65">
        <v>0.10295629501299999</v>
      </c>
      <c r="K65">
        <v>0.10295629501299999</v>
      </c>
      <c r="L65" t="s">
        <v>31</v>
      </c>
      <c r="M65" t="s">
        <v>312</v>
      </c>
      <c r="N65" t="b">
        <v>1</v>
      </c>
      <c r="O65">
        <v>0.36494837800000002</v>
      </c>
      <c r="P65" t="s">
        <v>33</v>
      </c>
      <c r="Q65" t="s">
        <v>34</v>
      </c>
      <c r="R65" t="s">
        <v>34</v>
      </c>
      <c r="S65">
        <v>176</v>
      </c>
      <c r="T65" t="b">
        <v>1</v>
      </c>
      <c r="U65" t="s">
        <v>35</v>
      </c>
      <c r="V65" t="s">
        <v>61</v>
      </c>
      <c r="W65" t="b">
        <v>0</v>
      </c>
      <c r="X65">
        <f t="shared" si="1"/>
        <v>1</v>
      </c>
      <c r="Y65">
        <f t="shared" si="2"/>
        <v>6</v>
      </c>
      <c r="Z65">
        <f t="shared" si="3"/>
        <v>13</v>
      </c>
      <c r="AA65">
        <f t="shared" si="4"/>
        <v>20</v>
      </c>
      <c r="AB65" t="str">
        <f t="shared" si="5"/>
        <v>0.12</v>
      </c>
      <c r="AC65" t="str">
        <f t="shared" si="6"/>
        <v xml:space="preserve"> -0.07</v>
      </c>
      <c r="AD65" t="str">
        <f t="shared" si="7"/>
        <v xml:space="preserve"> -0.08</v>
      </c>
      <c r="AE65">
        <f t="shared" si="8"/>
        <v>0.12</v>
      </c>
      <c r="AF65">
        <f t="shared" si="9"/>
        <v>-7.0000000000000007E-2</v>
      </c>
      <c r="AG65">
        <f t="shared" si="10"/>
        <v>-0.08</v>
      </c>
    </row>
    <row r="66" spans="1:33" x14ac:dyDescent="0.25">
      <c r="A66" t="s">
        <v>313</v>
      </c>
      <c r="B66" t="s">
        <v>24</v>
      </c>
      <c r="C66" t="b">
        <v>0</v>
      </c>
      <c r="D66" t="s">
        <v>314</v>
      </c>
      <c r="E66" t="s">
        <v>315</v>
      </c>
      <c r="F66" t="s">
        <v>316</v>
      </c>
      <c r="G66" t="s">
        <v>317</v>
      </c>
      <c r="H66" t="s">
        <v>318</v>
      </c>
      <c r="I66" t="s">
        <v>30</v>
      </c>
      <c r="J66">
        <v>8.4852814674400007E-2</v>
      </c>
      <c r="K66">
        <v>8.4852814674400007E-2</v>
      </c>
      <c r="L66" t="s">
        <v>31</v>
      </c>
      <c r="M66" t="s">
        <v>319</v>
      </c>
      <c r="N66" t="b">
        <v>1</v>
      </c>
      <c r="O66">
        <v>0.366501676</v>
      </c>
      <c r="P66" t="s">
        <v>33</v>
      </c>
      <c r="Q66" t="s">
        <v>34</v>
      </c>
      <c r="R66" t="s">
        <v>34</v>
      </c>
      <c r="S66">
        <v>176</v>
      </c>
      <c r="T66" t="b">
        <v>1</v>
      </c>
      <c r="U66" t="s">
        <v>35</v>
      </c>
      <c r="V66" t="s">
        <v>44</v>
      </c>
      <c r="W66" t="b">
        <v>0</v>
      </c>
      <c r="X66">
        <f t="shared" si="1"/>
        <v>1</v>
      </c>
      <c r="Y66">
        <f t="shared" si="2"/>
        <v>6</v>
      </c>
      <c r="Z66">
        <f t="shared" si="3"/>
        <v>13</v>
      </c>
      <c r="AA66">
        <f t="shared" si="4"/>
        <v>20</v>
      </c>
      <c r="AB66" t="str">
        <f t="shared" si="5"/>
        <v>0.15</v>
      </c>
      <c r="AC66" t="str">
        <f t="shared" si="6"/>
        <v xml:space="preserve"> -0.03</v>
      </c>
      <c r="AD66" t="str">
        <f t="shared" si="7"/>
        <v xml:space="preserve"> -0.06</v>
      </c>
      <c r="AE66">
        <f t="shared" si="8"/>
        <v>0.15</v>
      </c>
      <c r="AF66">
        <f t="shared" si="9"/>
        <v>-0.03</v>
      </c>
      <c r="AG66">
        <f t="shared" si="10"/>
        <v>-0.06</v>
      </c>
    </row>
    <row r="67" spans="1:33" x14ac:dyDescent="0.25">
      <c r="A67" t="s">
        <v>320</v>
      </c>
      <c r="B67" t="s">
        <v>24</v>
      </c>
      <c r="C67" t="b">
        <v>0</v>
      </c>
      <c r="D67" t="s">
        <v>321</v>
      </c>
      <c r="E67" t="s">
        <v>322</v>
      </c>
      <c r="F67" t="s">
        <v>323</v>
      </c>
      <c r="G67" t="s">
        <v>324</v>
      </c>
      <c r="H67" t="s">
        <v>325</v>
      </c>
      <c r="I67" t="s">
        <v>30</v>
      </c>
      <c r="J67">
        <v>0.15524174272999999</v>
      </c>
      <c r="K67">
        <v>0.15524174272999999</v>
      </c>
      <c r="L67" t="s">
        <v>31</v>
      </c>
      <c r="M67" t="s">
        <v>326</v>
      </c>
      <c r="N67" t="b">
        <v>1</v>
      </c>
      <c r="O67">
        <v>0.41288674400000003</v>
      </c>
      <c r="P67" t="s">
        <v>33</v>
      </c>
      <c r="Q67" t="s">
        <v>34</v>
      </c>
      <c r="R67" t="s">
        <v>34</v>
      </c>
      <c r="S67">
        <v>177</v>
      </c>
      <c r="T67" t="b">
        <v>1</v>
      </c>
      <c r="U67" t="s">
        <v>53</v>
      </c>
      <c r="V67" t="s">
        <v>44</v>
      </c>
      <c r="W67" t="b">
        <v>1</v>
      </c>
      <c r="X67">
        <f t="shared" si="1"/>
        <v>1</v>
      </c>
      <c r="Y67">
        <f t="shared" si="2"/>
        <v>6</v>
      </c>
      <c r="Z67">
        <f t="shared" si="3"/>
        <v>12</v>
      </c>
      <c r="AA67">
        <f t="shared" si="4"/>
        <v>18</v>
      </c>
      <c r="AB67" t="str">
        <f t="shared" si="5"/>
        <v>0.32</v>
      </c>
      <c r="AC67" t="str">
        <f t="shared" si="6"/>
        <v xml:space="preserve"> 0.12</v>
      </c>
      <c r="AD67" t="str">
        <f t="shared" si="7"/>
        <v xml:space="preserve"> 1.91</v>
      </c>
      <c r="AE67">
        <f t="shared" si="8"/>
        <v>0.32</v>
      </c>
      <c r="AF67">
        <f t="shared" si="9"/>
        <v>0.12</v>
      </c>
      <c r="AG67">
        <f t="shared" si="10"/>
        <v>1.91</v>
      </c>
    </row>
    <row r="68" spans="1:33" x14ac:dyDescent="0.25">
      <c r="A68" t="s">
        <v>327</v>
      </c>
      <c r="B68" t="s">
        <v>24</v>
      </c>
      <c r="C68" t="b">
        <v>0</v>
      </c>
      <c r="D68" t="s">
        <v>328</v>
      </c>
      <c r="E68" t="s">
        <v>329</v>
      </c>
      <c r="F68" t="s">
        <v>330</v>
      </c>
      <c r="G68" t="s">
        <v>331</v>
      </c>
      <c r="H68" t="s">
        <v>332</v>
      </c>
      <c r="I68" t="s">
        <v>30</v>
      </c>
      <c r="J68">
        <v>0.384187430143</v>
      </c>
      <c r="K68">
        <v>0.384187430143</v>
      </c>
      <c r="L68" t="s">
        <v>31</v>
      </c>
      <c r="M68" t="s">
        <v>333</v>
      </c>
      <c r="N68" t="b">
        <v>1</v>
      </c>
      <c r="O68">
        <v>0.104120984</v>
      </c>
      <c r="P68" t="s">
        <v>33</v>
      </c>
      <c r="Q68" t="s">
        <v>34</v>
      </c>
      <c r="R68" t="s">
        <v>34</v>
      </c>
      <c r="S68">
        <v>178</v>
      </c>
      <c r="T68" t="b">
        <v>1</v>
      </c>
      <c r="U68" t="s">
        <v>53</v>
      </c>
      <c r="V68" t="s">
        <v>61</v>
      </c>
      <c r="W68" t="b">
        <v>1</v>
      </c>
      <c r="X68">
        <f t="shared" si="1"/>
        <v>1</v>
      </c>
      <c r="Y68">
        <f t="shared" si="2"/>
        <v>6</v>
      </c>
      <c r="Z68">
        <f t="shared" si="3"/>
        <v>12</v>
      </c>
      <c r="AA68">
        <f t="shared" si="4"/>
        <v>18</v>
      </c>
      <c r="AB68" t="str">
        <f t="shared" si="5"/>
        <v>0.43</v>
      </c>
      <c r="AC68" t="str">
        <f t="shared" si="6"/>
        <v xml:space="preserve"> 0.09</v>
      </c>
      <c r="AD68" t="str">
        <f t="shared" si="7"/>
        <v xml:space="preserve"> 0.99</v>
      </c>
      <c r="AE68">
        <f t="shared" si="8"/>
        <v>0.43</v>
      </c>
      <c r="AF68">
        <f t="shared" si="9"/>
        <v>0.09</v>
      </c>
      <c r="AG68">
        <f t="shared" si="10"/>
        <v>0.99</v>
      </c>
    </row>
    <row r="69" spans="1:33" x14ac:dyDescent="0.25">
      <c r="A69" t="s">
        <v>334</v>
      </c>
      <c r="B69" t="s">
        <v>24</v>
      </c>
      <c r="C69" t="b">
        <v>0</v>
      </c>
      <c r="D69" t="s">
        <v>335</v>
      </c>
      <c r="E69" t="s">
        <v>336</v>
      </c>
      <c r="F69" t="s">
        <v>337</v>
      </c>
      <c r="G69" t="s">
        <v>338</v>
      </c>
      <c r="H69" t="s">
        <v>339</v>
      </c>
      <c r="I69" t="s">
        <v>30</v>
      </c>
      <c r="J69">
        <v>0.21954497695</v>
      </c>
      <c r="K69">
        <v>0.21954497695</v>
      </c>
      <c r="L69" t="s">
        <v>31</v>
      </c>
      <c r="M69" t="s">
        <v>340</v>
      </c>
      <c r="N69" t="b">
        <v>1</v>
      </c>
      <c r="O69">
        <v>0.62078722200000003</v>
      </c>
      <c r="P69" t="s">
        <v>33</v>
      </c>
      <c r="Q69" t="s">
        <v>34</v>
      </c>
      <c r="R69" t="s">
        <v>34</v>
      </c>
      <c r="S69">
        <v>177</v>
      </c>
      <c r="T69" t="b">
        <v>1</v>
      </c>
      <c r="U69" t="s">
        <v>53</v>
      </c>
      <c r="V69" t="s">
        <v>61</v>
      </c>
      <c r="W69" t="b">
        <v>1</v>
      </c>
      <c r="X69">
        <f t="shared" ref="X69:X118" si="11">SEARCH("[",H69)</f>
        <v>1</v>
      </c>
      <c r="Y69">
        <f t="shared" ref="Y69:Y118" si="12">SEARCH(",",H69)</f>
        <v>6</v>
      </c>
      <c r="Z69">
        <f t="shared" ref="Z69:Z118" si="13">SEARCH(",",H69,SEARCH(",",H69)+1)</f>
        <v>11</v>
      </c>
      <c r="AA69">
        <f t="shared" ref="AA69:AA118" si="14">SEARCH("]",H69)</f>
        <v>18</v>
      </c>
      <c r="AB69" t="str">
        <f t="shared" ref="AB69:AB118" si="15">MID(H69,X69+1,(Y69-X69-1))</f>
        <v>0.12</v>
      </c>
      <c r="AC69" t="str">
        <f t="shared" ref="AC69:AC118" si="16">MID(H69,Y69+1,(Z69-Y69-1))</f>
        <v xml:space="preserve"> 0.0</v>
      </c>
      <c r="AD69" t="str">
        <f t="shared" ref="AD69:AD118" si="17">MID(H69,Z69+1,(AA69-Z69-1))</f>
        <v xml:space="preserve"> -0.46</v>
      </c>
      <c r="AE69">
        <f t="shared" ref="AE69:AE118" si="18">VALUE(AB69)</f>
        <v>0.12</v>
      </c>
      <c r="AF69">
        <f t="shared" ref="AF69:AF118" si="19">VALUE(AC69)</f>
        <v>0</v>
      </c>
      <c r="AG69">
        <f t="shared" ref="AG69:AG118" si="20">VALUE(AD69)</f>
        <v>-0.46</v>
      </c>
    </row>
    <row r="70" spans="1:33" x14ac:dyDescent="0.25">
      <c r="A70" t="s">
        <v>341</v>
      </c>
      <c r="B70" t="s">
        <v>24</v>
      </c>
      <c r="C70" t="b">
        <v>0</v>
      </c>
      <c r="D70" t="s">
        <v>342</v>
      </c>
      <c r="E70" t="s">
        <v>343</v>
      </c>
      <c r="F70" t="s">
        <v>344</v>
      </c>
      <c r="G70" t="s">
        <v>345</v>
      </c>
      <c r="H70" t="s">
        <v>346</v>
      </c>
      <c r="I70" t="s">
        <v>30</v>
      </c>
      <c r="J70">
        <v>0.116619028151</v>
      </c>
      <c r="K70">
        <v>0.116619028151</v>
      </c>
      <c r="L70" t="s">
        <v>31</v>
      </c>
      <c r="M70" t="s">
        <v>347</v>
      </c>
      <c r="N70" t="b">
        <v>1</v>
      </c>
      <c r="O70">
        <v>1.139311258</v>
      </c>
      <c r="P70" t="s">
        <v>33</v>
      </c>
      <c r="Q70" t="s">
        <v>34</v>
      </c>
      <c r="R70" t="s">
        <v>34</v>
      </c>
      <c r="S70">
        <v>177</v>
      </c>
      <c r="T70" t="b">
        <v>1</v>
      </c>
      <c r="U70" t="s">
        <v>53</v>
      </c>
      <c r="V70" t="s">
        <v>61</v>
      </c>
      <c r="W70" t="b">
        <v>1</v>
      </c>
      <c r="X70">
        <f t="shared" si="11"/>
        <v>1</v>
      </c>
      <c r="Y70">
        <f t="shared" si="12"/>
        <v>6</v>
      </c>
      <c r="Z70">
        <f t="shared" si="13"/>
        <v>11</v>
      </c>
      <c r="AA70">
        <f t="shared" si="14"/>
        <v>18</v>
      </c>
      <c r="AB70" t="str">
        <f t="shared" si="15"/>
        <v>0.21</v>
      </c>
      <c r="AC70" t="str">
        <f t="shared" si="16"/>
        <v xml:space="preserve"> 0.0</v>
      </c>
      <c r="AD70" t="str">
        <f t="shared" si="17"/>
        <v xml:space="preserve"> -0.48</v>
      </c>
      <c r="AE70">
        <f t="shared" si="18"/>
        <v>0.21</v>
      </c>
      <c r="AF70">
        <f t="shared" si="19"/>
        <v>0</v>
      </c>
      <c r="AG70">
        <f t="shared" si="20"/>
        <v>-0.48</v>
      </c>
    </row>
    <row r="71" spans="1:33" x14ac:dyDescent="0.25">
      <c r="A71" t="s">
        <v>341</v>
      </c>
      <c r="B71" t="s">
        <v>24</v>
      </c>
      <c r="C71" t="b">
        <v>0</v>
      </c>
      <c r="D71" t="s">
        <v>348</v>
      </c>
      <c r="E71" t="s">
        <v>349</v>
      </c>
      <c r="F71" t="s">
        <v>350</v>
      </c>
      <c r="G71" t="s">
        <v>351</v>
      </c>
      <c r="H71" t="s">
        <v>352</v>
      </c>
      <c r="I71" t="s">
        <v>30</v>
      </c>
      <c r="J71">
        <v>0.13416408002399999</v>
      </c>
      <c r="K71">
        <v>0.13416408002399999</v>
      </c>
      <c r="L71" t="s">
        <v>31</v>
      </c>
      <c r="M71" t="s">
        <v>353</v>
      </c>
      <c r="N71" t="b">
        <v>1</v>
      </c>
      <c r="O71">
        <v>0.517263362</v>
      </c>
      <c r="P71" t="s">
        <v>33</v>
      </c>
      <c r="Q71" t="s">
        <v>34</v>
      </c>
      <c r="R71" t="s">
        <v>34</v>
      </c>
      <c r="S71">
        <v>177</v>
      </c>
      <c r="T71" t="b">
        <v>1</v>
      </c>
      <c r="U71" t="s">
        <v>53</v>
      </c>
      <c r="V71" t="s">
        <v>61</v>
      </c>
      <c r="W71" t="b">
        <v>1</v>
      </c>
      <c r="X71">
        <f t="shared" si="11"/>
        <v>1</v>
      </c>
      <c r="Y71">
        <f t="shared" si="12"/>
        <v>6</v>
      </c>
      <c r="Z71">
        <f t="shared" si="13"/>
        <v>12</v>
      </c>
      <c r="AA71">
        <f t="shared" si="14"/>
        <v>19</v>
      </c>
      <c r="AB71" t="str">
        <f t="shared" si="15"/>
        <v>0.27</v>
      </c>
      <c r="AC71" t="str">
        <f t="shared" si="16"/>
        <v xml:space="preserve"> 0.02</v>
      </c>
      <c r="AD71" t="str">
        <f t="shared" si="17"/>
        <v xml:space="preserve"> -0.46</v>
      </c>
      <c r="AE71">
        <f t="shared" si="18"/>
        <v>0.27</v>
      </c>
      <c r="AF71">
        <f t="shared" si="19"/>
        <v>0.02</v>
      </c>
      <c r="AG71">
        <f t="shared" si="20"/>
        <v>-0.46</v>
      </c>
    </row>
    <row r="72" spans="1:33" x14ac:dyDescent="0.25">
      <c r="A72" t="s">
        <v>354</v>
      </c>
      <c r="B72" t="s">
        <v>24</v>
      </c>
      <c r="C72" t="b">
        <v>0</v>
      </c>
      <c r="D72" t="s">
        <v>355</v>
      </c>
      <c r="E72" t="s">
        <v>356</v>
      </c>
      <c r="F72" t="s">
        <v>357</v>
      </c>
      <c r="G72" t="s">
        <v>358</v>
      </c>
      <c r="H72" t="s">
        <v>359</v>
      </c>
      <c r="I72" t="s">
        <v>360</v>
      </c>
      <c r="J72">
        <v>0.194164872169</v>
      </c>
      <c r="K72">
        <v>0.194164872169</v>
      </c>
      <c r="L72" t="s">
        <v>31</v>
      </c>
      <c r="M72" t="s">
        <v>361</v>
      </c>
      <c r="N72" t="b">
        <v>1</v>
      </c>
      <c r="O72">
        <v>1.0370773639999999</v>
      </c>
      <c r="P72" t="s">
        <v>33</v>
      </c>
      <c r="Q72" t="s">
        <v>34</v>
      </c>
      <c r="R72" t="s">
        <v>34</v>
      </c>
      <c r="S72">
        <v>177</v>
      </c>
      <c r="T72" t="b">
        <v>1</v>
      </c>
      <c r="U72" t="s">
        <v>53</v>
      </c>
      <c r="V72" t="s">
        <v>61</v>
      </c>
      <c r="W72" t="b">
        <v>1</v>
      </c>
      <c r="X72">
        <f t="shared" si="11"/>
        <v>1</v>
      </c>
      <c r="Y72">
        <f t="shared" si="12"/>
        <v>6</v>
      </c>
      <c r="Z72">
        <f t="shared" si="13"/>
        <v>12</v>
      </c>
      <c r="AA72">
        <f t="shared" si="14"/>
        <v>19</v>
      </c>
      <c r="AB72" t="str">
        <f t="shared" si="15"/>
        <v>0.26</v>
      </c>
      <c r="AC72" t="str">
        <f t="shared" si="16"/>
        <v xml:space="preserve"> 0.02</v>
      </c>
      <c r="AD72" t="str">
        <f t="shared" si="17"/>
        <v xml:space="preserve"> -0.43</v>
      </c>
      <c r="AE72">
        <f t="shared" si="18"/>
        <v>0.26</v>
      </c>
      <c r="AF72">
        <f t="shared" si="19"/>
        <v>0.02</v>
      </c>
      <c r="AG72">
        <f t="shared" si="20"/>
        <v>-0.43</v>
      </c>
    </row>
    <row r="73" spans="1:33" x14ac:dyDescent="0.25">
      <c r="A73" t="s">
        <v>354</v>
      </c>
      <c r="B73" t="s">
        <v>24</v>
      </c>
      <c r="C73" t="b">
        <v>0</v>
      </c>
      <c r="D73" t="s">
        <v>362</v>
      </c>
      <c r="E73" t="s">
        <v>363</v>
      </c>
      <c r="F73" t="s">
        <v>364</v>
      </c>
      <c r="G73" t="s">
        <v>365</v>
      </c>
      <c r="H73" t="s">
        <v>366</v>
      </c>
      <c r="I73" t="s">
        <v>360</v>
      </c>
      <c r="J73">
        <v>0.114017538726</v>
      </c>
      <c r="K73">
        <v>0.114017538726</v>
      </c>
      <c r="L73" t="s">
        <v>31</v>
      </c>
      <c r="M73" t="s">
        <v>367</v>
      </c>
      <c r="N73" t="b">
        <v>1</v>
      </c>
      <c r="O73">
        <v>0.41237847</v>
      </c>
      <c r="P73" t="s">
        <v>33</v>
      </c>
      <c r="Q73" t="s">
        <v>34</v>
      </c>
      <c r="R73" t="s">
        <v>34</v>
      </c>
      <c r="S73">
        <v>175</v>
      </c>
      <c r="T73" t="b">
        <v>1</v>
      </c>
      <c r="U73" t="s">
        <v>53</v>
      </c>
      <c r="V73" t="s">
        <v>61</v>
      </c>
      <c r="W73" t="b">
        <v>1</v>
      </c>
      <c r="X73">
        <f t="shared" si="11"/>
        <v>1</v>
      </c>
      <c r="Y73">
        <f t="shared" si="12"/>
        <v>6</v>
      </c>
      <c r="Z73">
        <f t="shared" si="13"/>
        <v>13</v>
      </c>
      <c r="AA73">
        <f t="shared" si="14"/>
        <v>20</v>
      </c>
      <c r="AB73" t="str">
        <f t="shared" si="15"/>
        <v>0.17</v>
      </c>
      <c r="AC73" t="str">
        <f t="shared" si="16"/>
        <v xml:space="preserve"> -0.04</v>
      </c>
      <c r="AD73" t="str">
        <f t="shared" si="17"/>
        <v xml:space="preserve"> -0.29</v>
      </c>
      <c r="AE73">
        <f t="shared" si="18"/>
        <v>0.17</v>
      </c>
      <c r="AF73">
        <f t="shared" si="19"/>
        <v>-0.04</v>
      </c>
      <c r="AG73">
        <f t="shared" si="20"/>
        <v>-0.28999999999999998</v>
      </c>
    </row>
    <row r="74" spans="1:33" x14ac:dyDescent="0.25">
      <c r="A74" t="s">
        <v>368</v>
      </c>
      <c r="B74" t="s">
        <v>24</v>
      </c>
      <c r="C74" t="b">
        <v>0</v>
      </c>
      <c r="D74" t="s">
        <v>369</v>
      </c>
      <c r="E74" t="s">
        <v>370</v>
      </c>
      <c r="F74" t="s">
        <v>371</v>
      </c>
      <c r="G74" t="s">
        <v>372</v>
      </c>
      <c r="H74" t="s">
        <v>373</v>
      </c>
      <c r="I74" t="s">
        <v>360</v>
      </c>
      <c r="J74">
        <v>0.111803390086</v>
      </c>
      <c r="K74">
        <v>0.111803390086</v>
      </c>
      <c r="L74" t="s">
        <v>31</v>
      </c>
      <c r="M74" t="s">
        <v>374</v>
      </c>
      <c r="N74" t="b">
        <v>1</v>
      </c>
      <c r="O74">
        <v>0.93657484599999996</v>
      </c>
      <c r="P74" t="s">
        <v>33</v>
      </c>
      <c r="Q74" t="s">
        <v>34</v>
      </c>
      <c r="R74" t="s">
        <v>34</v>
      </c>
      <c r="S74">
        <v>175</v>
      </c>
      <c r="T74" t="b">
        <v>1</v>
      </c>
      <c r="U74" t="s">
        <v>53</v>
      </c>
      <c r="V74" t="s">
        <v>61</v>
      </c>
      <c r="W74" t="b">
        <v>1</v>
      </c>
      <c r="X74">
        <f t="shared" si="11"/>
        <v>1</v>
      </c>
      <c r="Y74">
        <f t="shared" si="12"/>
        <v>6</v>
      </c>
      <c r="Z74">
        <f t="shared" si="13"/>
        <v>13</v>
      </c>
      <c r="AA74">
        <f t="shared" si="14"/>
        <v>20</v>
      </c>
      <c r="AB74" t="str">
        <f t="shared" si="15"/>
        <v>0.07</v>
      </c>
      <c r="AC74" t="str">
        <f t="shared" si="16"/>
        <v xml:space="preserve"> -0.03</v>
      </c>
      <c r="AD74" t="str">
        <f t="shared" si="17"/>
        <v xml:space="preserve"> -0.06</v>
      </c>
      <c r="AE74">
        <f t="shared" si="18"/>
        <v>7.0000000000000007E-2</v>
      </c>
      <c r="AF74">
        <f t="shared" si="19"/>
        <v>-0.03</v>
      </c>
      <c r="AG74">
        <f t="shared" si="20"/>
        <v>-0.06</v>
      </c>
    </row>
    <row r="75" spans="1:33" x14ac:dyDescent="0.25">
      <c r="A75" t="s">
        <v>368</v>
      </c>
      <c r="B75" t="s">
        <v>24</v>
      </c>
      <c r="C75" t="b">
        <v>0</v>
      </c>
      <c r="D75" t="s">
        <v>375</v>
      </c>
      <c r="E75" t="s">
        <v>376</v>
      </c>
      <c r="F75" t="s">
        <v>377</v>
      </c>
      <c r="G75" t="s">
        <v>378</v>
      </c>
      <c r="H75" t="s">
        <v>379</v>
      </c>
      <c r="I75" t="s">
        <v>360</v>
      </c>
      <c r="J75">
        <v>0.114017538726</v>
      </c>
      <c r="K75">
        <v>0.114017538726</v>
      </c>
      <c r="L75" t="s">
        <v>31</v>
      </c>
      <c r="M75" t="s">
        <v>380</v>
      </c>
      <c r="N75" t="b">
        <v>1</v>
      </c>
      <c r="O75">
        <v>0.36745009499999998</v>
      </c>
      <c r="P75" t="s">
        <v>33</v>
      </c>
      <c r="Q75" t="s">
        <v>34</v>
      </c>
      <c r="R75" t="s">
        <v>34</v>
      </c>
      <c r="S75">
        <v>175</v>
      </c>
      <c r="T75" t="b">
        <v>1</v>
      </c>
      <c r="U75" t="s">
        <v>53</v>
      </c>
      <c r="V75" t="s">
        <v>61</v>
      </c>
      <c r="W75" t="b">
        <v>1</v>
      </c>
      <c r="X75">
        <f t="shared" si="11"/>
        <v>1</v>
      </c>
      <c r="Y75">
        <f t="shared" si="12"/>
        <v>6</v>
      </c>
      <c r="Z75">
        <f t="shared" si="13"/>
        <v>13</v>
      </c>
      <c r="AA75">
        <f t="shared" si="14"/>
        <v>20</v>
      </c>
      <c r="AB75" t="str">
        <f t="shared" si="15"/>
        <v>0.16</v>
      </c>
      <c r="AC75" t="str">
        <f t="shared" si="16"/>
        <v xml:space="preserve"> -0.07</v>
      </c>
      <c r="AD75" t="str">
        <f t="shared" si="17"/>
        <v xml:space="preserve"> -0.06</v>
      </c>
      <c r="AE75">
        <f t="shared" si="18"/>
        <v>0.16</v>
      </c>
      <c r="AF75">
        <f t="shared" si="19"/>
        <v>-7.0000000000000007E-2</v>
      </c>
      <c r="AG75">
        <f t="shared" si="20"/>
        <v>-0.06</v>
      </c>
    </row>
    <row r="76" spans="1:33" x14ac:dyDescent="0.25">
      <c r="A76" t="s">
        <v>381</v>
      </c>
      <c r="B76" t="s">
        <v>24</v>
      </c>
      <c r="C76" t="b">
        <v>0</v>
      </c>
      <c r="D76" t="s">
        <v>375</v>
      </c>
      <c r="E76" t="s">
        <v>376</v>
      </c>
      <c r="F76" t="s">
        <v>377</v>
      </c>
      <c r="G76" t="s">
        <v>382</v>
      </c>
      <c r="H76" t="s">
        <v>379</v>
      </c>
      <c r="I76" t="s">
        <v>360</v>
      </c>
      <c r="J76">
        <v>0.114017538726</v>
      </c>
      <c r="K76">
        <v>0.114017538726</v>
      </c>
      <c r="L76" t="s">
        <v>31</v>
      </c>
      <c r="M76" t="s">
        <v>383</v>
      </c>
      <c r="N76" t="b">
        <v>1</v>
      </c>
      <c r="O76">
        <v>0.88263211500000005</v>
      </c>
      <c r="P76" t="s">
        <v>33</v>
      </c>
      <c r="Q76" t="s">
        <v>34</v>
      </c>
      <c r="R76" t="s">
        <v>34</v>
      </c>
      <c r="S76">
        <v>175</v>
      </c>
      <c r="T76" t="b">
        <v>1</v>
      </c>
      <c r="U76" t="s">
        <v>53</v>
      </c>
      <c r="V76" t="s">
        <v>61</v>
      </c>
      <c r="W76" t="b">
        <v>1</v>
      </c>
      <c r="X76">
        <f t="shared" si="11"/>
        <v>1</v>
      </c>
      <c r="Y76">
        <f t="shared" si="12"/>
        <v>6</v>
      </c>
      <c r="Z76">
        <f t="shared" si="13"/>
        <v>13</v>
      </c>
      <c r="AA76">
        <f t="shared" si="14"/>
        <v>20</v>
      </c>
      <c r="AB76" t="str">
        <f t="shared" si="15"/>
        <v>0.16</v>
      </c>
      <c r="AC76" t="str">
        <f t="shared" si="16"/>
        <v xml:space="preserve"> -0.07</v>
      </c>
      <c r="AD76" t="str">
        <f t="shared" si="17"/>
        <v xml:space="preserve"> -0.06</v>
      </c>
      <c r="AE76">
        <f t="shared" si="18"/>
        <v>0.16</v>
      </c>
      <c r="AF76">
        <f t="shared" si="19"/>
        <v>-7.0000000000000007E-2</v>
      </c>
      <c r="AG76">
        <f t="shared" si="20"/>
        <v>-0.06</v>
      </c>
    </row>
    <row r="77" spans="1:33" x14ac:dyDescent="0.25">
      <c r="A77" t="s">
        <v>381</v>
      </c>
      <c r="B77" t="s">
        <v>24</v>
      </c>
      <c r="C77" t="b">
        <v>0</v>
      </c>
      <c r="D77" t="s">
        <v>384</v>
      </c>
      <c r="E77" t="s">
        <v>385</v>
      </c>
      <c r="F77" t="s">
        <v>386</v>
      </c>
      <c r="G77" t="s">
        <v>387</v>
      </c>
      <c r="H77" t="s">
        <v>388</v>
      </c>
      <c r="I77" t="s">
        <v>360</v>
      </c>
      <c r="J77">
        <v>9.9999997764800008E-3</v>
      </c>
      <c r="K77">
        <v>9.9999997764800008E-3</v>
      </c>
      <c r="L77" t="s">
        <v>31</v>
      </c>
      <c r="M77" t="s">
        <v>383</v>
      </c>
      <c r="N77" t="b">
        <v>1</v>
      </c>
      <c r="O77">
        <v>1.4123584840000001</v>
      </c>
      <c r="P77" t="s">
        <v>33</v>
      </c>
      <c r="Q77" t="s">
        <v>34</v>
      </c>
      <c r="R77" t="s">
        <v>34</v>
      </c>
      <c r="S77">
        <v>175</v>
      </c>
      <c r="T77" t="b">
        <v>1</v>
      </c>
      <c r="U77" t="s">
        <v>53</v>
      </c>
      <c r="V77" t="s">
        <v>61</v>
      </c>
      <c r="W77" t="b">
        <v>1</v>
      </c>
      <c r="X77">
        <f t="shared" si="11"/>
        <v>1</v>
      </c>
      <c r="Y77">
        <f t="shared" si="12"/>
        <v>6</v>
      </c>
      <c r="Z77">
        <f t="shared" si="13"/>
        <v>13</v>
      </c>
      <c r="AA77">
        <f t="shared" si="14"/>
        <v>20</v>
      </c>
      <c r="AB77" t="str">
        <f t="shared" si="15"/>
        <v>0.19</v>
      </c>
      <c r="AC77" t="str">
        <f t="shared" si="16"/>
        <v xml:space="preserve"> -0.13</v>
      </c>
      <c r="AD77" t="str">
        <f t="shared" si="17"/>
        <v xml:space="preserve"> -0.09</v>
      </c>
      <c r="AE77">
        <f t="shared" si="18"/>
        <v>0.19</v>
      </c>
      <c r="AF77">
        <f t="shared" si="19"/>
        <v>-0.13</v>
      </c>
      <c r="AG77">
        <f t="shared" si="20"/>
        <v>-0.09</v>
      </c>
    </row>
    <row r="78" spans="1:33" x14ac:dyDescent="0.25">
      <c r="A78" t="s">
        <v>389</v>
      </c>
      <c r="B78" t="s">
        <v>24</v>
      </c>
      <c r="C78" t="b">
        <v>0</v>
      </c>
      <c r="D78" t="s">
        <v>390</v>
      </c>
      <c r="E78" t="s">
        <v>391</v>
      </c>
      <c r="F78" t="s">
        <v>392</v>
      </c>
      <c r="G78" t="s">
        <v>393</v>
      </c>
      <c r="H78" t="s">
        <v>394</v>
      </c>
      <c r="I78" t="s">
        <v>360</v>
      </c>
      <c r="J78">
        <v>0.10770329088</v>
      </c>
      <c r="K78">
        <v>0.10770329088</v>
      </c>
      <c r="L78" t="s">
        <v>31</v>
      </c>
      <c r="M78" t="s">
        <v>395</v>
      </c>
      <c r="N78" t="b">
        <v>1</v>
      </c>
      <c r="O78">
        <v>0.416051793</v>
      </c>
      <c r="P78" t="s">
        <v>33</v>
      </c>
      <c r="Q78" t="s">
        <v>34</v>
      </c>
      <c r="R78" t="s">
        <v>34</v>
      </c>
      <c r="S78">
        <v>175</v>
      </c>
      <c r="T78" t="b">
        <v>1</v>
      </c>
      <c r="U78" t="s">
        <v>53</v>
      </c>
      <c r="V78" t="s">
        <v>61</v>
      </c>
      <c r="W78" t="b">
        <v>1</v>
      </c>
      <c r="X78">
        <f t="shared" si="11"/>
        <v>1</v>
      </c>
      <c r="Y78">
        <f t="shared" si="12"/>
        <v>6</v>
      </c>
      <c r="Z78">
        <f t="shared" si="13"/>
        <v>13</v>
      </c>
      <c r="AA78">
        <f t="shared" si="14"/>
        <v>20</v>
      </c>
      <c r="AB78" t="str">
        <f t="shared" si="15"/>
        <v>0.15</v>
      </c>
      <c r="AC78" t="str">
        <f t="shared" si="16"/>
        <v xml:space="preserve"> -0.14</v>
      </c>
      <c r="AD78" t="str">
        <f t="shared" si="17"/>
        <v xml:space="preserve"> -0.08</v>
      </c>
      <c r="AE78">
        <f t="shared" si="18"/>
        <v>0.15</v>
      </c>
      <c r="AF78">
        <f t="shared" si="19"/>
        <v>-0.14000000000000001</v>
      </c>
      <c r="AG78">
        <f t="shared" si="20"/>
        <v>-0.08</v>
      </c>
    </row>
    <row r="79" spans="1:33" x14ac:dyDescent="0.25">
      <c r="A79" t="s">
        <v>389</v>
      </c>
      <c r="B79" t="s">
        <v>24</v>
      </c>
      <c r="C79" t="b">
        <v>0</v>
      </c>
      <c r="D79" t="s">
        <v>396</v>
      </c>
      <c r="E79" t="s">
        <v>397</v>
      </c>
      <c r="F79" t="s">
        <v>398</v>
      </c>
      <c r="G79" t="s">
        <v>399</v>
      </c>
      <c r="H79" t="s">
        <v>400</v>
      </c>
      <c r="I79" t="s">
        <v>360</v>
      </c>
      <c r="J79">
        <v>0.10770329088</v>
      </c>
      <c r="K79">
        <v>0.10770329088</v>
      </c>
      <c r="L79" t="s">
        <v>31</v>
      </c>
      <c r="M79" t="s">
        <v>401</v>
      </c>
      <c r="N79" t="b">
        <v>1</v>
      </c>
      <c r="O79">
        <v>0.93513007500000001</v>
      </c>
      <c r="P79" t="s">
        <v>33</v>
      </c>
      <c r="Q79" t="s">
        <v>34</v>
      </c>
      <c r="R79" t="s">
        <v>34</v>
      </c>
      <c r="S79">
        <v>175</v>
      </c>
      <c r="T79" t="b">
        <v>1</v>
      </c>
      <c r="U79" t="s">
        <v>53</v>
      </c>
      <c r="V79" t="s">
        <v>61</v>
      </c>
      <c r="W79" t="b">
        <v>1</v>
      </c>
      <c r="X79">
        <f t="shared" si="11"/>
        <v>1</v>
      </c>
      <c r="Y79">
        <f t="shared" si="12"/>
        <v>6</v>
      </c>
      <c r="Z79">
        <f t="shared" si="13"/>
        <v>13</v>
      </c>
      <c r="AA79">
        <f t="shared" si="14"/>
        <v>20</v>
      </c>
      <c r="AB79" t="str">
        <f t="shared" si="15"/>
        <v>0.12</v>
      </c>
      <c r="AC79" t="str">
        <f t="shared" si="16"/>
        <v xml:space="preserve"> -0.12</v>
      </c>
      <c r="AD79" t="str">
        <f t="shared" si="17"/>
        <v xml:space="preserve"> -0.07</v>
      </c>
      <c r="AE79">
        <f t="shared" si="18"/>
        <v>0.12</v>
      </c>
      <c r="AF79">
        <f t="shared" si="19"/>
        <v>-0.12</v>
      </c>
      <c r="AG79">
        <f t="shared" si="20"/>
        <v>-7.0000000000000007E-2</v>
      </c>
    </row>
    <row r="80" spans="1:33" x14ac:dyDescent="0.25">
      <c r="A80" t="s">
        <v>402</v>
      </c>
      <c r="B80" t="s">
        <v>24</v>
      </c>
      <c r="C80" t="b">
        <v>0</v>
      </c>
      <c r="D80" t="s">
        <v>403</v>
      </c>
      <c r="E80" t="s">
        <v>404</v>
      </c>
      <c r="F80" t="s">
        <v>405</v>
      </c>
      <c r="G80" t="s">
        <v>406</v>
      </c>
      <c r="H80" t="s">
        <v>407</v>
      </c>
      <c r="I80" t="s">
        <v>360</v>
      </c>
      <c r="J80">
        <v>0.16970562934899999</v>
      </c>
      <c r="K80">
        <v>0.16970562934899999</v>
      </c>
      <c r="L80" t="s">
        <v>31</v>
      </c>
      <c r="M80" t="s">
        <v>408</v>
      </c>
      <c r="N80" t="b">
        <v>1</v>
      </c>
      <c r="O80">
        <v>0.52163478299999999</v>
      </c>
      <c r="P80" t="s">
        <v>33</v>
      </c>
      <c r="Q80" t="s">
        <v>34</v>
      </c>
      <c r="R80" t="s">
        <v>34</v>
      </c>
      <c r="S80">
        <v>175</v>
      </c>
      <c r="T80" t="b">
        <v>1</v>
      </c>
      <c r="U80" t="s">
        <v>53</v>
      </c>
      <c r="V80" t="s">
        <v>61</v>
      </c>
      <c r="W80" t="b">
        <v>1</v>
      </c>
      <c r="X80">
        <f t="shared" si="11"/>
        <v>1</v>
      </c>
      <c r="Y80">
        <f t="shared" si="12"/>
        <v>6</v>
      </c>
      <c r="Z80">
        <f t="shared" si="13"/>
        <v>13</v>
      </c>
      <c r="AA80">
        <f t="shared" si="14"/>
        <v>20</v>
      </c>
      <c r="AB80" t="str">
        <f t="shared" si="15"/>
        <v>0.26</v>
      </c>
      <c r="AC80" t="str">
        <f t="shared" si="16"/>
        <v xml:space="preserve"> -0.14</v>
      </c>
      <c r="AD80" t="str">
        <f t="shared" si="17"/>
        <v xml:space="preserve"> -0.11</v>
      </c>
      <c r="AE80">
        <f t="shared" si="18"/>
        <v>0.26</v>
      </c>
      <c r="AF80">
        <f t="shared" si="19"/>
        <v>-0.14000000000000001</v>
      </c>
      <c r="AG80">
        <f t="shared" si="20"/>
        <v>-0.11</v>
      </c>
    </row>
    <row r="81" spans="1:33" x14ac:dyDescent="0.25">
      <c r="A81" t="s">
        <v>409</v>
      </c>
      <c r="B81" t="s">
        <v>24</v>
      </c>
      <c r="C81" t="b">
        <v>0</v>
      </c>
      <c r="D81" t="s">
        <v>403</v>
      </c>
      <c r="E81" t="s">
        <v>404</v>
      </c>
      <c r="F81" t="s">
        <v>405</v>
      </c>
      <c r="G81" t="s">
        <v>410</v>
      </c>
      <c r="H81" t="s">
        <v>407</v>
      </c>
      <c r="I81" t="s">
        <v>360</v>
      </c>
      <c r="J81">
        <v>0.10295629501299999</v>
      </c>
      <c r="K81">
        <v>0.10295629501299999</v>
      </c>
      <c r="L81" t="s">
        <v>31</v>
      </c>
      <c r="M81" t="s">
        <v>411</v>
      </c>
      <c r="N81" t="b">
        <v>1</v>
      </c>
      <c r="O81">
        <v>0.105096361</v>
      </c>
      <c r="P81" t="s">
        <v>33</v>
      </c>
      <c r="Q81" t="s">
        <v>34</v>
      </c>
      <c r="R81" t="s">
        <v>34</v>
      </c>
      <c r="S81">
        <v>176</v>
      </c>
      <c r="T81" t="b">
        <v>1</v>
      </c>
      <c r="U81" t="s">
        <v>53</v>
      </c>
      <c r="V81" t="s">
        <v>61</v>
      </c>
      <c r="W81" t="b">
        <v>1</v>
      </c>
      <c r="X81">
        <f t="shared" si="11"/>
        <v>1</v>
      </c>
      <c r="Y81">
        <f t="shared" si="12"/>
        <v>6</v>
      </c>
      <c r="Z81">
        <f t="shared" si="13"/>
        <v>13</v>
      </c>
      <c r="AA81">
        <f t="shared" si="14"/>
        <v>20</v>
      </c>
      <c r="AB81" t="str">
        <f t="shared" si="15"/>
        <v>0.26</v>
      </c>
      <c r="AC81" t="str">
        <f t="shared" si="16"/>
        <v xml:space="preserve"> -0.14</v>
      </c>
      <c r="AD81" t="str">
        <f t="shared" si="17"/>
        <v xml:space="preserve"> -0.11</v>
      </c>
      <c r="AE81">
        <f t="shared" si="18"/>
        <v>0.26</v>
      </c>
      <c r="AF81">
        <f t="shared" si="19"/>
        <v>-0.14000000000000001</v>
      </c>
      <c r="AG81">
        <f t="shared" si="20"/>
        <v>-0.11</v>
      </c>
    </row>
    <row r="82" spans="1:33" x14ac:dyDescent="0.25">
      <c r="A82" t="s">
        <v>409</v>
      </c>
      <c r="B82" t="s">
        <v>24</v>
      </c>
      <c r="C82" t="b">
        <v>0</v>
      </c>
      <c r="D82" t="s">
        <v>412</v>
      </c>
      <c r="E82" t="s">
        <v>413</v>
      </c>
      <c r="F82" t="s">
        <v>414</v>
      </c>
      <c r="G82" t="s">
        <v>415</v>
      </c>
      <c r="H82" t="s">
        <v>416</v>
      </c>
      <c r="I82" t="s">
        <v>360</v>
      </c>
      <c r="J82">
        <v>0.10295629501299999</v>
      </c>
      <c r="K82">
        <v>0.10295629501299999</v>
      </c>
      <c r="L82" t="s">
        <v>31</v>
      </c>
      <c r="M82" t="s">
        <v>417</v>
      </c>
      <c r="N82" t="b">
        <v>1</v>
      </c>
      <c r="O82">
        <v>0.64189144200000003</v>
      </c>
      <c r="P82" t="s">
        <v>33</v>
      </c>
      <c r="Q82" t="s">
        <v>34</v>
      </c>
      <c r="R82" t="s">
        <v>34</v>
      </c>
      <c r="S82">
        <v>176</v>
      </c>
      <c r="T82" t="b">
        <v>1</v>
      </c>
      <c r="U82" t="s">
        <v>53</v>
      </c>
      <c r="V82" t="s">
        <v>61</v>
      </c>
      <c r="W82" t="b">
        <v>1</v>
      </c>
      <c r="X82">
        <f t="shared" si="11"/>
        <v>1</v>
      </c>
      <c r="Y82">
        <f t="shared" si="12"/>
        <v>5</v>
      </c>
      <c r="Z82">
        <f t="shared" si="13"/>
        <v>12</v>
      </c>
      <c r="AA82">
        <f t="shared" si="14"/>
        <v>19</v>
      </c>
      <c r="AB82" t="str">
        <f t="shared" si="15"/>
        <v>0.2</v>
      </c>
      <c r="AC82" t="str">
        <f t="shared" si="16"/>
        <v xml:space="preserve"> -0.13</v>
      </c>
      <c r="AD82" t="str">
        <f t="shared" si="17"/>
        <v xml:space="preserve"> -0.07</v>
      </c>
      <c r="AE82">
        <f t="shared" si="18"/>
        <v>0.2</v>
      </c>
      <c r="AF82">
        <f t="shared" si="19"/>
        <v>-0.13</v>
      </c>
      <c r="AG82">
        <f t="shared" si="20"/>
        <v>-7.0000000000000007E-2</v>
      </c>
    </row>
    <row r="83" spans="1:33" x14ac:dyDescent="0.25">
      <c r="A83" t="s">
        <v>418</v>
      </c>
      <c r="B83" t="s">
        <v>24</v>
      </c>
      <c r="C83" t="b">
        <v>0</v>
      </c>
      <c r="D83" t="s">
        <v>419</v>
      </c>
      <c r="E83" t="s">
        <v>420</v>
      </c>
      <c r="F83" t="s">
        <v>421</v>
      </c>
      <c r="G83" t="s">
        <v>422</v>
      </c>
      <c r="H83" t="s">
        <v>423</v>
      </c>
      <c r="I83" t="s">
        <v>360</v>
      </c>
      <c r="J83">
        <v>5.6568540632699997E-2</v>
      </c>
      <c r="K83">
        <v>5.6568540632699997E-2</v>
      </c>
      <c r="L83" t="s">
        <v>31</v>
      </c>
      <c r="M83" t="s">
        <v>424</v>
      </c>
      <c r="N83" t="b">
        <v>1</v>
      </c>
      <c r="O83">
        <v>0.41668327799999999</v>
      </c>
      <c r="P83" t="s">
        <v>33</v>
      </c>
      <c r="Q83" t="s">
        <v>34</v>
      </c>
      <c r="R83" t="s">
        <v>34</v>
      </c>
      <c r="S83">
        <v>176</v>
      </c>
      <c r="T83" t="b">
        <v>1</v>
      </c>
      <c r="U83" t="s">
        <v>53</v>
      </c>
      <c r="V83" t="s">
        <v>61</v>
      </c>
      <c r="W83" t="b">
        <v>1</v>
      </c>
      <c r="X83">
        <f t="shared" si="11"/>
        <v>1</v>
      </c>
      <c r="Y83">
        <f t="shared" si="12"/>
        <v>6</v>
      </c>
      <c r="Z83">
        <f t="shared" si="13"/>
        <v>13</v>
      </c>
      <c r="AA83">
        <f t="shared" si="14"/>
        <v>20</v>
      </c>
      <c r="AB83" t="str">
        <f t="shared" si="15"/>
        <v>0.19</v>
      </c>
      <c r="AC83" t="str">
        <f t="shared" si="16"/>
        <v xml:space="preserve"> -0.08</v>
      </c>
      <c r="AD83" t="str">
        <f t="shared" si="17"/>
        <v xml:space="preserve"> -0.07</v>
      </c>
      <c r="AE83">
        <f t="shared" si="18"/>
        <v>0.19</v>
      </c>
      <c r="AF83">
        <f t="shared" si="19"/>
        <v>-0.08</v>
      </c>
      <c r="AG83">
        <f t="shared" si="20"/>
        <v>-7.0000000000000007E-2</v>
      </c>
    </row>
    <row r="84" spans="1:33" x14ac:dyDescent="0.25">
      <c r="A84" t="s">
        <v>418</v>
      </c>
      <c r="B84" t="s">
        <v>24</v>
      </c>
      <c r="C84" t="b">
        <v>0</v>
      </c>
      <c r="D84" t="s">
        <v>425</v>
      </c>
      <c r="E84" t="s">
        <v>426</v>
      </c>
      <c r="F84" t="s">
        <v>427</v>
      </c>
      <c r="G84" t="s">
        <v>428</v>
      </c>
      <c r="H84" t="s">
        <v>429</v>
      </c>
      <c r="I84" t="s">
        <v>360</v>
      </c>
      <c r="J84">
        <v>8.9442715048799998E-2</v>
      </c>
      <c r="K84">
        <v>8.9442715048799998E-2</v>
      </c>
      <c r="L84" t="s">
        <v>31</v>
      </c>
      <c r="M84" t="s">
        <v>430</v>
      </c>
      <c r="N84" t="b">
        <v>1</v>
      </c>
      <c r="O84">
        <v>0.94175803499999999</v>
      </c>
      <c r="P84" t="s">
        <v>33</v>
      </c>
      <c r="Q84" t="s">
        <v>34</v>
      </c>
      <c r="R84" t="s">
        <v>34</v>
      </c>
      <c r="S84">
        <v>176</v>
      </c>
      <c r="T84" t="b">
        <v>1</v>
      </c>
      <c r="U84" t="s">
        <v>35</v>
      </c>
      <c r="V84" t="s">
        <v>61</v>
      </c>
      <c r="W84" t="b">
        <v>0</v>
      </c>
      <c r="X84">
        <f t="shared" si="11"/>
        <v>1</v>
      </c>
      <c r="Y84">
        <f t="shared" si="12"/>
        <v>6</v>
      </c>
      <c r="Z84">
        <f t="shared" si="13"/>
        <v>13</v>
      </c>
      <c r="AA84">
        <f t="shared" si="14"/>
        <v>20</v>
      </c>
      <c r="AB84" t="str">
        <f t="shared" si="15"/>
        <v>0.21</v>
      </c>
      <c r="AC84" t="str">
        <f t="shared" si="16"/>
        <v xml:space="preserve"> -0.07</v>
      </c>
      <c r="AD84" t="str">
        <f t="shared" si="17"/>
        <v xml:space="preserve"> -0.07</v>
      </c>
      <c r="AE84">
        <f t="shared" si="18"/>
        <v>0.21</v>
      </c>
      <c r="AF84">
        <f t="shared" si="19"/>
        <v>-7.0000000000000007E-2</v>
      </c>
      <c r="AG84">
        <f t="shared" si="20"/>
        <v>-7.0000000000000007E-2</v>
      </c>
    </row>
    <row r="85" spans="1:33" x14ac:dyDescent="0.25">
      <c r="A85" t="s">
        <v>418</v>
      </c>
      <c r="B85" t="s">
        <v>24</v>
      </c>
      <c r="C85" t="b">
        <v>0</v>
      </c>
      <c r="D85" t="s">
        <v>425</v>
      </c>
      <c r="E85" t="s">
        <v>426</v>
      </c>
      <c r="F85" t="s">
        <v>427</v>
      </c>
      <c r="G85" t="s">
        <v>428</v>
      </c>
      <c r="H85" t="s">
        <v>429</v>
      </c>
      <c r="I85" t="s">
        <v>360</v>
      </c>
      <c r="J85">
        <v>8.9442715048799998E-2</v>
      </c>
      <c r="K85">
        <v>8.9442715048799998E-2</v>
      </c>
      <c r="L85" t="s">
        <v>31</v>
      </c>
      <c r="M85" t="s">
        <v>430</v>
      </c>
      <c r="N85" t="b">
        <v>1</v>
      </c>
      <c r="O85">
        <v>5.1183582000199998E-2</v>
      </c>
      <c r="P85" t="s">
        <v>33</v>
      </c>
      <c r="Q85" t="s">
        <v>34</v>
      </c>
      <c r="R85" t="s">
        <v>34</v>
      </c>
      <c r="S85">
        <v>176</v>
      </c>
      <c r="T85" t="b">
        <v>1</v>
      </c>
      <c r="U85" t="s">
        <v>35</v>
      </c>
      <c r="V85" t="s">
        <v>61</v>
      </c>
      <c r="W85" t="b">
        <v>0</v>
      </c>
      <c r="X85">
        <f t="shared" si="11"/>
        <v>1</v>
      </c>
      <c r="Y85">
        <f t="shared" si="12"/>
        <v>6</v>
      </c>
      <c r="Z85">
        <f t="shared" si="13"/>
        <v>13</v>
      </c>
      <c r="AA85">
        <f t="shared" si="14"/>
        <v>20</v>
      </c>
      <c r="AB85" t="str">
        <f t="shared" si="15"/>
        <v>0.21</v>
      </c>
      <c r="AC85" t="str">
        <f t="shared" si="16"/>
        <v xml:space="preserve"> -0.07</v>
      </c>
      <c r="AD85" t="str">
        <f t="shared" si="17"/>
        <v xml:space="preserve"> -0.07</v>
      </c>
      <c r="AE85">
        <f t="shared" si="18"/>
        <v>0.21</v>
      </c>
      <c r="AF85">
        <f t="shared" si="19"/>
        <v>-7.0000000000000007E-2</v>
      </c>
      <c r="AG85">
        <f t="shared" si="20"/>
        <v>-7.0000000000000007E-2</v>
      </c>
    </row>
    <row r="86" spans="1:33" x14ac:dyDescent="0.25">
      <c r="A86">
        <v>5</v>
      </c>
    </row>
    <row r="87" spans="1:33" x14ac:dyDescent="0.25">
      <c r="A87" t="s">
        <v>431</v>
      </c>
      <c r="B87" t="s">
        <v>24</v>
      </c>
      <c r="C87" t="b">
        <v>0</v>
      </c>
      <c r="D87" t="s">
        <v>432</v>
      </c>
      <c r="E87" t="s">
        <v>433</v>
      </c>
      <c r="F87" t="s">
        <v>434</v>
      </c>
      <c r="G87" t="s">
        <v>435</v>
      </c>
      <c r="H87" t="s">
        <v>436</v>
      </c>
      <c r="I87" t="s">
        <v>30</v>
      </c>
      <c r="J87">
        <v>9.4339810311799999E-2</v>
      </c>
      <c r="K87">
        <v>9.4339810311799999E-2</v>
      </c>
      <c r="L87" t="s">
        <v>31</v>
      </c>
      <c r="M87" t="s">
        <v>437</v>
      </c>
      <c r="N87" t="b">
        <v>1</v>
      </c>
      <c r="O87">
        <v>0.52139272900099998</v>
      </c>
      <c r="P87" t="s">
        <v>33</v>
      </c>
      <c r="Q87" t="s">
        <v>34</v>
      </c>
      <c r="R87" t="s">
        <v>34</v>
      </c>
      <c r="S87">
        <v>184</v>
      </c>
      <c r="T87" t="b">
        <v>1</v>
      </c>
      <c r="U87" t="s">
        <v>35</v>
      </c>
      <c r="V87" t="s">
        <v>36</v>
      </c>
      <c r="W87" t="b">
        <v>0</v>
      </c>
      <c r="X87">
        <f t="shared" si="11"/>
        <v>1</v>
      </c>
      <c r="Y87">
        <f t="shared" si="12"/>
        <v>7</v>
      </c>
      <c r="Z87">
        <f t="shared" si="13"/>
        <v>13</v>
      </c>
      <c r="AA87">
        <f t="shared" si="14"/>
        <v>19</v>
      </c>
      <c r="AB87" t="str">
        <f t="shared" si="15"/>
        <v>-0.09</v>
      </c>
      <c r="AC87" t="str">
        <f t="shared" si="16"/>
        <v xml:space="preserve"> 0.11</v>
      </c>
      <c r="AD87" t="str">
        <f t="shared" si="17"/>
        <v xml:space="preserve"> 0.02</v>
      </c>
      <c r="AE87">
        <f t="shared" si="18"/>
        <v>-0.09</v>
      </c>
      <c r="AF87">
        <f t="shared" si="19"/>
        <v>0.11</v>
      </c>
      <c r="AG87">
        <f t="shared" si="20"/>
        <v>0.02</v>
      </c>
    </row>
    <row r="88" spans="1:33" x14ac:dyDescent="0.25">
      <c r="A88" t="s">
        <v>431</v>
      </c>
      <c r="B88" t="s">
        <v>24</v>
      </c>
      <c r="C88" t="b">
        <v>0</v>
      </c>
      <c r="D88" t="s">
        <v>432</v>
      </c>
      <c r="E88" t="s">
        <v>433</v>
      </c>
      <c r="F88" t="s">
        <v>434</v>
      </c>
      <c r="G88" t="s">
        <v>435</v>
      </c>
      <c r="H88" t="s">
        <v>436</v>
      </c>
      <c r="I88" t="s">
        <v>30</v>
      </c>
      <c r="J88">
        <v>9.4339810311799999E-2</v>
      </c>
      <c r="K88">
        <v>9.4339810311799999E-2</v>
      </c>
      <c r="L88" t="s">
        <v>31</v>
      </c>
      <c r="M88" t="s">
        <v>438</v>
      </c>
      <c r="N88" t="b">
        <v>1</v>
      </c>
      <c r="O88">
        <v>0.52139272900099998</v>
      </c>
      <c r="P88" t="s">
        <v>33</v>
      </c>
      <c r="Q88" t="s">
        <v>34</v>
      </c>
      <c r="R88" t="s">
        <v>34</v>
      </c>
      <c r="S88">
        <v>184</v>
      </c>
      <c r="T88" t="b">
        <v>1</v>
      </c>
      <c r="U88" t="s">
        <v>35</v>
      </c>
      <c r="V88" t="s">
        <v>36</v>
      </c>
      <c r="W88" t="b">
        <v>0</v>
      </c>
      <c r="X88">
        <f t="shared" si="11"/>
        <v>1</v>
      </c>
      <c r="Y88">
        <f t="shared" si="12"/>
        <v>7</v>
      </c>
      <c r="Z88">
        <f t="shared" si="13"/>
        <v>13</v>
      </c>
      <c r="AA88">
        <f t="shared" si="14"/>
        <v>19</v>
      </c>
      <c r="AB88" t="str">
        <f t="shared" si="15"/>
        <v>-0.09</v>
      </c>
      <c r="AC88" t="str">
        <f t="shared" si="16"/>
        <v xml:space="preserve"> 0.11</v>
      </c>
      <c r="AD88" t="str">
        <f t="shared" si="17"/>
        <v xml:space="preserve"> 0.02</v>
      </c>
      <c r="AE88">
        <f t="shared" si="18"/>
        <v>-0.09</v>
      </c>
      <c r="AF88">
        <f t="shared" si="19"/>
        <v>0.11</v>
      </c>
      <c r="AG88">
        <f t="shared" si="20"/>
        <v>0.02</v>
      </c>
    </row>
    <row r="89" spans="1:33" x14ac:dyDescent="0.25">
      <c r="A89" t="s">
        <v>431</v>
      </c>
      <c r="B89" t="s">
        <v>24</v>
      </c>
      <c r="C89" t="b">
        <v>0</v>
      </c>
      <c r="D89" t="s">
        <v>432</v>
      </c>
      <c r="E89" t="s">
        <v>433</v>
      </c>
      <c r="F89" t="s">
        <v>434</v>
      </c>
      <c r="G89" t="s">
        <v>435</v>
      </c>
      <c r="H89" t="s">
        <v>436</v>
      </c>
      <c r="I89" t="s">
        <v>30</v>
      </c>
      <c r="J89">
        <v>9.4339810311799999E-2</v>
      </c>
      <c r="K89">
        <v>9.4339810311799999E-2</v>
      </c>
      <c r="L89" t="s">
        <v>31</v>
      </c>
      <c r="M89" t="s">
        <v>438</v>
      </c>
      <c r="N89" t="b">
        <v>1</v>
      </c>
      <c r="O89">
        <v>0.59504658200100002</v>
      </c>
      <c r="P89" t="s">
        <v>33</v>
      </c>
      <c r="Q89" t="s">
        <v>34</v>
      </c>
      <c r="R89" t="s">
        <v>34</v>
      </c>
      <c r="S89">
        <v>184</v>
      </c>
      <c r="T89" t="b">
        <v>1</v>
      </c>
      <c r="U89" t="s">
        <v>35</v>
      </c>
      <c r="V89" t="s">
        <v>36</v>
      </c>
      <c r="W89" t="b">
        <v>0</v>
      </c>
      <c r="X89">
        <f t="shared" si="11"/>
        <v>1</v>
      </c>
      <c r="Y89">
        <f t="shared" si="12"/>
        <v>7</v>
      </c>
      <c r="Z89">
        <f t="shared" si="13"/>
        <v>13</v>
      </c>
      <c r="AA89">
        <f t="shared" si="14"/>
        <v>19</v>
      </c>
      <c r="AB89" t="str">
        <f t="shared" si="15"/>
        <v>-0.09</v>
      </c>
      <c r="AC89" t="str">
        <f t="shared" si="16"/>
        <v xml:space="preserve"> 0.11</v>
      </c>
      <c r="AD89" t="str">
        <f t="shared" si="17"/>
        <v xml:space="preserve"> 0.02</v>
      </c>
      <c r="AE89">
        <f t="shared" si="18"/>
        <v>-0.09</v>
      </c>
      <c r="AF89">
        <f t="shared" si="19"/>
        <v>0.11</v>
      </c>
      <c r="AG89">
        <f t="shared" si="20"/>
        <v>0.02</v>
      </c>
    </row>
    <row r="90" spans="1:33" x14ac:dyDescent="0.25">
      <c r="A90" t="s">
        <v>439</v>
      </c>
      <c r="B90" t="s">
        <v>24</v>
      </c>
      <c r="C90" t="b">
        <v>0</v>
      </c>
      <c r="D90" t="s">
        <v>440</v>
      </c>
      <c r="E90" t="s">
        <v>441</v>
      </c>
      <c r="F90" t="s">
        <v>442</v>
      </c>
      <c r="G90" t="s">
        <v>435</v>
      </c>
      <c r="H90" t="s">
        <v>443</v>
      </c>
      <c r="I90" t="s">
        <v>30</v>
      </c>
      <c r="J90">
        <v>6.7082040011900004E-2</v>
      </c>
      <c r="K90">
        <v>6.7082040011900004E-2</v>
      </c>
      <c r="L90" t="s">
        <v>31</v>
      </c>
      <c r="M90" t="s">
        <v>444</v>
      </c>
      <c r="N90" t="b">
        <v>1</v>
      </c>
      <c r="O90">
        <v>0.102688668</v>
      </c>
      <c r="P90" t="s">
        <v>33</v>
      </c>
      <c r="Q90" t="s">
        <v>34</v>
      </c>
      <c r="R90" t="s">
        <v>34</v>
      </c>
      <c r="S90">
        <v>184</v>
      </c>
      <c r="T90" t="b">
        <v>1</v>
      </c>
      <c r="U90" t="s">
        <v>35</v>
      </c>
      <c r="V90" t="s">
        <v>44</v>
      </c>
      <c r="W90" t="b">
        <v>0</v>
      </c>
      <c r="X90">
        <f t="shared" si="11"/>
        <v>1</v>
      </c>
      <c r="Y90">
        <f t="shared" si="12"/>
        <v>7</v>
      </c>
      <c r="Z90">
        <f t="shared" si="13"/>
        <v>13</v>
      </c>
      <c r="AA90">
        <f t="shared" si="14"/>
        <v>19</v>
      </c>
      <c r="AB90" t="str">
        <f t="shared" si="15"/>
        <v>-0.02</v>
      </c>
      <c r="AC90" t="str">
        <f t="shared" si="16"/>
        <v xml:space="preserve"> 0.11</v>
      </c>
      <c r="AD90" t="str">
        <f t="shared" si="17"/>
        <v xml:space="preserve"> 0.02</v>
      </c>
      <c r="AE90">
        <f t="shared" si="18"/>
        <v>-0.02</v>
      </c>
      <c r="AF90">
        <f t="shared" si="19"/>
        <v>0.11</v>
      </c>
      <c r="AG90">
        <f t="shared" si="20"/>
        <v>0.02</v>
      </c>
    </row>
    <row r="91" spans="1:33" x14ac:dyDescent="0.25">
      <c r="A91" t="s">
        <v>445</v>
      </c>
      <c r="B91" t="s">
        <v>24</v>
      </c>
      <c r="C91" t="b">
        <v>0</v>
      </c>
      <c r="D91" t="s">
        <v>446</v>
      </c>
      <c r="E91" t="s">
        <v>447</v>
      </c>
      <c r="F91" t="s">
        <v>448</v>
      </c>
      <c r="G91" t="s">
        <v>449</v>
      </c>
      <c r="H91" t="s">
        <v>450</v>
      </c>
      <c r="I91" t="s">
        <v>30</v>
      </c>
      <c r="J91">
        <v>0.32310986518899998</v>
      </c>
      <c r="K91">
        <v>0.32310986518899998</v>
      </c>
      <c r="L91" t="s">
        <v>31</v>
      </c>
      <c r="M91" t="s">
        <v>451</v>
      </c>
      <c r="N91" t="b">
        <v>1</v>
      </c>
      <c r="O91">
        <v>0.98319861900000005</v>
      </c>
      <c r="P91" t="s">
        <v>33</v>
      </c>
      <c r="Q91" t="s">
        <v>34</v>
      </c>
      <c r="R91" t="s">
        <v>34</v>
      </c>
      <c r="S91">
        <v>181</v>
      </c>
      <c r="T91" t="b">
        <v>1</v>
      </c>
      <c r="U91" t="s">
        <v>53</v>
      </c>
      <c r="V91" t="s">
        <v>44</v>
      </c>
      <c r="W91" t="b">
        <v>1</v>
      </c>
      <c r="X91">
        <f t="shared" si="11"/>
        <v>1</v>
      </c>
      <c r="Y91">
        <f t="shared" si="12"/>
        <v>6</v>
      </c>
      <c r="Z91">
        <f t="shared" si="13"/>
        <v>11</v>
      </c>
      <c r="AA91">
        <f t="shared" si="14"/>
        <v>17</v>
      </c>
      <c r="AB91" t="str">
        <f t="shared" si="15"/>
        <v>-0.1</v>
      </c>
      <c r="AC91" t="str">
        <f t="shared" si="16"/>
        <v xml:space="preserve"> 0.2</v>
      </c>
      <c r="AD91" t="str">
        <f t="shared" si="17"/>
        <v xml:space="preserve"> 1.64</v>
      </c>
      <c r="AE91">
        <f t="shared" si="18"/>
        <v>-0.1</v>
      </c>
      <c r="AF91">
        <f t="shared" si="19"/>
        <v>0.2</v>
      </c>
      <c r="AG91">
        <f t="shared" si="20"/>
        <v>1.64</v>
      </c>
    </row>
    <row r="92" spans="1:33" x14ac:dyDescent="0.25">
      <c r="A92" t="s">
        <v>452</v>
      </c>
      <c r="B92" t="s">
        <v>24</v>
      </c>
      <c r="C92" t="b">
        <v>0</v>
      </c>
      <c r="D92" t="s">
        <v>453</v>
      </c>
      <c r="E92" t="s">
        <v>454</v>
      </c>
      <c r="F92" t="s">
        <v>455</v>
      </c>
      <c r="G92" t="s">
        <v>456</v>
      </c>
      <c r="H92" t="s">
        <v>457</v>
      </c>
      <c r="I92" t="s">
        <v>30</v>
      </c>
      <c r="J92">
        <v>8.5440032184099998E-2</v>
      </c>
      <c r="K92">
        <v>8.5440032184099998E-2</v>
      </c>
      <c r="L92" t="s">
        <v>31</v>
      </c>
      <c r="M92" t="s">
        <v>458</v>
      </c>
      <c r="N92" t="b">
        <v>1</v>
      </c>
      <c r="O92">
        <v>0.68484996399999998</v>
      </c>
      <c r="P92" t="s">
        <v>33</v>
      </c>
      <c r="Q92" t="s">
        <v>34</v>
      </c>
      <c r="R92" t="s">
        <v>34</v>
      </c>
      <c r="S92">
        <v>181</v>
      </c>
      <c r="T92" t="b">
        <v>1</v>
      </c>
      <c r="U92" t="s">
        <v>53</v>
      </c>
      <c r="V92" t="s">
        <v>61</v>
      </c>
      <c r="W92" t="b">
        <v>1</v>
      </c>
      <c r="X92">
        <f t="shared" si="11"/>
        <v>1</v>
      </c>
      <c r="Y92">
        <f t="shared" si="12"/>
        <v>7</v>
      </c>
      <c r="Z92">
        <f t="shared" si="13"/>
        <v>14</v>
      </c>
      <c r="AA92">
        <f t="shared" si="14"/>
        <v>21</v>
      </c>
      <c r="AB92" t="str">
        <f t="shared" si="15"/>
        <v>-0.18</v>
      </c>
      <c r="AC92" t="str">
        <f t="shared" si="16"/>
        <v xml:space="preserve"> -0.01</v>
      </c>
      <c r="AD92" t="str">
        <f t="shared" si="17"/>
        <v xml:space="preserve"> -0.42</v>
      </c>
      <c r="AE92">
        <f t="shared" si="18"/>
        <v>-0.18</v>
      </c>
      <c r="AF92">
        <f t="shared" si="19"/>
        <v>-0.01</v>
      </c>
      <c r="AG92">
        <f t="shared" si="20"/>
        <v>-0.42</v>
      </c>
    </row>
    <row r="93" spans="1:33" x14ac:dyDescent="0.25">
      <c r="A93" t="s">
        <v>459</v>
      </c>
      <c r="B93" t="s">
        <v>24</v>
      </c>
      <c r="C93" t="b">
        <v>0</v>
      </c>
      <c r="D93" t="s">
        <v>460</v>
      </c>
      <c r="E93" t="s">
        <v>461</v>
      </c>
      <c r="F93" t="s">
        <v>462</v>
      </c>
      <c r="G93" t="s">
        <v>463</v>
      </c>
      <c r="H93" t="s">
        <v>464</v>
      </c>
      <c r="I93" t="s">
        <v>30</v>
      </c>
      <c r="J93">
        <v>0.149999991059</v>
      </c>
      <c r="K93">
        <v>0.149999991059</v>
      </c>
      <c r="L93" t="s">
        <v>31</v>
      </c>
      <c r="M93" t="s">
        <v>465</v>
      </c>
      <c r="N93" t="b">
        <v>1</v>
      </c>
      <c r="O93">
        <v>0.93116944199999996</v>
      </c>
      <c r="P93" t="s">
        <v>33</v>
      </c>
      <c r="Q93" t="s">
        <v>34</v>
      </c>
      <c r="R93" t="s">
        <v>34</v>
      </c>
      <c r="S93">
        <v>179</v>
      </c>
      <c r="T93" t="b">
        <v>1</v>
      </c>
      <c r="U93" t="s">
        <v>53</v>
      </c>
      <c r="V93" t="s">
        <v>61</v>
      </c>
      <c r="W93" t="b">
        <v>1</v>
      </c>
      <c r="X93">
        <f t="shared" si="11"/>
        <v>1</v>
      </c>
      <c r="Y93">
        <f t="shared" si="12"/>
        <v>7</v>
      </c>
      <c r="Z93">
        <f t="shared" si="13"/>
        <v>13</v>
      </c>
      <c r="AA93">
        <f t="shared" si="14"/>
        <v>20</v>
      </c>
      <c r="AB93" t="str">
        <f t="shared" si="15"/>
        <v>-0.06</v>
      </c>
      <c r="AC93" t="str">
        <f t="shared" si="16"/>
        <v xml:space="preserve"> 0.21</v>
      </c>
      <c r="AD93" t="str">
        <f t="shared" si="17"/>
        <v xml:space="preserve"> -0.48</v>
      </c>
      <c r="AE93">
        <f t="shared" si="18"/>
        <v>-0.06</v>
      </c>
      <c r="AF93">
        <f t="shared" si="19"/>
        <v>0.21</v>
      </c>
      <c r="AG93">
        <f t="shared" si="20"/>
        <v>-0.48</v>
      </c>
    </row>
    <row r="94" spans="1:33" x14ac:dyDescent="0.25">
      <c r="A94" t="s">
        <v>466</v>
      </c>
      <c r="B94" t="s">
        <v>24</v>
      </c>
      <c r="C94" t="b">
        <v>0</v>
      </c>
      <c r="D94" t="s">
        <v>467</v>
      </c>
      <c r="E94" t="s">
        <v>468</v>
      </c>
      <c r="F94" t="s">
        <v>469</v>
      </c>
      <c r="G94" t="s">
        <v>470</v>
      </c>
      <c r="H94" t="s">
        <v>471</v>
      </c>
      <c r="I94" t="s">
        <v>30</v>
      </c>
      <c r="J94">
        <v>8.2462109625299998E-2</v>
      </c>
      <c r="K94">
        <v>8.2462109625299998E-2</v>
      </c>
      <c r="L94" t="s">
        <v>31</v>
      </c>
      <c r="M94" t="s">
        <v>472</v>
      </c>
      <c r="N94" t="b">
        <v>1</v>
      </c>
      <c r="O94">
        <v>0.482520485</v>
      </c>
      <c r="P94" t="s">
        <v>33</v>
      </c>
      <c r="Q94" t="s">
        <v>34</v>
      </c>
      <c r="R94" t="s">
        <v>34</v>
      </c>
      <c r="S94">
        <v>180</v>
      </c>
      <c r="T94" t="b">
        <v>1</v>
      </c>
      <c r="U94" t="s">
        <v>53</v>
      </c>
      <c r="V94" t="s">
        <v>61</v>
      </c>
      <c r="W94" t="b">
        <v>1</v>
      </c>
      <c r="X94">
        <f t="shared" si="11"/>
        <v>1</v>
      </c>
      <c r="Y94">
        <f t="shared" si="12"/>
        <v>7</v>
      </c>
      <c r="Z94">
        <f t="shared" si="13"/>
        <v>12</v>
      </c>
      <c r="AA94">
        <f t="shared" si="14"/>
        <v>19</v>
      </c>
      <c r="AB94" t="str">
        <f t="shared" si="15"/>
        <v>-0.15</v>
      </c>
      <c r="AC94" t="str">
        <f t="shared" si="16"/>
        <v xml:space="preserve"> 0.1</v>
      </c>
      <c r="AD94" t="str">
        <f t="shared" si="17"/>
        <v xml:space="preserve"> -0.43</v>
      </c>
      <c r="AE94">
        <f t="shared" si="18"/>
        <v>-0.15</v>
      </c>
      <c r="AF94">
        <f t="shared" si="19"/>
        <v>0.1</v>
      </c>
      <c r="AG94">
        <f t="shared" si="20"/>
        <v>-0.43</v>
      </c>
    </row>
    <row r="95" spans="1:33" x14ac:dyDescent="0.25">
      <c r="A95" t="s">
        <v>466</v>
      </c>
      <c r="B95" t="s">
        <v>24</v>
      </c>
      <c r="C95" t="b">
        <v>0</v>
      </c>
      <c r="D95" t="s">
        <v>473</v>
      </c>
      <c r="E95" t="s">
        <v>474</v>
      </c>
      <c r="F95" t="s">
        <v>475</v>
      </c>
      <c r="G95" t="s">
        <v>476</v>
      </c>
      <c r="H95" t="s">
        <v>477</v>
      </c>
      <c r="I95" t="s">
        <v>30</v>
      </c>
      <c r="J95">
        <v>8.2462109625299998E-2</v>
      </c>
      <c r="K95">
        <v>8.2462109625299998E-2</v>
      </c>
      <c r="L95" t="s">
        <v>31</v>
      </c>
      <c r="M95" t="s">
        <v>478</v>
      </c>
      <c r="N95" t="b">
        <v>1</v>
      </c>
      <c r="O95">
        <v>0.36242480500000002</v>
      </c>
      <c r="P95" t="s">
        <v>33</v>
      </c>
      <c r="Q95" t="s">
        <v>34</v>
      </c>
      <c r="R95" t="s">
        <v>34</v>
      </c>
      <c r="S95">
        <v>180</v>
      </c>
      <c r="T95" t="b">
        <v>1</v>
      </c>
      <c r="U95" t="s">
        <v>53</v>
      </c>
      <c r="V95" t="s">
        <v>61</v>
      </c>
      <c r="W95" t="b">
        <v>1</v>
      </c>
      <c r="X95">
        <f t="shared" si="11"/>
        <v>1</v>
      </c>
      <c r="Y95">
        <f t="shared" si="12"/>
        <v>7</v>
      </c>
      <c r="Z95">
        <f t="shared" si="13"/>
        <v>13</v>
      </c>
      <c r="AA95">
        <f t="shared" si="14"/>
        <v>20</v>
      </c>
      <c r="AB95" t="str">
        <f t="shared" si="15"/>
        <v>-0.28</v>
      </c>
      <c r="AC95" t="str">
        <f t="shared" si="16"/>
        <v xml:space="preserve"> 0.16</v>
      </c>
      <c r="AD95" t="str">
        <f t="shared" si="17"/>
        <v xml:space="preserve"> -0.38</v>
      </c>
      <c r="AE95">
        <f t="shared" si="18"/>
        <v>-0.28000000000000003</v>
      </c>
      <c r="AF95">
        <f t="shared" si="19"/>
        <v>0.16</v>
      </c>
      <c r="AG95">
        <f t="shared" si="20"/>
        <v>-0.38</v>
      </c>
    </row>
    <row r="96" spans="1:33" x14ac:dyDescent="0.25">
      <c r="A96" t="s">
        <v>479</v>
      </c>
      <c r="B96" t="s">
        <v>24</v>
      </c>
      <c r="C96" t="b">
        <v>0</v>
      </c>
      <c r="D96" t="s">
        <v>480</v>
      </c>
      <c r="E96" t="s">
        <v>481</v>
      </c>
      <c r="F96" t="s">
        <v>482</v>
      </c>
      <c r="G96" t="s">
        <v>483</v>
      </c>
      <c r="H96" t="s">
        <v>484</v>
      </c>
      <c r="I96" t="s">
        <v>30</v>
      </c>
      <c r="J96">
        <v>0.34525352716399998</v>
      </c>
      <c r="K96">
        <v>0.34525352716399998</v>
      </c>
      <c r="L96" t="s">
        <v>31</v>
      </c>
      <c r="M96" t="s">
        <v>485</v>
      </c>
      <c r="N96" t="b">
        <v>1</v>
      </c>
      <c r="O96">
        <v>0.413249323</v>
      </c>
      <c r="P96" t="s">
        <v>33</v>
      </c>
      <c r="Q96" t="s">
        <v>34</v>
      </c>
      <c r="R96" t="s">
        <v>34</v>
      </c>
      <c r="S96">
        <v>177</v>
      </c>
      <c r="T96" t="b">
        <v>1</v>
      </c>
      <c r="U96" t="s">
        <v>53</v>
      </c>
      <c r="V96" t="s">
        <v>61</v>
      </c>
      <c r="W96" t="b">
        <v>1</v>
      </c>
      <c r="X96">
        <f t="shared" si="11"/>
        <v>1</v>
      </c>
      <c r="Y96">
        <f t="shared" si="12"/>
        <v>7</v>
      </c>
      <c r="Z96">
        <f t="shared" si="13"/>
        <v>13</v>
      </c>
      <c r="AA96">
        <f t="shared" si="14"/>
        <v>19</v>
      </c>
      <c r="AB96" t="str">
        <f t="shared" si="15"/>
        <v>-0.14</v>
      </c>
      <c r="AC96" t="str">
        <f t="shared" si="16"/>
        <v xml:space="preserve"> 0.17</v>
      </c>
      <c r="AD96" t="str">
        <f t="shared" si="17"/>
        <v xml:space="preserve"> 0.02</v>
      </c>
      <c r="AE96">
        <f t="shared" si="18"/>
        <v>-0.14000000000000001</v>
      </c>
      <c r="AF96">
        <f t="shared" si="19"/>
        <v>0.17</v>
      </c>
      <c r="AG96">
        <f t="shared" si="20"/>
        <v>0.02</v>
      </c>
    </row>
    <row r="97" spans="1:33" x14ac:dyDescent="0.25">
      <c r="A97" t="s">
        <v>479</v>
      </c>
      <c r="B97" t="s">
        <v>24</v>
      </c>
      <c r="C97" t="b">
        <v>0</v>
      </c>
      <c r="D97" t="s">
        <v>486</v>
      </c>
      <c r="E97" t="s">
        <v>487</v>
      </c>
      <c r="F97" t="s">
        <v>488</v>
      </c>
      <c r="G97" t="s">
        <v>489</v>
      </c>
      <c r="H97" t="s">
        <v>490</v>
      </c>
      <c r="I97" t="s">
        <v>30</v>
      </c>
      <c r="J97">
        <v>0.186010748148</v>
      </c>
      <c r="K97">
        <v>0.186010748148</v>
      </c>
      <c r="L97" t="s">
        <v>31</v>
      </c>
      <c r="M97" t="s">
        <v>485</v>
      </c>
      <c r="N97" t="b">
        <v>1</v>
      </c>
      <c r="O97">
        <v>0.208348425</v>
      </c>
      <c r="P97" t="s">
        <v>33</v>
      </c>
      <c r="Q97" t="s">
        <v>34</v>
      </c>
      <c r="R97" t="s">
        <v>34</v>
      </c>
      <c r="S97">
        <v>175</v>
      </c>
      <c r="T97" t="b">
        <v>1</v>
      </c>
      <c r="U97" t="s">
        <v>53</v>
      </c>
      <c r="V97" t="s">
        <v>61</v>
      </c>
      <c r="W97" t="b">
        <v>1</v>
      </c>
      <c r="X97">
        <f t="shared" si="11"/>
        <v>1</v>
      </c>
      <c r="Y97">
        <f t="shared" si="12"/>
        <v>6</v>
      </c>
      <c r="Z97">
        <f t="shared" si="13"/>
        <v>12</v>
      </c>
      <c r="AA97">
        <f t="shared" si="14"/>
        <v>17</v>
      </c>
      <c r="AB97" t="str">
        <f t="shared" si="15"/>
        <v>-0.1</v>
      </c>
      <c r="AC97" t="str">
        <f t="shared" si="16"/>
        <v xml:space="preserve"> 0.16</v>
      </c>
      <c r="AD97" t="str">
        <f t="shared" si="17"/>
        <v xml:space="preserve"> 0.0</v>
      </c>
      <c r="AE97">
        <f t="shared" si="18"/>
        <v>-0.1</v>
      </c>
      <c r="AF97">
        <f t="shared" si="19"/>
        <v>0.16</v>
      </c>
      <c r="AG97">
        <f t="shared" si="20"/>
        <v>0</v>
      </c>
    </row>
    <row r="98" spans="1:33" x14ac:dyDescent="0.25">
      <c r="A98" t="s">
        <v>491</v>
      </c>
      <c r="B98" t="s">
        <v>24</v>
      </c>
      <c r="C98" t="b">
        <v>0</v>
      </c>
      <c r="D98" t="s">
        <v>486</v>
      </c>
      <c r="E98" t="s">
        <v>487</v>
      </c>
      <c r="F98" t="s">
        <v>488</v>
      </c>
      <c r="G98" t="s">
        <v>489</v>
      </c>
      <c r="H98" t="s">
        <v>490</v>
      </c>
      <c r="I98" t="s">
        <v>30</v>
      </c>
      <c r="J98">
        <v>0.25079870224</v>
      </c>
      <c r="K98">
        <v>0.25079870224</v>
      </c>
      <c r="L98" t="s">
        <v>31</v>
      </c>
      <c r="M98" t="s">
        <v>492</v>
      </c>
      <c r="N98" t="b">
        <v>1</v>
      </c>
      <c r="O98">
        <v>0.727592024</v>
      </c>
      <c r="P98" t="s">
        <v>33</v>
      </c>
      <c r="Q98" t="s">
        <v>34</v>
      </c>
      <c r="R98" t="s">
        <v>34</v>
      </c>
      <c r="S98">
        <v>175</v>
      </c>
      <c r="T98" t="b">
        <v>1</v>
      </c>
      <c r="U98" t="s">
        <v>53</v>
      </c>
      <c r="V98" t="s">
        <v>61</v>
      </c>
      <c r="W98" t="b">
        <v>1</v>
      </c>
      <c r="X98">
        <f t="shared" si="11"/>
        <v>1</v>
      </c>
      <c r="Y98">
        <f t="shared" si="12"/>
        <v>6</v>
      </c>
      <c r="Z98">
        <f t="shared" si="13"/>
        <v>12</v>
      </c>
      <c r="AA98">
        <f t="shared" si="14"/>
        <v>17</v>
      </c>
      <c r="AB98" t="str">
        <f t="shared" si="15"/>
        <v>-0.1</v>
      </c>
      <c r="AC98" t="str">
        <f t="shared" si="16"/>
        <v xml:space="preserve"> 0.16</v>
      </c>
      <c r="AD98" t="str">
        <f t="shared" si="17"/>
        <v xml:space="preserve"> 0.0</v>
      </c>
      <c r="AE98">
        <f t="shared" si="18"/>
        <v>-0.1</v>
      </c>
      <c r="AF98">
        <f t="shared" si="19"/>
        <v>0.16</v>
      </c>
      <c r="AG98">
        <f t="shared" si="20"/>
        <v>0</v>
      </c>
    </row>
    <row r="99" spans="1:33" x14ac:dyDescent="0.25">
      <c r="A99" t="s">
        <v>491</v>
      </c>
      <c r="B99" t="s">
        <v>24</v>
      </c>
      <c r="C99" t="b">
        <v>0</v>
      </c>
      <c r="D99" t="s">
        <v>493</v>
      </c>
      <c r="E99" t="s">
        <v>494</v>
      </c>
      <c r="F99" t="s">
        <v>495</v>
      </c>
      <c r="G99" t="s">
        <v>496</v>
      </c>
      <c r="H99" t="s">
        <v>497</v>
      </c>
      <c r="I99" t="s">
        <v>30</v>
      </c>
      <c r="J99">
        <v>0.10295629501299999</v>
      </c>
      <c r="K99">
        <v>0.10295629501299999</v>
      </c>
      <c r="L99" t="s">
        <v>31</v>
      </c>
      <c r="M99" t="s">
        <v>498</v>
      </c>
      <c r="N99" t="b">
        <v>1</v>
      </c>
      <c r="O99">
        <v>0.20510885500100001</v>
      </c>
      <c r="P99" t="s">
        <v>33</v>
      </c>
      <c r="Q99" t="s">
        <v>34</v>
      </c>
      <c r="R99" t="s">
        <v>34</v>
      </c>
      <c r="S99">
        <v>175</v>
      </c>
      <c r="T99" t="b">
        <v>1</v>
      </c>
      <c r="U99" t="s">
        <v>35</v>
      </c>
      <c r="V99" t="s">
        <v>61</v>
      </c>
      <c r="W99" t="b">
        <v>0</v>
      </c>
      <c r="X99">
        <f t="shared" si="11"/>
        <v>1</v>
      </c>
      <c r="Y99">
        <f t="shared" si="12"/>
        <v>7</v>
      </c>
      <c r="Z99">
        <f t="shared" si="13"/>
        <v>13</v>
      </c>
      <c r="AA99">
        <f t="shared" si="14"/>
        <v>19</v>
      </c>
      <c r="AB99" t="str">
        <f t="shared" si="15"/>
        <v>-0.09</v>
      </c>
      <c r="AC99" t="str">
        <f t="shared" si="16"/>
        <v xml:space="preserve"> 0.19</v>
      </c>
      <c r="AD99" t="str">
        <f t="shared" si="17"/>
        <v xml:space="preserve"> 0.01</v>
      </c>
      <c r="AE99">
        <f t="shared" si="18"/>
        <v>-0.09</v>
      </c>
      <c r="AF99">
        <f t="shared" si="19"/>
        <v>0.19</v>
      </c>
      <c r="AG99">
        <f t="shared" si="20"/>
        <v>0.01</v>
      </c>
    </row>
    <row r="100" spans="1:33" x14ac:dyDescent="0.25">
      <c r="A100" t="s">
        <v>491</v>
      </c>
      <c r="B100" t="s">
        <v>24</v>
      </c>
      <c r="C100" t="b">
        <v>0</v>
      </c>
      <c r="D100" t="s">
        <v>493</v>
      </c>
      <c r="E100" t="s">
        <v>494</v>
      </c>
      <c r="F100" t="s">
        <v>495</v>
      </c>
      <c r="G100" t="s">
        <v>496</v>
      </c>
      <c r="H100" t="s">
        <v>497</v>
      </c>
      <c r="I100" t="s">
        <v>30</v>
      </c>
      <c r="J100">
        <v>0.10295629501299999</v>
      </c>
      <c r="K100">
        <v>0.10295629501299999</v>
      </c>
      <c r="L100" t="s">
        <v>31</v>
      </c>
      <c r="M100" t="s">
        <v>498</v>
      </c>
      <c r="N100" t="b">
        <v>1</v>
      </c>
      <c r="O100">
        <v>0.20510885500100001</v>
      </c>
      <c r="P100" t="s">
        <v>33</v>
      </c>
      <c r="Q100" t="s">
        <v>34</v>
      </c>
      <c r="R100" t="s">
        <v>34</v>
      </c>
      <c r="S100">
        <v>175</v>
      </c>
      <c r="T100" t="b">
        <v>1</v>
      </c>
      <c r="U100" t="s">
        <v>35</v>
      </c>
      <c r="V100" t="s">
        <v>61</v>
      </c>
      <c r="W100" t="b">
        <v>0</v>
      </c>
      <c r="X100">
        <f t="shared" si="11"/>
        <v>1</v>
      </c>
      <c r="Y100">
        <f t="shared" si="12"/>
        <v>7</v>
      </c>
      <c r="Z100">
        <f t="shared" si="13"/>
        <v>13</v>
      </c>
      <c r="AA100">
        <f t="shared" si="14"/>
        <v>19</v>
      </c>
      <c r="AB100" t="str">
        <f t="shared" si="15"/>
        <v>-0.09</v>
      </c>
      <c r="AC100" t="str">
        <f t="shared" si="16"/>
        <v xml:space="preserve"> 0.19</v>
      </c>
      <c r="AD100" t="str">
        <f t="shared" si="17"/>
        <v xml:space="preserve"> 0.01</v>
      </c>
      <c r="AE100">
        <f t="shared" si="18"/>
        <v>-0.09</v>
      </c>
      <c r="AF100">
        <f t="shared" si="19"/>
        <v>0.19</v>
      </c>
      <c r="AG100">
        <f t="shared" si="20"/>
        <v>0.01</v>
      </c>
    </row>
    <row r="101" spans="1:33" x14ac:dyDescent="0.25">
      <c r="A101" t="s">
        <v>491</v>
      </c>
      <c r="B101" t="s">
        <v>24</v>
      </c>
      <c r="C101" t="b">
        <v>0</v>
      </c>
      <c r="D101" t="s">
        <v>493</v>
      </c>
      <c r="E101" t="s">
        <v>494</v>
      </c>
      <c r="F101" t="s">
        <v>495</v>
      </c>
      <c r="G101" t="s">
        <v>496</v>
      </c>
      <c r="H101" t="s">
        <v>497</v>
      </c>
      <c r="I101" t="s">
        <v>30</v>
      </c>
      <c r="J101">
        <v>0.10295629501299999</v>
      </c>
      <c r="K101">
        <v>0.10295629501299999</v>
      </c>
      <c r="L101" t="s">
        <v>31</v>
      </c>
      <c r="M101" t="s">
        <v>498</v>
      </c>
      <c r="N101" t="b">
        <v>1</v>
      </c>
      <c r="O101">
        <v>0.26194101000100001</v>
      </c>
      <c r="P101" t="s">
        <v>33</v>
      </c>
      <c r="Q101" t="s">
        <v>34</v>
      </c>
      <c r="R101" t="s">
        <v>34</v>
      </c>
      <c r="S101">
        <v>175</v>
      </c>
      <c r="T101" t="b">
        <v>1</v>
      </c>
      <c r="U101" t="s">
        <v>35</v>
      </c>
      <c r="V101" t="s">
        <v>61</v>
      </c>
      <c r="W101" t="b">
        <v>0</v>
      </c>
      <c r="X101">
        <f t="shared" si="11"/>
        <v>1</v>
      </c>
      <c r="Y101">
        <f t="shared" si="12"/>
        <v>7</v>
      </c>
      <c r="Z101">
        <f t="shared" si="13"/>
        <v>13</v>
      </c>
      <c r="AA101">
        <f t="shared" si="14"/>
        <v>19</v>
      </c>
      <c r="AB101" t="str">
        <f t="shared" si="15"/>
        <v>-0.09</v>
      </c>
      <c r="AC101" t="str">
        <f t="shared" si="16"/>
        <v xml:space="preserve"> 0.19</v>
      </c>
      <c r="AD101" t="str">
        <f t="shared" si="17"/>
        <v xml:space="preserve"> 0.01</v>
      </c>
      <c r="AE101">
        <f t="shared" si="18"/>
        <v>-0.09</v>
      </c>
      <c r="AF101">
        <f t="shared" si="19"/>
        <v>0.19</v>
      </c>
      <c r="AG101">
        <f t="shared" si="20"/>
        <v>0.01</v>
      </c>
    </row>
    <row r="102" spans="1:33" x14ac:dyDescent="0.25">
      <c r="A102" t="s">
        <v>499</v>
      </c>
      <c r="B102" t="s">
        <v>24</v>
      </c>
      <c r="C102" t="b">
        <v>0</v>
      </c>
      <c r="D102" t="s">
        <v>500</v>
      </c>
      <c r="E102" t="s">
        <v>501</v>
      </c>
      <c r="F102" t="s">
        <v>502</v>
      </c>
      <c r="G102" t="s">
        <v>503</v>
      </c>
      <c r="H102" t="s">
        <v>504</v>
      </c>
      <c r="I102" t="s">
        <v>30</v>
      </c>
      <c r="J102">
        <v>9.4868324697000003E-2</v>
      </c>
      <c r="K102">
        <v>9.4868324697000003E-2</v>
      </c>
      <c r="L102" t="s">
        <v>31</v>
      </c>
      <c r="M102" t="s">
        <v>505</v>
      </c>
      <c r="N102" t="b">
        <v>1</v>
      </c>
      <c r="O102">
        <v>0.26350369000000001</v>
      </c>
      <c r="P102" t="s">
        <v>33</v>
      </c>
      <c r="Q102" t="s">
        <v>34</v>
      </c>
      <c r="R102" t="s">
        <v>34</v>
      </c>
      <c r="S102">
        <v>175</v>
      </c>
      <c r="T102" t="b">
        <v>1</v>
      </c>
      <c r="U102" t="s">
        <v>35</v>
      </c>
      <c r="V102" t="s">
        <v>44</v>
      </c>
      <c r="W102" t="b">
        <v>0</v>
      </c>
      <c r="X102">
        <f t="shared" si="11"/>
        <v>1</v>
      </c>
      <c r="Y102">
        <f t="shared" si="12"/>
        <v>7</v>
      </c>
      <c r="Z102">
        <f t="shared" si="13"/>
        <v>13</v>
      </c>
      <c r="AA102">
        <f t="shared" si="14"/>
        <v>19</v>
      </c>
      <c r="AB102" t="str">
        <f t="shared" si="15"/>
        <v>-0.07</v>
      </c>
      <c r="AC102" t="str">
        <f t="shared" si="16"/>
        <v xml:space="preserve"> 0.19</v>
      </c>
      <c r="AD102" t="str">
        <f t="shared" si="17"/>
        <v xml:space="preserve"> 0.02</v>
      </c>
      <c r="AE102">
        <f t="shared" si="18"/>
        <v>-7.0000000000000007E-2</v>
      </c>
      <c r="AF102">
        <f t="shared" si="19"/>
        <v>0.19</v>
      </c>
      <c r="AG102">
        <f t="shared" si="20"/>
        <v>0.02</v>
      </c>
    </row>
    <row r="103" spans="1:33" x14ac:dyDescent="0.25">
      <c r="A103" t="s">
        <v>506</v>
      </c>
      <c r="B103" t="s">
        <v>24</v>
      </c>
      <c r="C103" t="b">
        <v>0</v>
      </c>
      <c r="D103" t="s">
        <v>507</v>
      </c>
      <c r="E103" t="s">
        <v>508</v>
      </c>
      <c r="F103" t="s">
        <v>509</v>
      </c>
      <c r="G103" t="s">
        <v>510</v>
      </c>
      <c r="H103" t="s">
        <v>511</v>
      </c>
      <c r="I103" t="s">
        <v>30</v>
      </c>
      <c r="J103">
        <v>0.117046996951</v>
      </c>
      <c r="K103">
        <v>0.117046996951</v>
      </c>
      <c r="L103" t="s">
        <v>31</v>
      </c>
      <c r="M103" t="s">
        <v>512</v>
      </c>
      <c r="N103" t="b">
        <v>1</v>
      </c>
      <c r="O103">
        <v>0.82971388400000001</v>
      </c>
      <c r="P103" t="s">
        <v>33</v>
      </c>
      <c r="Q103" t="s">
        <v>34</v>
      </c>
      <c r="R103" t="s">
        <v>34</v>
      </c>
      <c r="S103">
        <v>176</v>
      </c>
      <c r="T103" t="b">
        <v>1</v>
      </c>
      <c r="U103" t="s">
        <v>53</v>
      </c>
      <c r="V103" t="s">
        <v>44</v>
      </c>
      <c r="W103" t="b">
        <v>1</v>
      </c>
      <c r="X103">
        <f t="shared" si="11"/>
        <v>1</v>
      </c>
      <c r="Y103">
        <f t="shared" si="12"/>
        <v>7</v>
      </c>
      <c r="Z103">
        <f t="shared" si="13"/>
        <v>13</v>
      </c>
      <c r="AA103">
        <f t="shared" si="14"/>
        <v>19</v>
      </c>
      <c r="AB103" t="str">
        <f t="shared" si="15"/>
        <v>-0.07</v>
      </c>
      <c r="AC103" t="str">
        <f t="shared" si="16"/>
        <v xml:space="preserve"> 0.15</v>
      </c>
      <c r="AD103" t="str">
        <f t="shared" si="17"/>
        <v xml:space="preserve"> 1.78</v>
      </c>
      <c r="AE103">
        <f t="shared" si="18"/>
        <v>-7.0000000000000007E-2</v>
      </c>
      <c r="AF103">
        <f t="shared" si="19"/>
        <v>0.15</v>
      </c>
      <c r="AG103">
        <f t="shared" si="20"/>
        <v>1.78</v>
      </c>
    </row>
    <row r="104" spans="1:33" x14ac:dyDescent="0.25">
      <c r="A104" t="s">
        <v>513</v>
      </c>
      <c r="B104" t="s">
        <v>24</v>
      </c>
      <c r="C104" t="b">
        <v>0</v>
      </c>
      <c r="D104" t="s">
        <v>514</v>
      </c>
      <c r="E104" t="s">
        <v>515</v>
      </c>
      <c r="F104" t="s">
        <v>516</v>
      </c>
      <c r="G104" t="s">
        <v>517</v>
      </c>
      <c r="H104" t="s">
        <v>518</v>
      </c>
      <c r="I104" t="s">
        <v>30</v>
      </c>
      <c r="J104">
        <v>0.198494330049</v>
      </c>
      <c r="K104">
        <v>0.198494330049</v>
      </c>
      <c r="L104" t="s">
        <v>31</v>
      </c>
      <c r="M104" t="s">
        <v>519</v>
      </c>
      <c r="N104" t="b">
        <v>1</v>
      </c>
      <c r="O104">
        <v>0.102235665</v>
      </c>
      <c r="P104" t="s">
        <v>33</v>
      </c>
      <c r="Q104" t="s">
        <v>34</v>
      </c>
      <c r="R104" t="s">
        <v>34</v>
      </c>
      <c r="S104">
        <v>175</v>
      </c>
      <c r="T104" t="b">
        <v>1</v>
      </c>
      <c r="U104" t="s">
        <v>53</v>
      </c>
      <c r="V104" t="s">
        <v>61</v>
      </c>
      <c r="W104" t="b">
        <v>1</v>
      </c>
      <c r="X104">
        <f t="shared" si="11"/>
        <v>1</v>
      </c>
      <c r="Y104">
        <f t="shared" si="12"/>
        <v>7</v>
      </c>
      <c r="Z104">
        <f t="shared" si="13"/>
        <v>13</v>
      </c>
      <c r="AA104">
        <f t="shared" si="14"/>
        <v>20</v>
      </c>
      <c r="AB104" t="str">
        <f t="shared" si="15"/>
        <v>-0.15</v>
      </c>
      <c r="AC104" t="str">
        <f t="shared" si="16"/>
        <v xml:space="preserve"> 0.12</v>
      </c>
      <c r="AD104" t="str">
        <f t="shared" si="17"/>
        <v xml:space="preserve"> -0.16</v>
      </c>
      <c r="AE104">
        <f t="shared" si="18"/>
        <v>-0.15</v>
      </c>
      <c r="AF104">
        <f t="shared" si="19"/>
        <v>0.12</v>
      </c>
      <c r="AG104">
        <f t="shared" si="20"/>
        <v>-0.16</v>
      </c>
    </row>
    <row r="105" spans="1:33" x14ac:dyDescent="0.25">
      <c r="A105" t="s">
        <v>520</v>
      </c>
      <c r="B105" t="s">
        <v>24</v>
      </c>
      <c r="C105" t="b">
        <v>0</v>
      </c>
      <c r="D105" t="s">
        <v>521</v>
      </c>
      <c r="E105" t="s">
        <v>522</v>
      </c>
      <c r="F105" t="s">
        <v>523</v>
      </c>
      <c r="G105" t="s">
        <v>524</v>
      </c>
      <c r="H105" t="s">
        <v>525</v>
      </c>
      <c r="I105" t="s">
        <v>30</v>
      </c>
      <c r="J105">
        <v>0.12999999523200001</v>
      </c>
      <c r="K105">
        <v>0.12999999523200001</v>
      </c>
      <c r="L105" t="s">
        <v>31</v>
      </c>
      <c r="M105" t="s">
        <v>526</v>
      </c>
      <c r="N105" t="b">
        <v>1</v>
      </c>
      <c r="O105">
        <v>0.62800504800000001</v>
      </c>
      <c r="P105" t="s">
        <v>33</v>
      </c>
      <c r="Q105" t="s">
        <v>34</v>
      </c>
      <c r="R105" t="s">
        <v>34</v>
      </c>
      <c r="S105">
        <v>174</v>
      </c>
      <c r="T105" t="b">
        <v>1</v>
      </c>
      <c r="U105" t="s">
        <v>53</v>
      </c>
      <c r="V105" t="s">
        <v>61</v>
      </c>
      <c r="W105" t="b">
        <v>1</v>
      </c>
      <c r="X105">
        <f t="shared" si="11"/>
        <v>1</v>
      </c>
      <c r="Y105">
        <f t="shared" si="12"/>
        <v>7</v>
      </c>
      <c r="Z105">
        <f t="shared" si="13"/>
        <v>13</v>
      </c>
      <c r="AA105">
        <f t="shared" si="14"/>
        <v>20</v>
      </c>
      <c r="AB105" t="str">
        <f t="shared" si="15"/>
        <v>-0.07</v>
      </c>
      <c r="AC105" t="str">
        <f t="shared" si="16"/>
        <v xml:space="preserve"> 0.14</v>
      </c>
      <c r="AD105" t="str">
        <f t="shared" si="17"/>
        <v xml:space="preserve"> -0.37</v>
      </c>
      <c r="AE105">
        <f t="shared" si="18"/>
        <v>-7.0000000000000007E-2</v>
      </c>
      <c r="AF105">
        <f t="shared" si="19"/>
        <v>0.14000000000000001</v>
      </c>
      <c r="AG105">
        <f t="shared" si="20"/>
        <v>-0.37</v>
      </c>
    </row>
    <row r="106" spans="1:33" x14ac:dyDescent="0.25">
      <c r="A106" t="s">
        <v>527</v>
      </c>
      <c r="B106" t="s">
        <v>24</v>
      </c>
      <c r="C106" t="b">
        <v>0</v>
      </c>
      <c r="D106" t="s">
        <v>528</v>
      </c>
      <c r="E106" t="s">
        <v>529</v>
      </c>
      <c r="F106" t="s">
        <v>530</v>
      </c>
      <c r="G106" t="s">
        <v>524</v>
      </c>
      <c r="H106" t="s">
        <v>531</v>
      </c>
      <c r="I106" t="s">
        <v>30</v>
      </c>
      <c r="J106">
        <v>9.9999997764800008E-3</v>
      </c>
      <c r="K106">
        <v>9.9999997764800008E-3</v>
      </c>
      <c r="L106" t="s">
        <v>31</v>
      </c>
      <c r="M106" t="s">
        <v>532</v>
      </c>
      <c r="N106" t="b">
        <v>1</v>
      </c>
      <c r="O106">
        <v>0.25848411999999998</v>
      </c>
      <c r="P106" t="s">
        <v>33</v>
      </c>
      <c r="Q106" t="s">
        <v>34</v>
      </c>
      <c r="R106" t="s">
        <v>34</v>
      </c>
      <c r="S106">
        <v>175</v>
      </c>
      <c r="T106" t="b">
        <v>1</v>
      </c>
      <c r="U106" t="s">
        <v>53</v>
      </c>
      <c r="V106" t="s">
        <v>61</v>
      </c>
      <c r="W106" t="b">
        <v>1</v>
      </c>
      <c r="X106">
        <f t="shared" si="11"/>
        <v>1</v>
      </c>
      <c r="Y106">
        <f t="shared" si="12"/>
        <v>7</v>
      </c>
      <c r="Z106">
        <f t="shared" si="13"/>
        <v>13</v>
      </c>
      <c r="AA106">
        <f t="shared" si="14"/>
        <v>20</v>
      </c>
      <c r="AB106" t="str">
        <f t="shared" si="15"/>
        <v>-0.11</v>
      </c>
      <c r="AC106" t="str">
        <f t="shared" si="16"/>
        <v xml:space="preserve"> 0.12</v>
      </c>
      <c r="AD106" t="str">
        <f t="shared" si="17"/>
        <v xml:space="preserve"> -0.36</v>
      </c>
      <c r="AE106">
        <f t="shared" si="18"/>
        <v>-0.11</v>
      </c>
      <c r="AF106">
        <f t="shared" si="19"/>
        <v>0.12</v>
      </c>
      <c r="AG106">
        <f t="shared" si="20"/>
        <v>-0.36</v>
      </c>
    </row>
    <row r="107" spans="1:33" x14ac:dyDescent="0.25">
      <c r="A107" t="s">
        <v>527</v>
      </c>
      <c r="B107" t="s">
        <v>24</v>
      </c>
      <c r="C107" t="b">
        <v>0</v>
      </c>
      <c r="D107" t="s">
        <v>533</v>
      </c>
      <c r="E107" t="s">
        <v>534</v>
      </c>
      <c r="F107" t="s">
        <v>535</v>
      </c>
      <c r="G107" t="s">
        <v>536</v>
      </c>
      <c r="H107" t="s">
        <v>537</v>
      </c>
      <c r="I107" t="s">
        <v>30</v>
      </c>
      <c r="J107">
        <v>5.0000000745099998E-2</v>
      </c>
      <c r="K107">
        <v>5.0000000745099998E-2</v>
      </c>
      <c r="L107" t="s">
        <v>31</v>
      </c>
      <c r="M107" t="s">
        <v>538</v>
      </c>
      <c r="N107" t="b">
        <v>1</v>
      </c>
      <c r="O107">
        <v>0.78482373500000002</v>
      </c>
      <c r="P107" t="s">
        <v>33</v>
      </c>
      <c r="Q107" t="s">
        <v>34</v>
      </c>
      <c r="R107" t="s">
        <v>34</v>
      </c>
      <c r="S107">
        <v>175</v>
      </c>
      <c r="T107" t="b">
        <v>1</v>
      </c>
      <c r="U107" t="s">
        <v>53</v>
      </c>
      <c r="V107" t="s">
        <v>61</v>
      </c>
      <c r="W107" t="b">
        <v>1</v>
      </c>
      <c r="X107">
        <f t="shared" si="11"/>
        <v>1</v>
      </c>
      <c r="Y107">
        <f t="shared" si="12"/>
        <v>7</v>
      </c>
      <c r="Z107">
        <f t="shared" si="13"/>
        <v>12</v>
      </c>
      <c r="AA107">
        <f t="shared" si="14"/>
        <v>19</v>
      </c>
      <c r="AB107" t="str">
        <f t="shared" si="15"/>
        <v>-0.13</v>
      </c>
      <c r="AC107" t="str">
        <f t="shared" si="16"/>
        <v xml:space="preserve"> 0.1</v>
      </c>
      <c r="AD107" t="str">
        <f t="shared" si="17"/>
        <v xml:space="preserve"> -0.41</v>
      </c>
      <c r="AE107">
        <f t="shared" si="18"/>
        <v>-0.13</v>
      </c>
      <c r="AF107">
        <f t="shared" si="19"/>
        <v>0.1</v>
      </c>
      <c r="AG107">
        <f t="shared" si="20"/>
        <v>-0.41</v>
      </c>
    </row>
    <row r="108" spans="1:33" x14ac:dyDescent="0.25">
      <c r="A108" t="s">
        <v>539</v>
      </c>
      <c r="B108" t="s">
        <v>24</v>
      </c>
      <c r="C108" t="b">
        <v>0</v>
      </c>
      <c r="D108" t="s">
        <v>540</v>
      </c>
      <c r="E108" t="s">
        <v>541</v>
      </c>
      <c r="F108" t="s">
        <v>542</v>
      </c>
      <c r="G108" t="s">
        <v>536</v>
      </c>
      <c r="H108" t="s">
        <v>543</v>
      </c>
      <c r="I108" t="s">
        <v>30</v>
      </c>
      <c r="J108">
        <v>0.39560082554800002</v>
      </c>
      <c r="K108">
        <v>0.39560082554800002</v>
      </c>
      <c r="L108" t="s">
        <v>31</v>
      </c>
      <c r="M108" t="s">
        <v>544</v>
      </c>
      <c r="N108" t="b">
        <v>1</v>
      </c>
      <c r="O108">
        <v>0.104977456001</v>
      </c>
      <c r="P108" t="s">
        <v>33</v>
      </c>
      <c r="Q108" t="s">
        <v>34</v>
      </c>
      <c r="R108" t="s">
        <v>34</v>
      </c>
      <c r="S108">
        <v>176</v>
      </c>
      <c r="T108" t="b">
        <v>1</v>
      </c>
      <c r="U108" t="s">
        <v>53</v>
      </c>
      <c r="V108" t="s">
        <v>61</v>
      </c>
      <c r="W108" t="b">
        <v>1</v>
      </c>
      <c r="X108">
        <f t="shared" si="11"/>
        <v>1</v>
      </c>
      <c r="Y108">
        <f t="shared" si="12"/>
        <v>7</v>
      </c>
      <c r="Z108">
        <f t="shared" si="13"/>
        <v>13</v>
      </c>
      <c r="AA108">
        <f t="shared" si="14"/>
        <v>20</v>
      </c>
      <c r="AB108" t="str">
        <f t="shared" si="15"/>
        <v>-0.12</v>
      </c>
      <c r="AC108" t="str">
        <f t="shared" si="16"/>
        <v xml:space="preserve"> 0.12</v>
      </c>
      <c r="AD108" t="str">
        <f t="shared" si="17"/>
        <v xml:space="preserve"> -0.42</v>
      </c>
      <c r="AE108">
        <f t="shared" si="18"/>
        <v>-0.12</v>
      </c>
      <c r="AF108">
        <f t="shared" si="19"/>
        <v>0.12</v>
      </c>
      <c r="AG108">
        <f t="shared" si="20"/>
        <v>-0.42</v>
      </c>
    </row>
    <row r="109" spans="1:33" x14ac:dyDescent="0.25">
      <c r="A109" t="s">
        <v>539</v>
      </c>
      <c r="B109" t="s">
        <v>24</v>
      </c>
      <c r="C109" t="b">
        <v>0</v>
      </c>
      <c r="D109" t="s">
        <v>540</v>
      </c>
      <c r="E109" t="s">
        <v>541</v>
      </c>
      <c r="F109" t="s">
        <v>542</v>
      </c>
      <c r="G109" t="s">
        <v>545</v>
      </c>
      <c r="H109" t="s">
        <v>543</v>
      </c>
      <c r="I109" t="s">
        <v>30</v>
      </c>
      <c r="J109">
        <v>0.32280024886100001</v>
      </c>
      <c r="K109">
        <v>0.32280024886100001</v>
      </c>
      <c r="L109" t="s">
        <v>51</v>
      </c>
      <c r="M109" t="s">
        <v>546</v>
      </c>
      <c r="N109" t="b">
        <v>1</v>
      </c>
      <c r="O109">
        <v>0.63557101200099997</v>
      </c>
      <c r="P109" t="s">
        <v>33</v>
      </c>
      <c r="Q109" t="s">
        <v>34</v>
      </c>
      <c r="R109" t="s">
        <v>34</v>
      </c>
      <c r="S109">
        <v>176</v>
      </c>
      <c r="T109" t="b">
        <v>1</v>
      </c>
      <c r="U109" t="s">
        <v>53</v>
      </c>
      <c r="V109" t="s">
        <v>61</v>
      </c>
      <c r="W109" t="b">
        <v>1</v>
      </c>
      <c r="X109">
        <f t="shared" si="11"/>
        <v>1</v>
      </c>
      <c r="Y109">
        <f t="shared" si="12"/>
        <v>7</v>
      </c>
      <c r="Z109">
        <f t="shared" si="13"/>
        <v>13</v>
      </c>
      <c r="AA109">
        <f t="shared" si="14"/>
        <v>20</v>
      </c>
      <c r="AB109" t="str">
        <f t="shared" si="15"/>
        <v>-0.12</v>
      </c>
      <c r="AC109" t="str">
        <f t="shared" si="16"/>
        <v xml:space="preserve"> 0.12</v>
      </c>
      <c r="AD109" t="str">
        <f t="shared" si="17"/>
        <v xml:space="preserve"> -0.42</v>
      </c>
      <c r="AE109">
        <f t="shared" si="18"/>
        <v>-0.12</v>
      </c>
      <c r="AF109">
        <f t="shared" si="19"/>
        <v>0.12</v>
      </c>
      <c r="AG109">
        <f t="shared" si="20"/>
        <v>-0.42</v>
      </c>
    </row>
    <row r="110" spans="1:33" x14ac:dyDescent="0.25">
      <c r="A110" t="s">
        <v>547</v>
      </c>
      <c r="B110" t="s">
        <v>24</v>
      </c>
      <c r="C110" t="b">
        <v>0</v>
      </c>
      <c r="D110" t="s">
        <v>548</v>
      </c>
      <c r="E110" t="s">
        <v>549</v>
      </c>
      <c r="F110" t="s">
        <v>550</v>
      </c>
      <c r="G110" t="s">
        <v>551</v>
      </c>
      <c r="H110" t="s">
        <v>552</v>
      </c>
      <c r="I110" t="s">
        <v>30</v>
      </c>
      <c r="J110">
        <v>0.32280024886100001</v>
      </c>
      <c r="K110">
        <v>0.32280024886100001</v>
      </c>
      <c r="L110" t="s">
        <v>51</v>
      </c>
      <c r="M110" t="s">
        <v>546</v>
      </c>
      <c r="N110" t="b">
        <v>1</v>
      </c>
      <c r="O110">
        <v>1.1520953780000001</v>
      </c>
      <c r="P110" t="s">
        <v>33</v>
      </c>
      <c r="Q110" t="s">
        <v>34</v>
      </c>
      <c r="R110" t="s">
        <v>34</v>
      </c>
      <c r="S110">
        <v>176</v>
      </c>
      <c r="T110" t="b">
        <v>1</v>
      </c>
      <c r="U110" t="s">
        <v>53</v>
      </c>
      <c r="V110" t="s">
        <v>61</v>
      </c>
      <c r="W110" t="b">
        <v>1</v>
      </c>
      <c r="X110">
        <f t="shared" si="11"/>
        <v>1</v>
      </c>
      <c r="Y110">
        <f t="shared" si="12"/>
        <v>6</v>
      </c>
      <c r="Z110">
        <f t="shared" si="13"/>
        <v>12</v>
      </c>
      <c r="AA110">
        <f t="shared" si="14"/>
        <v>19</v>
      </c>
      <c r="AB110" t="str">
        <f t="shared" si="15"/>
        <v>-0.1</v>
      </c>
      <c r="AC110" t="str">
        <f t="shared" si="16"/>
        <v xml:space="preserve"> 0.17</v>
      </c>
      <c r="AD110" t="str">
        <f t="shared" si="17"/>
        <v xml:space="preserve"> -0.43</v>
      </c>
      <c r="AE110">
        <f t="shared" si="18"/>
        <v>-0.1</v>
      </c>
      <c r="AF110">
        <f t="shared" si="19"/>
        <v>0.17</v>
      </c>
      <c r="AG110">
        <f t="shared" si="20"/>
        <v>-0.43</v>
      </c>
    </row>
    <row r="111" spans="1:33" x14ac:dyDescent="0.25">
      <c r="A111" t="s">
        <v>547</v>
      </c>
      <c r="B111" t="s">
        <v>24</v>
      </c>
      <c r="C111" t="b">
        <v>0</v>
      </c>
      <c r="D111" t="s">
        <v>553</v>
      </c>
      <c r="E111" t="s">
        <v>554</v>
      </c>
      <c r="F111" t="s">
        <v>555</v>
      </c>
      <c r="G111" t="s">
        <v>556</v>
      </c>
      <c r="H111" t="s">
        <v>557</v>
      </c>
      <c r="I111" t="s">
        <v>30</v>
      </c>
      <c r="J111">
        <v>8.2462109625299998E-2</v>
      </c>
      <c r="K111">
        <v>8.2462109625299998E-2</v>
      </c>
      <c r="L111" t="s">
        <v>31</v>
      </c>
      <c r="M111" t="s">
        <v>558</v>
      </c>
      <c r="N111" t="b">
        <v>1</v>
      </c>
      <c r="O111">
        <v>0.41199609400100001</v>
      </c>
      <c r="P111" t="s">
        <v>33</v>
      </c>
      <c r="Q111" t="s">
        <v>34</v>
      </c>
      <c r="R111" t="s">
        <v>34</v>
      </c>
      <c r="S111">
        <v>175</v>
      </c>
      <c r="T111" t="b">
        <v>1</v>
      </c>
      <c r="U111" t="s">
        <v>53</v>
      </c>
      <c r="V111" t="s">
        <v>61</v>
      </c>
      <c r="W111" t="b">
        <v>1</v>
      </c>
      <c r="X111">
        <f t="shared" si="11"/>
        <v>1</v>
      </c>
      <c r="Y111">
        <f t="shared" si="12"/>
        <v>7</v>
      </c>
      <c r="Z111">
        <f t="shared" si="13"/>
        <v>13</v>
      </c>
      <c r="AA111">
        <f t="shared" si="14"/>
        <v>19</v>
      </c>
      <c r="AB111" t="str">
        <f t="shared" si="15"/>
        <v>-0.06</v>
      </c>
      <c r="AC111" t="str">
        <f t="shared" si="16"/>
        <v xml:space="preserve"> 0.19</v>
      </c>
      <c r="AD111" t="str">
        <f t="shared" si="17"/>
        <v xml:space="preserve"> -0.4</v>
      </c>
      <c r="AE111">
        <f t="shared" si="18"/>
        <v>-0.06</v>
      </c>
      <c r="AF111">
        <f t="shared" si="19"/>
        <v>0.19</v>
      </c>
      <c r="AG111">
        <f t="shared" si="20"/>
        <v>-0.4</v>
      </c>
    </row>
    <row r="112" spans="1:33" x14ac:dyDescent="0.25">
      <c r="A112" t="s">
        <v>559</v>
      </c>
      <c r="B112" t="s">
        <v>24</v>
      </c>
      <c r="C112" t="b">
        <v>0</v>
      </c>
      <c r="D112" t="s">
        <v>560</v>
      </c>
      <c r="E112" t="s">
        <v>561</v>
      </c>
      <c r="F112" t="s">
        <v>562</v>
      </c>
      <c r="G112" t="s">
        <v>563</v>
      </c>
      <c r="H112" t="s">
        <v>564</v>
      </c>
      <c r="I112" t="s">
        <v>30</v>
      </c>
      <c r="J112">
        <v>0.46818798780400001</v>
      </c>
      <c r="K112">
        <v>0.46818798780400001</v>
      </c>
      <c r="L112" t="s">
        <v>31</v>
      </c>
      <c r="M112" t="s">
        <v>565</v>
      </c>
      <c r="N112" t="b">
        <v>1</v>
      </c>
      <c r="O112">
        <v>0.104232167</v>
      </c>
      <c r="P112" t="s">
        <v>33</v>
      </c>
      <c r="Q112" t="s">
        <v>34</v>
      </c>
      <c r="R112" t="s">
        <v>34</v>
      </c>
      <c r="S112">
        <v>170</v>
      </c>
      <c r="T112" t="b">
        <v>1</v>
      </c>
      <c r="U112" t="s">
        <v>53</v>
      </c>
      <c r="V112" t="s">
        <v>61</v>
      </c>
      <c r="W112" t="b">
        <v>1</v>
      </c>
      <c r="X112">
        <f t="shared" si="11"/>
        <v>1</v>
      </c>
      <c r="Y112">
        <f t="shared" si="12"/>
        <v>7</v>
      </c>
      <c r="Z112">
        <f t="shared" si="13"/>
        <v>13</v>
      </c>
      <c r="AA112">
        <f t="shared" si="14"/>
        <v>20</v>
      </c>
      <c r="AB112" t="str">
        <f t="shared" si="15"/>
        <v>-0.11</v>
      </c>
      <c r="AC112" t="str">
        <f t="shared" si="16"/>
        <v xml:space="preserve"> 0.13</v>
      </c>
      <c r="AD112" t="str">
        <f t="shared" si="17"/>
        <v xml:space="preserve"> -0.44</v>
      </c>
      <c r="AE112">
        <f t="shared" si="18"/>
        <v>-0.11</v>
      </c>
      <c r="AF112">
        <f t="shared" si="19"/>
        <v>0.13</v>
      </c>
      <c r="AG112">
        <f t="shared" si="20"/>
        <v>-0.44</v>
      </c>
    </row>
    <row r="113" spans="1:33" x14ac:dyDescent="0.25">
      <c r="A113" t="s">
        <v>559</v>
      </c>
      <c r="B113" t="s">
        <v>24</v>
      </c>
      <c r="C113" t="b">
        <v>0</v>
      </c>
      <c r="D113" t="s">
        <v>566</v>
      </c>
      <c r="E113" t="s">
        <v>567</v>
      </c>
      <c r="F113" t="s">
        <v>568</v>
      </c>
      <c r="G113" t="s">
        <v>569</v>
      </c>
      <c r="H113" t="s">
        <v>570</v>
      </c>
      <c r="I113" t="s">
        <v>30</v>
      </c>
      <c r="J113">
        <v>2.2360678762199999E-2</v>
      </c>
      <c r="K113">
        <v>2.2360678762199999E-2</v>
      </c>
      <c r="L113" t="s">
        <v>31</v>
      </c>
      <c r="M113" t="s">
        <v>571</v>
      </c>
      <c r="N113" t="b">
        <v>1</v>
      </c>
      <c r="O113">
        <v>0.63812255500000004</v>
      </c>
      <c r="P113" t="s">
        <v>33</v>
      </c>
      <c r="Q113" t="s">
        <v>34</v>
      </c>
      <c r="R113" t="s">
        <v>34</v>
      </c>
      <c r="S113">
        <v>169</v>
      </c>
      <c r="T113" t="b">
        <v>1</v>
      </c>
      <c r="U113" t="s">
        <v>53</v>
      </c>
      <c r="V113" t="s">
        <v>61</v>
      </c>
      <c r="W113" t="b">
        <v>1</v>
      </c>
      <c r="X113">
        <f t="shared" si="11"/>
        <v>1</v>
      </c>
      <c r="Y113">
        <f t="shared" si="12"/>
        <v>7</v>
      </c>
      <c r="Z113">
        <f t="shared" si="13"/>
        <v>13</v>
      </c>
      <c r="AA113">
        <f t="shared" si="14"/>
        <v>20</v>
      </c>
      <c r="AB113" t="str">
        <f t="shared" si="15"/>
        <v>-0.04</v>
      </c>
      <c r="AC113" t="str">
        <f t="shared" si="16"/>
        <v xml:space="preserve"> 0.16</v>
      </c>
      <c r="AD113" t="str">
        <f t="shared" si="17"/>
        <v xml:space="preserve"> -0.05</v>
      </c>
      <c r="AE113">
        <f t="shared" si="18"/>
        <v>-0.04</v>
      </c>
      <c r="AF113">
        <f t="shared" si="19"/>
        <v>0.16</v>
      </c>
      <c r="AG113">
        <f t="shared" si="20"/>
        <v>-0.05</v>
      </c>
    </row>
    <row r="114" spans="1:33" x14ac:dyDescent="0.25">
      <c r="A114" t="s">
        <v>572</v>
      </c>
      <c r="B114" t="s">
        <v>24</v>
      </c>
      <c r="C114" t="b">
        <v>0</v>
      </c>
      <c r="D114" t="s">
        <v>573</v>
      </c>
      <c r="E114" t="s">
        <v>574</v>
      </c>
      <c r="F114" t="s">
        <v>575</v>
      </c>
      <c r="G114" t="s">
        <v>576</v>
      </c>
      <c r="H114" t="s">
        <v>577</v>
      </c>
      <c r="I114" t="s">
        <v>30</v>
      </c>
      <c r="J114">
        <v>5.8309514075500002E-2</v>
      </c>
      <c r="K114">
        <v>5.8309514075500002E-2</v>
      </c>
      <c r="L114" t="s">
        <v>31</v>
      </c>
      <c r="M114" t="s">
        <v>578</v>
      </c>
      <c r="N114" t="b">
        <v>1</v>
      </c>
      <c r="O114">
        <v>0.20901987899999999</v>
      </c>
      <c r="P114" t="s">
        <v>33</v>
      </c>
      <c r="Q114" t="s">
        <v>34</v>
      </c>
      <c r="R114" t="s">
        <v>34</v>
      </c>
      <c r="S114">
        <v>170</v>
      </c>
      <c r="T114" t="b">
        <v>1</v>
      </c>
      <c r="U114" t="s">
        <v>53</v>
      </c>
      <c r="V114" t="s">
        <v>61</v>
      </c>
      <c r="W114" t="b">
        <v>1</v>
      </c>
      <c r="X114">
        <f t="shared" si="11"/>
        <v>1</v>
      </c>
      <c r="Y114">
        <f t="shared" si="12"/>
        <v>7</v>
      </c>
      <c r="Z114">
        <f t="shared" si="13"/>
        <v>12</v>
      </c>
      <c r="AA114">
        <f t="shared" si="14"/>
        <v>18</v>
      </c>
      <c r="AB114" t="str">
        <f t="shared" si="15"/>
        <v>-0.13</v>
      </c>
      <c r="AC114" t="str">
        <f t="shared" si="16"/>
        <v xml:space="preserve"> 0.2</v>
      </c>
      <c r="AD114" t="str">
        <f t="shared" si="17"/>
        <v xml:space="preserve"> 0.02</v>
      </c>
      <c r="AE114">
        <f t="shared" si="18"/>
        <v>-0.13</v>
      </c>
      <c r="AF114">
        <f t="shared" si="19"/>
        <v>0.2</v>
      </c>
      <c r="AG114">
        <f t="shared" si="20"/>
        <v>0.02</v>
      </c>
    </row>
    <row r="115" spans="1:33" x14ac:dyDescent="0.25">
      <c r="A115" t="s">
        <v>579</v>
      </c>
      <c r="B115" t="s">
        <v>24</v>
      </c>
      <c r="C115" t="b">
        <v>0</v>
      </c>
      <c r="D115" t="s">
        <v>580</v>
      </c>
      <c r="E115" t="s">
        <v>581</v>
      </c>
      <c r="F115" t="s">
        <v>582</v>
      </c>
      <c r="G115" t="s">
        <v>583</v>
      </c>
      <c r="H115" t="s">
        <v>584</v>
      </c>
      <c r="I115" t="s">
        <v>30</v>
      </c>
      <c r="J115">
        <v>0.139283880591</v>
      </c>
      <c r="K115">
        <v>0.139283880591</v>
      </c>
      <c r="L115" t="s">
        <v>31</v>
      </c>
      <c r="M115" t="s">
        <v>585</v>
      </c>
      <c r="N115" t="b">
        <v>1</v>
      </c>
      <c r="O115">
        <v>0.155928285</v>
      </c>
      <c r="P115" t="s">
        <v>33</v>
      </c>
      <c r="Q115" t="s">
        <v>34</v>
      </c>
      <c r="R115" t="s">
        <v>34</v>
      </c>
      <c r="S115">
        <v>170</v>
      </c>
      <c r="T115" t="b">
        <v>1</v>
      </c>
      <c r="U115" t="s">
        <v>53</v>
      </c>
      <c r="V115" t="s">
        <v>61</v>
      </c>
      <c r="W115" t="b">
        <v>1</v>
      </c>
      <c r="X115">
        <f t="shared" si="11"/>
        <v>1</v>
      </c>
      <c r="Y115">
        <f t="shared" si="12"/>
        <v>7</v>
      </c>
      <c r="Z115">
        <f t="shared" si="13"/>
        <v>13</v>
      </c>
      <c r="AA115">
        <f t="shared" si="14"/>
        <v>20</v>
      </c>
      <c r="AB115" t="str">
        <f t="shared" si="15"/>
        <v>-0.01</v>
      </c>
      <c r="AC115" t="str">
        <f t="shared" si="16"/>
        <v xml:space="preserve"> 0.19</v>
      </c>
      <c r="AD115" t="str">
        <f t="shared" si="17"/>
        <v xml:space="preserve"> -0.01</v>
      </c>
      <c r="AE115">
        <f t="shared" si="18"/>
        <v>-0.01</v>
      </c>
      <c r="AF115">
        <f t="shared" si="19"/>
        <v>0.19</v>
      </c>
      <c r="AG115">
        <f t="shared" si="20"/>
        <v>-0.01</v>
      </c>
    </row>
    <row r="116" spans="1:33" x14ac:dyDescent="0.25">
      <c r="A116" t="s">
        <v>579</v>
      </c>
      <c r="B116" t="s">
        <v>24</v>
      </c>
      <c r="C116" t="b">
        <v>0</v>
      </c>
      <c r="D116" t="s">
        <v>586</v>
      </c>
      <c r="E116" t="s">
        <v>587</v>
      </c>
      <c r="F116" t="s">
        <v>588</v>
      </c>
      <c r="G116" t="s">
        <v>589</v>
      </c>
      <c r="H116" t="s">
        <v>590</v>
      </c>
      <c r="I116" t="s">
        <v>30</v>
      </c>
      <c r="J116">
        <v>9.9999994039499995E-2</v>
      </c>
      <c r="K116">
        <v>9.9999994039499995E-2</v>
      </c>
      <c r="L116" t="s">
        <v>31</v>
      </c>
      <c r="M116" t="s">
        <v>591</v>
      </c>
      <c r="N116" t="b">
        <v>1</v>
      </c>
      <c r="O116">
        <v>0.69515527600000004</v>
      </c>
      <c r="P116" t="s">
        <v>33</v>
      </c>
      <c r="Q116" t="s">
        <v>34</v>
      </c>
      <c r="R116" t="s">
        <v>34</v>
      </c>
      <c r="S116">
        <v>170</v>
      </c>
      <c r="T116" t="b">
        <v>1</v>
      </c>
      <c r="U116" t="s">
        <v>53</v>
      </c>
      <c r="V116" t="s">
        <v>61</v>
      </c>
      <c r="W116" t="b">
        <v>1</v>
      </c>
      <c r="X116">
        <f t="shared" si="11"/>
        <v>1</v>
      </c>
      <c r="Y116">
        <f t="shared" si="12"/>
        <v>7</v>
      </c>
      <c r="Z116">
        <f t="shared" si="13"/>
        <v>13</v>
      </c>
      <c r="AA116">
        <f t="shared" si="14"/>
        <v>20</v>
      </c>
      <c r="AB116" t="str">
        <f t="shared" si="15"/>
        <v>-0.02</v>
      </c>
      <c r="AC116" t="str">
        <f t="shared" si="16"/>
        <v xml:space="preserve"> 0.19</v>
      </c>
      <c r="AD116" t="str">
        <f t="shared" si="17"/>
        <v xml:space="preserve"> -0.01</v>
      </c>
      <c r="AE116">
        <f t="shared" si="18"/>
        <v>-0.02</v>
      </c>
      <c r="AF116">
        <f t="shared" si="19"/>
        <v>0.19</v>
      </c>
      <c r="AG116">
        <f t="shared" si="20"/>
        <v>-0.01</v>
      </c>
    </row>
    <row r="117" spans="1:33" x14ac:dyDescent="0.25">
      <c r="A117" t="s">
        <v>592</v>
      </c>
      <c r="B117" t="s">
        <v>24</v>
      </c>
      <c r="C117" t="b">
        <v>0</v>
      </c>
      <c r="D117" t="s">
        <v>586</v>
      </c>
      <c r="E117" t="s">
        <v>587</v>
      </c>
      <c r="F117" t="s">
        <v>593</v>
      </c>
      <c r="G117" t="s">
        <v>594</v>
      </c>
      <c r="H117" t="s">
        <v>590</v>
      </c>
      <c r="I117" t="s">
        <v>30</v>
      </c>
      <c r="J117">
        <v>8.0622576177100003E-2</v>
      </c>
      <c r="K117">
        <v>8.0622576177100003E-2</v>
      </c>
      <c r="L117" t="s">
        <v>31</v>
      </c>
      <c r="M117" t="s">
        <v>595</v>
      </c>
      <c r="N117" t="b">
        <v>1</v>
      </c>
      <c r="O117">
        <v>0.20778396199999999</v>
      </c>
      <c r="P117" t="s">
        <v>33</v>
      </c>
      <c r="Q117" t="s">
        <v>34</v>
      </c>
      <c r="R117" t="s">
        <v>34</v>
      </c>
      <c r="S117">
        <v>170</v>
      </c>
      <c r="T117" t="b">
        <v>1</v>
      </c>
      <c r="U117" t="s">
        <v>35</v>
      </c>
      <c r="V117" t="s">
        <v>61</v>
      </c>
      <c r="W117" t="b">
        <v>0</v>
      </c>
      <c r="X117">
        <f t="shared" si="11"/>
        <v>1</v>
      </c>
      <c r="Y117">
        <f t="shared" si="12"/>
        <v>7</v>
      </c>
      <c r="Z117">
        <f t="shared" si="13"/>
        <v>13</v>
      </c>
      <c r="AA117">
        <f t="shared" si="14"/>
        <v>20</v>
      </c>
      <c r="AB117" t="str">
        <f t="shared" si="15"/>
        <v>-0.02</v>
      </c>
      <c r="AC117" t="str">
        <f t="shared" si="16"/>
        <v xml:space="preserve"> 0.19</v>
      </c>
      <c r="AD117" t="str">
        <f t="shared" si="17"/>
        <v xml:space="preserve"> -0.01</v>
      </c>
      <c r="AE117">
        <f t="shared" si="18"/>
        <v>-0.02</v>
      </c>
      <c r="AF117">
        <f t="shared" si="19"/>
        <v>0.19</v>
      </c>
      <c r="AG117">
        <f t="shared" si="20"/>
        <v>-0.01</v>
      </c>
    </row>
    <row r="118" spans="1:33" x14ac:dyDescent="0.25">
      <c r="A118" t="s">
        <v>592</v>
      </c>
      <c r="B118" t="s">
        <v>24</v>
      </c>
      <c r="C118" t="b">
        <v>0</v>
      </c>
      <c r="D118" t="s">
        <v>586</v>
      </c>
      <c r="E118" t="s">
        <v>587</v>
      </c>
      <c r="F118" t="s">
        <v>593</v>
      </c>
      <c r="G118" t="s">
        <v>594</v>
      </c>
      <c r="H118" t="s">
        <v>590</v>
      </c>
      <c r="I118" t="s">
        <v>30</v>
      </c>
      <c r="J118">
        <v>8.0622576177100003E-2</v>
      </c>
      <c r="K118">
        <v>8.0622576177100003E-2</v>
      </c>
      <c r="L118" t="s">
        <v>31</v>
      </c>
      <c r="M118" t="s">
        <v>595</v>
      </c>
      <c r="N118" t="b">
        <v>1</v>
      </c>
      <c r="O118">
        <v>0.20778396199999999</v>
      </c>
      <c r="P118" t="s">
        <v>33</v>
      </c>
      <c r="Q118" t="s">
        <v>34</v>
      </c>
      <c r="R118" t="s">
        <v>34</v>
      </c>
      <c r="S118">
        <v>170</v>
      </c>
      <c r="T118" t="b">
        <v>1</v>
      </c>
      <c r="U118" t="s">
        <v>35</v>
      </c>
      <c r="V118" t="s">
        <v>61</v>
      </c>
      <c r="W118" t="b">
        <v>0</v>
      </c>
      <c r="X118">
        <f t="shared" si="11"/>
        <v>1</v>
      </c>
      <c r="Y118">
        <f t="shared" si="12"/>
        <v>7</v>
      </c>
      <c r="Z118">
        <f t="shared" si="13"/>
        <v>13</v>
      </c>
      <c r="AA118">
        <f t="shared" si="14"/>
        <v>20</v>
      </c>
      <c r="AB118" t="str">
        <f t="shared" si="15"/>
        <v>-0.02</v>
      </c>
      <c r="AC118" t="str">
        <f t="shared" si="16"/>
        <v xml:space="preserve"> 0.19</v>
      </c>
      <c r="AD118" t="str">
        <f t="shared" si="17"/>
        <v xml:space="preserve"> -0.01</v>
      </c>
      <c r="AE118">
        <f t="shared" si="18"/>
        <v>-0.02</v>
      </c>
      <c r="AF118">
        <f t="shared" si="19"/>
        <v>0.19</v>
      </c>
      <c r="AG118">
        <f t="shared" si="20"/>
        <v>-0.01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2017-07-13T15:57:56Z</dcterms:modified>
</cp:coreProperties>
</file>