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G:\My Drive\UMaine Docs from Laptop\SAWGraph\Data Sources\Surface Water\"/>
    </mc:Choice>
  </mc:AlternateContent>
  <xr:revisionPtr revIDLastSave="0" documentId="13_ncr:1_{B30FE7E4-0378-410A-BD26-AB9238D6E1F6}" xr6:coauthVersionLast="47" xr6:coauthVersionMax="47" xr10:uidLastSave="{00000000-0000-0000-0000-000000000000}"/>
  <bookViews>
    <workbookView xWindow="-120" yWindow="-120" windowWidth="29040" windowHeight="15720" xr2:uid="{D4ADE946-70A7-4DB6-8B0E-67C30B601CF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4" i="1" l="1"/>
  <c r="R12" i="1"/>
  <c r="R10" i="1"/>
  <c r="R9" i="1"/>
  <c r="R5" i="1"/>
  <c r="R6" i="1"/>
  <c r="R7" i="1"/>
  <c r="R4" i="1"/>
  <c r="M9" i="1"/>
  <c r="N9" i="1" s="1"/>
  <c r="M10" i="1"/>
  <c r="N10" i="1" s="1"/>
  <c r="M4" i="1"/>
  <c r="M5" i="1"/>
  <c r="M6" i="1"/>
  <c r="M7" i="1"/>
  <c r="M12" i="1"/>
  <c r="M14" i="1"/>
  <c r="C21" i="1"/>
  <c r="C22" i="1" s="1"/>
  <c r="C23" i="1" s="1"/>
  <c r="K14" i="1"/>
  <c r="K12" i="1"/>
  <c r="K7" i="1"/>
  <c r="K6" i="1"/>
  <c r="K5" i="1"/>
  <c r="K4" i="1"/>
  <c r="K10" i="1"/>
  <c r="K9" i="1"/>
</calcChain>
</file>

<file path=xl/sharedStrings.xml><?xml version="1.0" encoding="utf-8"?>
<sst xmlns="http://schemas.openxmlformats.org/spreadsheetml/2006/main" count="26" uniqueCount="19">
  <si>
    <t>MGS-Well</t>
  </si>
  <si>
    <t>Flowpath</t>
  </si>
  <si>
    <t>USLength</t>
  </si>
  <si>
    <t>USPos</t>
  </si>
  <si>
    <t>DSLength</t>
  </si>
  <si>
    <t>DSPos</t>
  </si>
  <si>
    <t>Middle</t>
  </si>
  <si>
    <t>Dist</t>
  </si>
  <si>
    <t>Meas</t>
  </si>
  <si>
    <t>COMID</t>
  </si>
  <si>
    <t>Length</t>
  </si>
  <si>
    <t>Incorrect</t>
  </si>
  <si>
    <t>Correct</t>
  </si>
  <si>
    <t>ArcGIS</t>
  </si>
  <si>
    <t>Calc</t>
  </si>
  <si>
    <t>Broken Query Results</t>
  </si>
  <si>
    <t>Math Check</t>
  </si>
  <si>
    <t>By Hand</t>
  </si>
  <si>
    <t>New Query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</si>
</sst>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D4064-4209-41B8-9BFC-32902CDB8061}">
  <dimension ref="A1:R23"/>
  <sheetViews>
    <sheetView tabSelected="1" workbookViewId="0">
      <selection activeCell="R3" sqref="R3"/>
    </sheetView>
  </sheetViews>
  <sheetFormatPr defaultRowHeight="15" x14ac:dyDescent="0.25"/>
  <sheetData>
    <row r="1" spans="1:18" x14ac:dyDescent="0.25">
      <c r="A1" s="1" t="s">
        <v>15</v>
      </c>
      <c r="B1" s="1"/>
      <c r="C1" s="1"/>
      <c r="D1" s="1"/>
      <c r="E1" s="1"/>
      <c r="F1" s="1"/>
      <c r="G1" s="1"/>
      <c r="H1" s="1"/>
      <c r="J1" s="1" t="s">
        <v>16</v>
      </c>
      <c r="K1" s="1"/>
      <c r="M1" t="s">
        <v>17</v>
      </c>
      <c r="Q1" s="1" t="s">
        <v>18</v>
      </c>
      <c r="R1" s="1"/>
    </row>
    <row r="2" spans="1:18" x14ac:dyDescent="0.25">
      <c r="G2" t="s">
        <v>11</v>
      </c>
      <c r="J2" t="s">
        <v>13</v>
      </c>
      <c r="K2" t="s">
        <v>14</v>
      </c>
      <c r="M2" t="s">
        <v>12</v>
      </c>
      <c r="Q2" t="s">
        <v>12</v>
      </c>
      <c r="R2" t="s">
        <v>12</v>
      </c>
    </row>
    <row r="3" spans="1:18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J3" t="s">
        <v>8</v>
      </c>
      <c r="K3" t="s">
        <v>5</v>
      </c>
      <c r="M3" t="s">
        <v>7</v>
      </c>
      <c r="Q3" t="s">
        <v>6</v>
      </c>
      <c r="R3" t="s">
        <v>7</v>
      </c>
    </row>
    <row r="4" spans="1:18" x14ac:dyDescent="0.25">
      <c r="A4">
        <v>47530</v>
      </c>
      <c r="B4">
        <v>3322208</v>
      </c>
      <c r="C4">
        <v>3.3820000000000001</v>
      </c>
      <c r="D4">
        <v>0.2621</v>
      </c>
      <c r="E4">
        <v>1.8069999999999999</v>
      </c>
      <c r="F4">
        <v>1.7003999999999999</v>
      </c>
      <c r="G4">
        <v>0</v>
      </c>
      <c r="H4">
        <v>0.36870015</v>
      </c>
      <c r="J4">
        <v>94.100177000000002</v>
      </c>
      <c r="K4">
        <f t="shared" ref="K4:K7" si="0">J4/100*E4</f>
        <v>1.7003901983900001</v>
      </c>
      <c r="M4">
        <f>D4+E4-F4+G4</f>
        <v>0.36869999999999981</v>
      </c>
      <c r="Q4">
        <v>5.1890000000000001</v>
      </c>
      <c r="R4">
        <f>D4+Q4-C4-F4</f>
        <v>0.36870000000000025</v>
      </c>
    </row>
    <row r="5" spans="1:18" x14ac:dyDescent="0.25">
      <c r="A5">
        <v>127795</v>
      </c>
      <c r="B5">
        <v>3322208</v>
      </c>
      <c r="C5">
        <v>3.3820000000000001</v>
      </c>
      <c r="D5">
        <v>0.2621</v>
      </c>
      <c r="E5">
        <v>1.8069999999999999</v>
      </c>
      <c r="F5">
        <v>1.514</v>
      </c>
      <c r="G5">
        <v>0</v>
      </c>
      <c r="H5">
        <v>0.55510009999999999</v>
      </c>
      <c r="J5">
        <v>83.784451000000004</v>
      </c>
      <c r="K5">
        <f t="shared" si="0"/>
        <v>1.5139850295699999</v>
      </c>
      <c r="M5">
        <f t="shared" ref="M5:M7" si="1">D5+E5-F5+G5</f>
        <v>0.5550999999999997</v>
      </c>
      <c r="Q5">
        <v>5.1890000000000001</v>
      </c>
      <c r="R5">
        <f t="shared" ref="R5:R14" si="2">D5+Q5-C5-F5</f>
        <v>0.55510000000000015</v>
      </c>
    </row>
    <row r="6" spans="1:18" x14ac:dyDescent="0.25">
      <c r="A6">
        <v>47529</v>
      </c>
      <c r="B6">
        <v>3322208</v>
      </c>
      <c r="C6">
        <v>3.3820000000000001</v>
      </c>
      <c r="D6">
        <v>0.2621</v>
      </c>
      <c r="E6">
        <v>1.8069999999999999</v>
      </c>
      <c r="F6">
        <v>1.3095000000000001</v>
      </c>
      <c r="G6">
        <v>0</v>
      </c>
      <c r="H6">
        <v>0.75960015999999997</v>
      </c>
      <c r="J6">
        <v>72.467408000000006</v>
      </c>
      <c r="K6">
        <f t="shared" si="0"/>
        <v>1.3094860625600002</v>
      </c>
      <c r="M6">
        <f t="shared" si="1"/>
        <v>0.75959999999999961</v>
      </c>
      <c r="Q6">
        <v>5.1890000000000001</v>
      </c>
      <c r="R6">
        <f t="shared" si="2"/>
        <v>0.75960000000000005</v>
      </c>
    </row>
    <row r="7" spans="1:18" x14ac:dyDescent="0.25">
      <c r="A7">
        <v>47528</v>
      </c>
      <c r="B7">
        <v>3322208</v>
      </c>
      <c r="C7">
        <v>3.3820000000000001</v>
      </c>
      <c r="D7">
        <v>0.2621</v>
      </c>
      <c r="E7">
        <v>1.8069999999999999</v>
      </c>
      <c r="F7">
        <v>0.90590000000000004</v>
      </c>
      <c r="G7">
        <v>0</v>
      </c>
      <c r="H7">
        <v>1.1632001000000001</v>
      </c>
      <c r="J7">
        <v>50.134216000000002</v>
      </c>
      <c r="K7">
        <f t="shared" si="0"/>
        <v>0.90592528311999998</v>
      </c>
      <c r="M7">
        <f t="shared" si="1"/>
        <v>1.1631999999999998</v>
      </c>
      <c r="Q7">
        <v>5.1890000000000001</v>
      </c>
      <c r="R7">
        <f t="shared" si="2"/>
        <v>1.1632000000000002</v>
      </c>
    </row>
    <row r="9" spans="1:18" x14ac:dyDescent="0.25">
      <c r="A9">
        <v>127792</v>
      </c>
      <c r="B9">
        <v>3322180</v>
      </c>
      <c r="C9">
        <v>3.3820000000000001</v>
      </c>
      <c r="D9">
        <v>0.2621</v>
      </c>
      <c r="E9">
        <v>3.3820000000000001</v>
      </c>
      <c r="F9">
        <v>0.52839999999999998</v>
      </c>
      <c r="G9">
        <v>3.3820000000000001</v>
      </c>
      <c r="H9">
        <v>3.1156999999999999</v>
      </c>
      <c r="J9">
        <v>15.623576</v>
      </c>
      <c r="K9">
        <f>J9/100*E9</f>
        <v>0.52838934032000007</v>
      </c>
      <c r="M9">
        <f>D9-F9</f>
        <v>-0.26629999999999998</v>
      </c>
      <c r="N9">
        <f>H9-M9</f>
        <v>3.3819999999999997</v>
      </c>
      <c r="Q9">
        <v>3.3820000000000001</v>
      </c>
      <c r="R9">
        <f t="shared" si="2"/>
        <v>-0.2663000000000002</v>
      </c>
    </row>
    <row r="10" spans="1:18" x14ac:dyDescent="0.25">
      <c r="A10">
        <v>127753</v>
      </c>
      <c r="B10">
        <v>3322180</v>
      </c>
      <c r="C10">
        <v>3.3820000000000001</v>
      </c>
      <c r="D10">
        <v>0.2621</v>
      </c>
      <c r="E10">
        <v>3.3820000000000001</v>
      </c>
      <c r="F10">
        <v>0.44890000000000002</v>
      </c>
      <c r="G10">
        <v>3.3820000000000001</v>
      </c>
      <c r="H10">
        <v>3.1951999999999998</v>
      </c>
      <c r="J10">
        <v>13.273289</v>
      </c>
      <c r="K10">
        <f>J10/100*E10</f>
        <v>0.44890263397999997</v>
      </c>
      <c r="M10">
        <f>D10-F10</f>
        <v>-0.18680000000000002</v>
      </c>
      <c r="N10">
        <f>H10-M10</f>
        <v>3.3819999999999997</v>
      </c>
      <c r="Q10">
        <v>3.3820000000000001</v>
      </c>
      <c r="R10">
        <f t="shared" si="2"/>
        <v>-0.18680000000000024</v>
      </c>
    </row>
    <row r="12" spans="1:18" x14ac:dyDescent="0.25">
      <c r="A12">
        <v>22900</v>
      </c>
      <c r="B12">
        <v>3322252</v>
      </c>
      <c r="C12">
        <v>3.3820000000000001</v>
      </c>
      <c r="D12">
        <v>0.2621</v>
      </c>
      <c r="E12">
        <v>1.962</v>
      </c>
      <c r="F12">
        <v>1.5911999999999999</v>
      </c>
      <c r="G12">
        <v>5.0250000000000004</v>
      </c>
      <c r="H12">
        <v>5.6579002999999997</v>
      </c>
      <c r="J12">
        <v>81.100812000000005</v>
      </c>
      <c r="K12">
        <f>J12/100*E12</f>
        <v>1.59119793144</v>
      </c>
      <c r="M12">
        <f t="shared" ref="M12" si="3">D12+E12-F12+G12</f>
        <v>5.6579000000000006</v>
      </c>
      <c r="Q12">
        <v>10.368999499999999</v>
      </c>
      <c r="R12">
        <f t="shared" si="2"/>
        <v>5.6578995000000001</v>
      </c>
    </row>
    <row r="14" spans="1:18" x14ac:dyDescent="0.25">
      <c r="A14">
        <v>22895</v>
      </c>
      <c r="B14">
        <v>3322260</v>
      </c>
      <c r="C14">
        <v>3.3820000000000001</v>
      </c>
      <c r="D14">
        <v>0.2621</v>
      </c>
      <c r="E14">
        <v>0.88800000000000001</v>
      </c>
      <c r="F14">
        <v>0.60160000000000002</v>
      </c>
      <c r="G14">
        <v>6.9870000000000001</v>
      </c>
      <c r="H14">
        <v>7.5354999999999999</v>
      </c>
      <c r="J14">
        <v>67.745966999999993</v>
      </c>
      <c r="K14">
        <f>J14/100*E14</f>
        <v>0.60158418695999993</v>
      </c>
      <c r="M14">
        <f t="shared" ref="M14" si="4">D14+E14-F14+G14</f>
        <v>7.5354999999999999</v>
      </c>
      <c r="Q14">
        <v>11.257</v>
      </c>
      <c r="R14">
        <f t="shared" si="2"/>
        <v>7.5354999999999999</v>
      </c>
    </row>
    <row r="18" spans="1:3" x14ac:dyDescent="0.25">
      <c r="A18" t="s">
        <v>9</v>
      </c>
      <c r="B18" t="s">
        <v>10</v>
      </c>
      <c r="C18" t="s">
        <v>6</v>
      </c>
    </row>
    <row r="19" spans="1:3" x14ac:dyDescent="0.25">
      <c r="A19">
        <v>3322180</v>
      </c>
      <c r="B19">
        <v>3.3820000000000001</v>
      </c>
      <c r="C19">
        <v>0</v>
      </c>
    </row>
    <row r="20" spans="1:3" x14ac:dyDescent="0.25">
      <c r="A20">
        <v>3322208</v>
      </c>
      <c r="B20">
        <v>1.8069999999999999</v>
      </c>
      <c r="C20">
        <v>0</v>
      </c>
    </row>
    <row r="21" spans="1:3" x14ac:dyDescent="0.25">
      <c r="A21">
        <v>3322222</v>
      </c>
      <c r="B21">
        <v>3.218</v>
      </c>
      <c r="C21">
        <f>SUM(B20+C20)</f>
        <v>1.8069999999999999</v>
      </c>
    </row>
    <row r="22" spans="1:3" x14ac:dyDescent="0.25">
      <c r="A22">
        <v>3322252</v>
      </c>
      <c r="B22">
        <v>1.962</v>
      </c>
      <c r="C22">
        <f t="shared" ref="C22:C23" si="5">SUM(B21+C21)</f>
        <v>5.0250000000000004</v>
      </c>
    </row>
    <row r="23" spans="1:3" x14ac:dyDescent="0.25">
      <c r="A23">
        <v>3322260</v>
      </c>
      <c r="B23">
        <v>0.88800000000000001</v>
      </c>
      <c r="C23">
        <f t="shared" si="5"/>
        <v>6.9870000000000001</v>
      </c>
    </row>
  </sheetData>
  <mergeCells count="3">
    <mergeCell ref="A1:H1"/>
    <mergeCell ref="J1:K1"/>
    <mergeCell ref="Q1:R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K Kedrowski</dc:creator>
  <cp:lastModifiedBy>David K Kedrowski</cp:lastModifiedBy>
  <dcterms:created xsi:type="dcterms:W3CDTF">2024-06-27T20:14:09Z</dcterms:created>
  <dcterms:modified xsi:type="dcterms:W3CDTF">2024-06-27T20:47:29Z</dcterms:modified>
</cp:coreProperties>
</file>