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yak\Desktop\writeups\"/>
    </mc:Choice>
  </mc:AlternateContent>
  <xr:revisionPtr revIDLastSave="0" documentId="13_ncr:1_{5CEF637A-F8BA-4EDA-9300-11AD5BE2C78D}" xr6:coauthVersionLast="47" xr6:coauthVersionMax="47" xr10:uidLastSave="{00000000-0000-0000-0000-000000000000}"/>
  <bookViews>
    <workbookView minimized="1" xWindow="1152" yWindow="1152" windowWidth="17280" windowHeight="8964" activeTab="3" xr2:uid="{00000000-000D-0000-FFFF-FFFF00000000}"/>
  </bookViews>
  <sheets>
    <sheet name="AHP" sheetId="1" r:id="rId1"/>
    <sheet name="DEMATEL" sheetId="2" r:id="rId2"/>
    <sheet name="EXTENT ANALYSIS" sheetId="3" r:id="rId3"/>
    <sheet name="GEOMETRIC M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8" i="3" l="1"/>
  <c r="I61" i="3"/>
  <c r="N61" i="4"/>
  <c r="G76" i="4"/>
  <c r="F76" i="4"/>
  <c r="E76" i="4"/>
  <c r="M74" i="4"/>
  <c r="L74" i="4"/>
  <c r="K74" i="4"/>
  <c r="M73" i="4"/>
  <c r="L73" i="4"/>
  <c r="K73" i="4"/>
  <c r="M72" i="4"/>
  <c r="L72" i="4"/>
  <c r="K72" i="4"/>
  <c r="M71" i="4"/>
  <c r="L71" i="4"/>
  <c r="K71" i="4"/>
  <c r="N71" i="4" s="1"/>
  <c r="P71" i="4" s="1"/>
  <c r="M70" i="4"/>
  <c r="L70" i="4"/>
  <c r="K70" i="4"/>
  <c r="M69" i="4"/>
  <c r="L69" i="4"/>
  <c r="K69" i="4"/>
  <c r="M68" i="4"/>
  <c r="L68" i="4"/>
  <c r="K68" i="4"/>
  <c r="M67" i="4"/>
  <c r="L67" i="4"/>
  <c r="K67" i="4"/>
  <c r="N67" i="4" s="1"/>
  <c r="P67" i="4" s="1"/>
  <c r="M66" i="4"/>
  <c r="L66" i="4"/>
  <c r="K66" i="4"/>
  <c r="M65" i="4"/>
  <c r="L65" i="4"/>
  <c r="K65" i="4"/>
  <c r="M64" i="4"/>
  <c r="L64" i="4"/>
  <c r="K64" i="4"/>
  <c r="M63" i="4"/>
  <c r="L63" i="4"/>
  <c r="K63" i="4"/>
  <c r="M62" i="4"/>
  <c r="L62" i="4"/>
  <c r="K62" i="4"/>
  <c r="M61" i="4"/>
  <c r="L61" i="4"/>
  <c r="K61" i="4"/>
  <c r="O55" i="4"/>
  <c r="N55" i="4"/>
  <c r="M55" i="4"/>
  <c r="J55" i="4"/>
  <c r="I55" i="4"/>
  <c r="G55" i="4"/>
  <c r="F55" i="4"/>
  <c r="E55" i="4"/>
  <c r="D55" i="4"/>
  <c r="Q54" i="4"/>
  <c r="P55" i="4" s="1"/>
  <c r="O54" i="4"/>
  <c r="N54" i="4"/>
  <c r="M54" i="4"/>
  <c r="L54" i="4"/>
  <c r="K54" i="4"/>
  <c r="J54" i="4"/>
  <c r="I54" i="4"/>
  <c r="H54" i="4"/>
  <c r="G54" i="4"/>
  <c r="F54" i="4"/>
  <c r="E54" i="4"/>
  <c r="D54" i="4"/>
  <c r="Q53" i="4"/>
  <c r="N53" i="4"/>
  <c r="M53" i="4"/>
  <c r="L53" i="4"/>
  <c r="K53" i="4"/>
  <c r="J53" i="4"/>
  <c r="I53" i="4"/>
  <c r="H53" i="4"/>
  <c r="G53" i="4"/>
  <c r="F53" i="4"/>
  <c r="E53" i="4"/>
  <c r="D53" i="4"/>
  <c r="Q52" i="4"/>
  <c r="M52" i="4"/>
  <c r="L52" i="4"/>
  <c r="K52" i="4"/>
  <c r="J52" i="4"/>
  <c r="I52" i="4"/>
  <c r="H52" i="4"/>
  <c r="G52" i="4"/>
  <c r="F52" i="4"/>
  <c r="E52" i="4"/>
  <c r="D52" i="4"/>
  <c r="R52" i="4" s="1"/>
  <c r="Q51" i="4"/>
  <c r="L51" i="4"/>
  <c r="K51" i="4"/>
  <c r="J51" i="4"/>
  <c r="I51" i="4"/>
  <c r="H51" i="4"/>
  <c r="G51" i="4"/>
  <c r="F51" i="4"/>
  <c r="E51" i="4"/>
  <c r="D51" i="4"/>
  <c r="R51" i="4" s="1"/>
  <c r="Q50" i="4"/>
  <c r="L55" i="4" s="1"/>
  <c r="K50" i="4"/>
  <c r="J50" i="4"/>
  <c r="I50" i="4"/>
  <c r="H50" i="4"/>
  <c r="G50" i="4"/>
  <c r="F50" i="4"/>
  <c r="E50" i="4"/>
  <c r="R50" i="4" s="1"/>
  <c r="D50" i="4"/>
  <c r="Q49" i="4"/>
  <c r="K55" i="4" s="1"/>
  <c r="J49" i="4"/>
  <c r="I49" i="4"/>
  <c r="H49" i="4"/>
  <c r="G49" i="4"/>
  <c r="F49" i="4"/>
  <c r="E49" i="4"/>
  <c r="D49" i="4"/>
  <c r="R49" i="4" s="1"/>
  <c r="I48" i="4"/>
  <c r="H48" i="4"/>
  <c r="G48" i="4"/>
  <c r="F48" i="4"/>
  <c r="E48" i="4"/>
  <c r="R48" i="4" s="1"/>
  <c r="D48" i="4"/>
  <c r="H47" i="4"/>
  <c r="G47" i="4"/>
  <c r="F47" i="4"/>
  <c r="E47" i="4"/>
  <c r="D47" i="4"/>
  <c r="R47" i="4" s="1"/>
  <c r="Q46" i="4"/>
  <c r="H55" i="4" s="1"/>
  <c r="G46" i="4"/>
  <c r="F46" i="4"/>
  <c r="E46" i="4"/>
  <c r="R46" i="4" s="1"/>
  <c r="D46" i="4"/>
  <c r="F45" i="4"/>
  <c r="E45" i="4"/>
  <c r="R45" i="4" s="1"/>
  <c r="D45" i="4"/>
  <c r="E44" i="4"/>
  <c r="D44" i="4"/>
  <c r="R44" i="4" s="1"/>
  <c r="D43" i="4"/>
  <c r="R43" i="4" s="1"/>
  <c r="R42" i="4"/>
  <c r="O37" i="4"/>
  <c r="N37" i="4"/>
  <c r="J37" i="4"/>
  <c r="G37" i="4"/>
  <c r="F37" i="4"/>
  <c r="E37" i="4"/>
  <c r="D37" i="4"/>
  <c r="Q36" i="4"/>
  <c r="P37" i="4" s="1"/>
  <c r="O36" i="4"/>
  <c r="N36" i="4"/>
  <c r="M36" i="4"/>
  <c r="L36" i="4"/>
  <c r="K36" i="4"/>
  <c r="J36" i="4"/>
  <c r="I36" i="4"/>
  <c r="H36" i="4"/>
  <c r="G36" i="4"/>
  <c r="F36" i="4"/>
  <c r="E36" i="4"/>
  <c r="D36" i="4"/>
  <c r="Q35" i="4"/>
  <c r="N35" i="4"/>
  <c r="M35" i="4"/>
  <c r="L35" i="4"/>
  <c r="K35" i="4"/>
  <c r="J35" i="4"/>
  <c r="I35" i="4"/>
  <c r="H35" i="4"/>
  <c r="G35" i="4"/>
  <c r="F35" i="4"/>
  <c r="E35" i="4"/>
  <c r="D35" i="4"/>
  <c r="Q34" i="4"/>
  <c r="M34" i="4"/>
  <c r="L34" i="4"/>
  <c r="K34" i="4"/>
  <c r="J34" i="4"/>
  <c r="I34" i="4"/>
  <c r="H34" i="4"/>
  <c r="G34" i="4"/>
  <c r="F34" i="4"/>
  <c r="E34" i="4"/>
  <c r="D34" i="4"/>
  <c r="Q33" i="4"/>
  <c r="M37" i="4" s="1"/>
  <c r="L33" i="4"/>
  <c r="K33" i="4"/>
  <c r="J33" i="4"/>
  <c r="I33" i="4"/>
  <c r="H33" i="4"/>
  <c r="G33" i="4"/>
  <c r="F33" i="4"/>
  <c r="E33" i="4"/>
  <c r="D33" i="4"/>
  <c r="R33" i="4" s="1"/>
  <c r="Q32" i="4"/>
  <c r="L37" i="4" s="1"/>
  <c r="K32" i="4"/>
  <c r="J32" i="4"/>
  <c r="I32" i="4"/>
  <c r="H32" i="4"/>
  <c r="G32" i="4"/>
  <c r="F32" i="4"/>
  <c r="E32" i="4"/>
  <c r="D32" i="4"/>
  <c r="R32" i="4" s="1"/>
  <c r="Q31" i="4"/>
  <c r="K37" i="4" s="1"/>
  <c r="J31" i="4"/>
  <c r="I31" i="4"/>
  <c r="H31" i="4"/>
  <c r="G31" i="4"/>
  <c r="F31" i="4"/>
  <c r="E31" i="4"/>
  <c r="D31" i="4"/>
  <c r="R31" i="4" s="1"/>
  <c r="Q30" i="4"/>
  <c r="I30" i="4"/>
  <c r="H30" i="4"/>
  <c r="G30" i="4"/>
  <c r="R30" i="4" s="1"/>
  <c r="F30" i="4"/>
  <c r="E30" i="4"/>
  <c r="D30" i="4"/>
  <c r="Q29" i="4"/>
  <c r="I37" i="4" s="1"/>
  <c r="H29" i="4"/>
  <c r="G29" i="4"/>
  <c r="F29" i="4"/>
  <c r="R29" i="4" s="1"/>
  <c r="E29" i="4"/>
  <c r="D29" i="4"/>
  <c r="Q28" i="4"/>
  <c r="H37" i="4" s="1"/>
  <c r="G28" i="4"/>
  <c r="F28" i="4"/>
  <c r="E28" i="4"/>
  <c r="D28" i="4"/>
  <c r="R28" i="4" s="1"/>
  <c r="F27" i="4"/>
  <c r="E27" i="4"/>
  <c r="D27" i="4"/>
  <c r="R27" i="4" s="1"/>
  <c r="E26" i="4"/>
  <c r="D26" i="4"/>
  <c r="R26" i="4" s="1"/>
  <c r="R25" i="4"/>
  <c r="D25" i="4"/>
  <c r="R24" i="4"/>
  <c r="O19" i="4"/>
  <c r="N19" i="4"/>
  <c r="M19" i="4"/>
  <c r="L19" i="4"/>
  <c r="K19" i="4"/>
  <c r="J19" i="4"/>
  <c r="I19" i="4"/>
  <c r="H19" i="4"/>
  <c r="G19" i="4"/>
  <c r="F19" i="4"/>
  <c r="E19" i="4"/>
  <c r="D19" i="4"/>
  <c r="Q18" i="4"/>
  <c r="P19" i="4" s="1"/>
  <c r="O18" i="4"/>
  <c r="N18" i="4"/>
  <c r="M18" i="4"/>
  <c r="L18" i="4"/>
  <c r="K18" i="4"/>
  <c r="J18" i="4"/>
  <c r="I18" i="4"/>
  <c r="H18" i="4"/>
  <c r="G18" i="4"/>
  <c r="F18" i="4"/>
  <c r="E18" i="4"/>
  <c r="D18" i="4"/>
  <c r="Q17" i="4"/>
  <c r="N17" i="4"/>
  <c r="M17" i="4"/>
  <c r="L17" i="4"/>
  <c r="K17" i="4"/>
  <c r="J17" i="4"/>
  <c r="I17" i="4"/>
  <c r="H17" i="4"/>
  <c r="G17" i="4"/>
  <c r="F17" i="4"/>
  <c r="E17" i="4"/>
  <c r="D17" i="4"/>
  <c r="R17" i="4" s="1"/>
  <c r="M16" i="4"/>
  <c r="L16" i="4"/>
  <c r="K16" i="4"/>
  <c r="J16" i="4"/>
  <c r="I16" i="4"/>
  <c r="H16" i="4"/>
  <c r="G16" i="4"/>
  <c r="F16" i="4"/>
  <c r="E16" i="4"/>
  <c r="D16" i="4"/>
  <c r="R16" i="4" s="1"/>
  <c r="L15" i="4"/>
  <c r="K15" i="4"/>
  <c r="J15" i="4"/>
  <c r="I15" i="4"/>
  <c r="H15" i="4"/>
  <c r="G15" i="4"/>
  <c r="F15" i="4"/>
  <c r="E15" i="4"/>
  <c r="D15" i="4"/>
  <c r="K14" i="4"/>
  <c r="J14" i="4"/>
  <c r="I14" i="4"/>
  <c r="H14" i="4"/>
  <c r="G14" i="4"/>
  <c r="F14" i="4"/>
  <c r="E14" i="4"/>
  <c r="D14" i="4"/>
  <c r="R14" i="4" s="1"/>
  <c r="J13" i="4"/>
  <c r="I13" i="4"/>
  <c r="H13" i="4"/>
  <c r="G13" i="4"/>
  <c r="F13" i="4"/>
  <c r="R13" i="4" s="1"/>
  <c r="E13" i="4"/>
  <c r="D13" i="4"/>
  <c r="I12" i="4"/>
  <c r="H12" i="4"/>
  <c r="G12" i="4"/>
  <c r="F12" i="4"/>
  <c r="E12" i="4"/>
  <c r="R12" i="4" s="1"/>
  <c r="D12" i="4"/>
  <c r="H11" i="4"/>
  <c r="G11" i="4"/>
  <c r="F11" i="4"/>
  <c r="E11" i="4"/>
  <c r="D11" i="4"/>
  <c r="R11" i="4" s="1"/>
  <c r="G10" i="4"/>
  <c r="F10" i="4"/>
  <c r="E10" i="4"/>
  <c r="D10" i="4"/>
  <c r="R10" i="4" s="1"/>
  <c r="F9" i="4"/>
  <c r="E9" i="4"/>
  <c r="D9" i="4"/>
  <c r="R9" i="4" s="1"/>
  <c r="E8" i="4"/>
  <c r="D8" i="4"/>
  <c r="R8" i="4" s="1"/>
  <c r="R7" i="4"/>
  <c r="D7" i="4"/>
  <c r="R6" i="4"/>
  <c r="H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D76" i="3"/>
  <c r="C76" i="3"/>
  <c r="B76" i="3"/>
  <c r="K74" i="3"/>
  <c r="Z61" i="3" s="1"/>
  <c r="J74" i="3"/>
  <c r="I74" i="3"/>
  <c r="K73" i="3"/>
  <c r="J73" i="3"/>
  <c r="I73" i="3"/>
  <c r="K72" i="3"/>
  <c r="J72" i="3"/>
  <c r="I72" i="3"/>
  <c r="K71" i="3"/>
  <c r="J71" i="3"/>
  <c r="I71" i="3"/>
  <c r="K70" i="3"/>
  <c r="V66" i="3" s="1"/>
  <c r="J70" i="3"/>
  <c r="I70" i="3"/>
  <c r="K69" i="3"/>
  <c r="U64" i="3" s="1"/>
  <c r="J69" i="3"/>
  <c r="I69" i="3"/>
  <c r="W69" i="3" s="1"/>
  <c r="X68" i="3"/>
  <c r="K68" i="3"/>
  <c r="T74" i="3" s="1"/>
  <c r="I68" i="3"/>
  <c r="K67" i="3"/>
  <c r="J67" i="3"/>
  <c r="W67" i="3" s="1"/>
  <c r="I67" i="3"/>
  <c r="K66" i="3"/>
  <c r="R61" i="3" s="1"/>
  <c r="J66" i="3"/>
  <c r="I66" i="3"/>
  <c r="X66" i="3" s="1"/>
  <c r="K65" i="3"/>
  <c r="J65" i="3"/>
  <c r="V65" i="3" s="1"/>
  <c r="I65" i="3"/>
  <c r="K64" i="3"/>
  <c r="J64" i="3"/>
  <c r="I64" i="3"/>
  <c r="K63" i="3"/>
  <c r="J63" i="3"/>
  <c r="I63" i="3"/>
  <c r="S63" i="3" s="1"/>
  <c r="K62" i="3"/>
  <c r="J62" i="3"/>
  <c r="U62" i="3" s="1"/>
  <c r="I62" i="3"/>
  <c r="K61" i="3"/>
  <c r="J61" i="3"/>
  <c r="AH39" i="3"/>
  <c r="U38" i="3"/>
  <c r="AH38" i="3" s="1"/>
  <c r="T37" i="3"/>
  <c r="AH37" i="3" s="1"/>
  <c r="AH36" i="3"/>
  <c r="AH35" i="3"/>
  <c r="AH34" i="3"/>
  <c r="AH33" i="3"/>
  <c r="AH32" i="3"/>
  <c r="AH31" i="3"/>
  <c r="AH30" i="3"/>
  <c r="AH29" i="3"/>
  <c r="AH28" i="3"/>
  <c r="AH27" i="3"/>
  <c r="AH26" i="3"/>
  <c r="F17" i="3"/>
  <c r="E17" i="3"/>
  <c r="D17" i="3"/>
  <c r="Q17" i="3" s="1"/>
  <c r="P16" i="3"/>
  <c r="N16" i="3"/>
  <c r="M16" i="3"/>
  <c r="L16" i="3"/>
  <c r="K16" i="3"/>
  <c r="H16" i="3"/>
  <c r="G16" i="3"/>
  <c r="F16" i="3"/>
  <c r="E16" i="3"/>
  <c r="C16" i="3"/>
  <c r="P15" i="3"/>
  <c r="M15" i="3"/>
  <c r="L15" i="3"/>
  <c r="K15" i="3"/>
  <c r="J15" i="3"/>
  <c r="I15" i="3"/>
  <c r="F15" i="3"/>
  <c r="E15" i="3"/>
  <c r="D15" i="3"/>
  <c r="L14" i="3"/>
  <c r="K14" i="3"/>
  <c r="J14" i="3"/>
  <c r="I14" i="3"/>
  <c r="H14" i="3"/>
  <c r="G14" i="3"/>
  <c r="D14" i="3"/>
  <c r="C14" i="3"/>
  <c r="K13" i="3"/>
  <c r="J13" i="3"/>
  <c r="I13" i="3"/>
  <c r="H13" i="3"/>
  <c r="G13" i="3"/>
  <c r="F13" i="3"/>
  <c r="D13" i="3"/>
  <c r="C13" i="3"/>
  <c r="P12" i="3"/>
  <c r="J12" i="3"/>
  <c r="I12" i="3"/>
  <c r="H12" i="3"/>
  <c r="G12" i="3"/>
  <c r="F12" i="3"/>
  <c r="E12" i="3"/>
  <c r="C12" i="3"/>
  <c r="P11" i="3"/>
  <c r="I11" i="3"/>
  <c r="H11" i="3"/>
  <c r="G11" i="3"/>
  <c r="F11" i="3"/>
  <c r="E11" i="3"/>
  <c r="C11" i="3"/>
  <c r="P10" i="3"/>
  <c r="H10" i="3"/>
  <c r="G10" i="3"/>
  <c r="F10" i="3"/>
  <c r="E10" i="3"/>
  <c r="D10" i="3"/>
  <c r="P9" i="3"/>
  <c r="G9" i="3"/>
  <c r="F9" i="3"/>
  <c r="E9" i="3"/>
  <c r="D9" i="3"/>
  <c r="P8" i="3"/>
  <c r="F8" i="3"/>
  <c r="E8" i="3"/>
  <c r="D8" i="3"/>
  <c r="Q8" i="3" s="1"/>
  <c r="E7" i="3"/>
  <c r="D7" i="3"/>
  <c r="C7" i="3"/>
  <c r="Q7" i="3" s="1"/>
  <c r="D6" i="3"/>
  <c r="Q6" i="3" s="1"/>
  <c r="C6" i="3"/>
  <c r="C5" i="3"/>
  <c r="Q5" i="3" s="1"/>
  <c r="Q4" i="3"/>
  <c r="V19" i="3"/>
  <c r="U19" i="3"/>
  <c r="T19" i="3"/>
  <c r="F39" i="3"/>
  <c r="E39" i="3"/>
  <c r="D39" i="3"/>
  <c r="C39" i="3"/>
  <c r="P38" i="3"/>
  <c r="N38" i="3"/>
  <c r="M38" i="3"/>
  <c r="L38" i="3"/>
  <c r="K38" i="3"/>
  <c r="J38" i="3"/>
  <c r="I38" i="3"/>
  <c r="H38" i="3"/>
  <c r="G38" i="3"/>
  <c r="F38" i="3"/>
  <c r="E38" i="3"/>
  <c r="D38" i="3"/>
  <c r="C38" i="3"/>
  <c r="P37" i="3"/>
  <c r="M37" i="3"/>
  <c r="L37" i="3"/>
  <c r="K37" i="3"/>
  <c r="J37" i="3"/>
  <c r="I37" i="3"/>
  <c r="H37" i="3"/>
  <c r="G37" i="3"/>
  <c r="F37" i="3"/>
  <c r="E37" i="3"/>
  <c r="D37" i="3"/>
  <c r="C37" i="3"/>
  <c r="P36" i="3"/>
  <c r="L36" i="3"/>
  <c r="K36" i="3"/>
  <c r="J36" i="3"/>
  <c r="I36" i="3"/>
  <c r="H36" i="3"/>
  <c r="G36" i="3"/>
  <c r="F36" i="3"/>
  <c r="E36" i="3"/>
  <c r="D36" i="3"/>
  <c r="C36" i="3"/>
  <c r="P35" i="3"/>
  <c r="K35" i="3"/>
  <c r="J35" i="3"/>
  <c r="I35" i="3"/>
  <c r="H35" i="3"/>
  <c r="G35" i="3"/>
  <c r="F35" i="3"/>
  <c r="E35" i="3"/>
  <c r="D35" i="3"/>
  <c r="C35" i="3"/>
  <c r="P34" i="3"/>
  <c r="J34" i="3"/>
  <c r="I34" i="3"/>
  <c r="H34" i="3"/>
  <c r="G34" i="3"/>
  <c r="F34" i="3"/>
  <c r="E34" i="3"/>
  <c r="D34" i="3"/>
  <c r="C34" i="3"/>
  <c r="P33" i="3"/>
  <c r="I33" i="3"/>
  <c r="H33" i="3"/>
  <c r="G33" i="3"/>
  <c r="F33" i="3"/>
  <c r="E33" i="3"/>
  <c r="D33" i="3"/>
  <c r="C33" i="3"/>
  <c r="H32" i="3"/>
  <c r="G32" i="3"/>
  <c r="F32" i="3"/>
  <c r="E32" i="3"/>
  <c r="D32" i="3"/>
  <c r="C32" i="3"/>
  <c r="G31" i="3"/>
  <c r="F31" i="3"/>
  <c r="E31" i="3"/>
  <c r="D31" i="3"/>
  <c r="C31" i="3"/>
  <c r="F30" i="3"/>
  <c r="E30" i="3"/>
  <c r="D30" i="3"/>
  <c r="C30" i="3"/>
  <c r="E29" i="3"/>
  <c r="D29" i="3"/>
  <c r="C29" i="3"/>
  <c r="D28" i="3"/>
  <c r="C28" i="3"/>
  <c r="Q28" i="3" s="1"/>
  <c r="C27" i="3"/>
  <c r="Q27" i="3" s="1"/>
  <c r="Q26" i="3"/>
  <c r="Y72" i="3" l="1"/>
  <c r="Q36" i="3"/>
  <c r="Q38" i="3"/>
  <c r="Q9" i="3"/>
  <c r="Q18" i="3" s="1"/>
  <c r="Q10" i="3"/>
  <c r="N61" i="3"/>
  <c r="N75" i="3" s="1"/>
  <c r="S66" i="3"/>
  <c r="S64" i="3"/>
  <c r="V69" i="3"/>
  <c r="Y71" i="3"/>
  <c r="X69" i="3"/>
  <c r="O62" i="3"/>
  <c r="Q34" i="3"/>
  <c r="Q12" i="3"/>
  <c r="Q13" i="3"/>
  <c r="Q14" i="3"/>
  <c r="S61" i="3"/>
  <c r="U63" i="3"/>
  <c r="Z63" i="3"/>
  <c r="W66" i="3"/>
  <c r="Y70" i="3"/>
  <c r="V74" i="3"/>
  <c r="Q33" i="3"/>
  <c r="Q11" i="3"/>
  <c r="Q15" i="3"/>
  <c r="Q16" i="3"/>
  <c r="P61" i="3"/>
  <c r="Z62" i="3"/>
  <c r="Z75" i="3" s="1"/>
  <c r="V64" i="3"/>
  <c r="U65" i="3"/>
  <c r="U66" i="3"/>
  <c r="U75" i="3" s="1"/>
  <c r="U67" i="3"/>
  <c r="V68" i="3"/>
  <c r="W64" i="3"/>
  <c r="Q30" i="3"/>
  <c r="Q29" i="3"/>
  <c r="Q31" i="3"/>
  <c r="Q32" i="3"/>
  <c r="Q35" i="3"/>
  <c r="Q37" i="3"/>
  <c r="Q39" i="3"/>
  <c r="N65" i="4"/>
  <c r="P65" i="4" s="1"/>
  <c r="N72" i="4"/>
  <c r="P72" i="4" s="1"/>
  <c r="N64" i="4"/>
  <c r="P64" i="4" s="1"/>
  <c r="N62" i="4"/>
  <c r="P62" i="4" s="1"/>
  <c r="N70" i="4"/>
  <c r="P70" i="4" s="1"/>
  <c r="N63" i="4"/>
  <c r="P63" i="4" s="1"/>
  <c r="N68" i="4"/>
  <c r="P68" i="4" s="1"/>
  <c r="N69" i="4"/>
  <c r="P69" i="4" s="1"/>
  <c r="N66" i="4"/>
  <c r="P66" i="4" s="1"/>
  <c r="N73" i="4"/>
  <c r="P73" i="4" s="1"/>
  <c r="P61" i="4"/>
  <c r="N74" i="4"/>
  <c r="P74" i="4" s="1"/>
  <c r="R54" i="4"/>
  <c r="R53" i="4"/>
  <c r="R36" i="4"/>
  <c r="R35" i="4"/>
  <c r="R34" i="4"/>
  <c r="R18" i="4"/>
  <c r="R15" i="4"/>
  <c r="R55" i="4"/>
  <c r="R56" i="4"/>
  <c r="R19" i="4"/>
  <c r="R20" i="4" s="1"/>
  <c r="R37" i="4"/>
  <c r="R38" i="4"/>
  <c r="Q64" i="3"/>
  <c r="Q61" i="3"/>
  <c r="P62" i="3"/>
  <c r="T62" i="3"/>
  <c r="R63" i="3"/>
  <c r="V63" i="3"/>
  <c r="T64" i="3"/>
  <c r="S65" i="3"/>
  <c r="W65" i="3"/>
  <c r="V67" i="3"/>
  <c r="W68" i="3"/>
  <c r="Y69" i="3"/>
  <c r="Y75" i="3" s="1"/>
  <c r="W70" i="3"/>
  <c r="S74" i="3"/>
  <c r="W74" i="3"/>
  <c r="Q62" i="3"/>
  <c r="X70" i="3"/>
  <c r="O61" i="3"/>
  <c r="R62" i="3"/>
  <c r="P63" i="3"/>
  <c r="T63" i="3"/>
  <c r="R64" i="3"/>
  <c r="T66" i="3"/>
  <c r="T67" i="3"/>
  <c r="X67" i="3"/>
  <c r="U68" i="3"/>
  <c r="X71" i="3"/>
  <c r="Q74" i="3"/>
  <c r="U74" i="3"/>
  <c r="T65" i="3"/>
  <c r="X65" i="3"/>
  <c r="S62" i="3"/>
  <c r="Q63" i="3"/>
  <c r="R65" i="3"/>
  <c r="R74" i="3"/>
  <c r="AH40" i="3"/>
  <c r="S75" i="3" l="1"/>
  <c r="X75" i="3"/>
  <c r="R75" i="3"/>
  <c r="P75" i="3"/>
  <c r="W75" i="3"/>
  <c r="O75" i="3"/>
  <c r="Q75" i="3"/>
  <c r="Q40" i="3"/>
  <c r="N75" i="4"/>
  <c r="V75" i="3"/>
  <c r="T75" i="3"/>
  <c r="AE33" i="2" l="1"/>
  <c r="AD33" i="2"/>
  <c r="AC33" i="2"/>
  <c r="AB33" i="2"/>
  <c r="AA33" i="2"/>
  <c r="Z33" i="2"/>
  <c r="Y33" i="2"/>
  <c r="X33" i="2"/>
  <c r="W33" i="2"/>
  <c r="V33" i="2"/>
  <c r="U33" i="2"/>
  <c r="T33" i="2"/>
  <c r="S33" i="2"/>
  <c r="AF32" i="2"/>
  <c r="AD32" i="2"/>
  <c r="AC32" i="2"/>
  <c r="AB32" i="2"/>
  <c r="AA32" i="2"/>
  <c r="Z32" i="2"/>
  <c r="Y32" i="2"/>
  <c r="X32" i="2"/>
  <c r="W32" i="2"/>
  <c r="V32" i="2"/>
  <c r="U32" i="2"/>
  <c r="T32" i="2"/>
  <c r="S32" i="2"/>
  <c r="AF31" i="2"/>
  <c r="AE31" i="2"/>
  <c r="AC31" i="2"/>
  <c r="AB31" i="2"/>
  <c r="AA31" i="2"/>
  <c r="Z31" i="2"/>
  <c r="Y31" i="2"/>
  <c r="X31" i="2"/>
  <c r="W31" i="2"/>
  <c r="V31" i="2"/>
  <c r="U31" i="2"/>
  <c r="T31" i="2"/>
  <c r="S31" i="2"/>
  <c r="AF30" i="2"/>
  <c r="AE30" i="2"/>
  <c r="AD30" i="2"/>
  <c r="AB30" i="2"/>
  <c r="AA30" i="2"/>
  <c r="Z30" i="2"/>
  <c r="Y30" i="2"/>
  <c r="X30" i="2"/>
  <c r="W30" i="2"/>
  <c r="V30" i="2"/>
  <c r="U30" i="2"/>
  <c r="T30" i="2"/>
  <c r="S30" i="2"/>
  <c r="AF29" i="2"/>
  <c r="AE29" i="2"/>
  <c r="AD29" i="2"/>
  <c r="AC29" i="2"/>
  <c r="AA29" i="2"/>
  <c r="Z29" i="2"/>
  <c r="Y29" i="2"/>
  <c r="X29" i="2"/>
  <c r="W29" i="2"/>
  <c r="V29" i="2"/>
  <c r="U29" i="2"/>
  <c r="T29" i="2"/>
  <c r="S29" i="2"/>
  <c r="AF28" i="2"/>
  <c r="AE28" i="2"/>
  <c r="AD28" i="2"/>
  <c r="AC28" i="2"/>
  <c r="AB28" i="2"/>
  <c r="Z28" i="2"/>
  <c r="Y28" i="2"/>
  <c r="X28" i="2"/>
  <c r="W28" i="2"/>
  <c r="V28" i="2"/>
  <c r="U28" i="2"/>
  <c r="T28" i="2"/>
  <c r="S28" i="2"/>
  <c r="AF27" i="2"/>
  <c r="AE27" i="2"/>
  <c r="AD27" i="2"/>
  <c r="AC27" i="2"/>
  <c r="AB27" i="2"/>
  <c r="AA27" i="2"/>
  <c r="Y27" i="2"/>
  <c r="X27" i="2"/>
  <c r="W27" i="2"/>
  <c r="V27" i="2"/>
  <c r="U27" i="2"/>
  <c r="T27" i="2"/>
  <c r="S27" i="2"/>
  <c r="AF26" i="2"/>
  <c r="AE26" i="2"/>
  <c r="AD26" i="2"/>
  <c r="AC26" i="2"/>
  <c r="AB26" i="2"/>
  <c r="AA26" i="2"/>
  <c r="Z26" i="2"/>
  <c r="X26" i="2"/>
  <c r="W26" i="2"/>
  <c r="V26" i="2"/>
  <c r="U26" i="2"/>
  <c r="T26" i="2"/>
  <c r="S26" i="2"/>
  <c r="AF25" i="2"/>
  <c r="AE25" i="2"/>
  <c r="AD25" i="2"/>
  <c r="AC25" i="2"/>
  <c r="AB25" i="2"/>
  <c r="AA25" i="2"/>
  <c r="Z25" i="2"/>
  <c r="Y25" i="2"/>
  <c r="W25" i="2"/>
  <c r="V25" i="2"/>
  <c r="U25" i="2"/>
  <c r="T25" i="2"/>
  <c r="S25" i="2"/>
  <c r="AF24" i="2"/>
  <c r="AE24" i="2"/>
  <c r="AD24" i="2"/>
  <c r="AC24" i="2"/>
  <c r="AB24" i="2"/>
  <c r="AA24" i="2"/>
  <c r="Z24" i="2"/>
  <c r="Y24" i="2"/>
  <c r="X24" i="2"/>
  <c r="V24" i="2"/>
  <c r="U24" i="2"/>
  <c r="T24" i="2"/>
  <c r="S24" i="2"/>
  <c r="AF23" i="2"/>
  <c r="AE23" i="2"/>
  <c r="AD23" i="2"/>
  <c r="AC23" i="2"/>
  <c r="AB23" i="2"/>
  <c r="AA23" i="2"/>
  <c r="Z23" i="2"/>
  <c r="Y23" i="2"/>
  <c r="X23" i="2"/>
  <c r="W23" i="2"/>
  <c r="U23" i="2"/>
  <c r="T23" i="2"/>
  <c r="S23" i="2"/>
  <c r="AF22" i="2"/>
  <c r="AE22" i="2"/>
  <c r="AD22" i="2"/>
  <c r="AC22" i="2"/>
  <c r="AB22" i="2"/>
  <c r="AA22" i="2"/>
  <c r="Z22" i="2"/>
  <c r="Y22" i="2"/>
  <c r="X22" i="2"/>
  <c r="W22" i="2"/>
  <c r="V22" i="2"/>
  <c r="T22" i="2"/>
  <c r="S22" i="2"/>
  <c r="AF21" i="2"/>
  <c r="AE21" i="2"/>
  <c r="AD21" i="2"/>
  <c r="AC21" i="2"/>
  <c r="AB21" i="2"/>
  <c r="AA21" i="2"/>
  <c r="Z21" i="2"/>
  <c r="Y21" i="2"/>
  <c r="X21" i="2"/>
  <c r="W21" i="2"/>
  <c r="V21" i="2"/>
  <c r="U21" i="2"/>
  <c r="S21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F16" i="2"/>
  <c r="E16" i="2"/>
  <c r="D16" i="2"/>
  <c r="C16" i="2"/>
  <c r="Q16" i="2" s="1"/>
  <c r="P15" i="2"/>
  <c r="N15" i="2"/>
  <c r="M15" i="2"/>
  <c r="L15" i="2"/>
  <c r="K15" i="2"/>
  <c r="J15" i="2"/>
  <c r="I15" i="2"/>
  <c r="H15" i="2"/>
  <c r="G15" i="2"/>
  <c r="F15" i="2"/>
  <c r="E15" i="2"/>
  <c r="D15" i="2"/>
  <c r="C15" i="2"/>
  <c r="P14" i="2"/>
  <c r="M14" i="2"/>
  <c r="L14" i="2"/>
  <c r="K14" i="2"/>
  <c r="J14" i="2"/>
  <c r="I14" i="2"/>
  <c r="H14" i="2"/>
  <c r="G14" i="2"/>
  <c r="F14" i="2"/>
  <c r="E14" i="2"/>
  <c r="D14" i="2"/>
  <c r="C14" i="2"/>
  <c r="P13" i="2"/>
  <c r="L13" i="2"/>
  <c r="K13" i="2"/>
  <c r="J13" i="2"/>
  <c r="I13" i="2"/>
  <c r="H13" i="2"/>
  <c r="G13" i="2"/>
  <c r="F13" i="2"/>
  <c r="Q13" i="2" s="1"/>
  <c r="E13" i="2"/>
  <c r="D13" i="2"/>
  <c r="C13" i="2"/>
  <c r="P12" i="2"/>
  <c r="K12" i="2"/>
  <c r="J12" i="2"/>
  <c r="I12" i="2"/>
  <c r="H12" i="2"/>
  <c r="G12" i="2"/>
  <c r="F12" i="2"/>
  <c r="E12" i="2"/>
  <c r="Q12" i="2" s="1"/>
  <c r="D12" i="2"/>
  <c r="C12" i="2"/>
  <c r="P11" i="2"/>
  <c r="J11" i="2"/>
  <c r="I11" i="2"/>
  <c r="H11" i="2"/>
  <c r="G11" i="2"/>
  <c r="F11" i="2"/>
  <c r="E11" i="2"/>
  <c r="D11" i="2"/>
  <c r="C11" i="2"/>
  <c r="Q11" i="2" s="1"/>
  <c r="P10" i="2"/>
  <c r="I10" i="2"/>
  <c r="H10" i="2"/>
  <c r="G10" i="2"/>
  <c r="F10" i="2"/>
  <c r="E10" i="2"/>
  <c r="D10" i="2"/>
  <c r="C10" i="2"/>
  <c r="H9" i="2"/>
  <c r="G9" i="2"/>
  <c r="F9" i="2"/>
  <c r="E9" i="2"/>
  <c r="D9" i="2"/>
  <c r="C9" i="2"/>
  <c r="Q9" i="2" s="1"/>
  <c r="G8" i="2"/>
  <c r="F8" i="2"/>
  <c r="E8" i="2"/>
  <c r="D8" i="2"/>
  <c r="C8" i="2"/>
  <c r="Q8" i="2" s="1"/>
  <c r="F7" i="2"/>
  <c r="E7" i="2"/>
  <c r="D7" i="2"/>
  <c r="C7" i="2"/>
  <c r="Q7" i="2" s="1"/>
  <c r="Q6" i="2"/>
  <c r="E6" i="2"/>
  <c r="D6" i="2"/>
  <c r="C6" i="2"/>
  <c r="Q5" i="2"/>
  <c r="D5" i="2"/>
  <c r="C5" i="2"/>
  <c r="C4" i="2"/>
  <c r="Q4" i="2" s="1"/>
  <c r="Q3" i="2"/>
  <c r="S89" i="1"/>
  <c r="Q89" i="1"/>
  <c r="Q88" i="1"/>
  <c r="S88" i="1" s="1"/>
  <c r="S87" i="1"/>
  <c r="Q87" i="1"/>
  <c r="Q86" i="1"/>
  <c r="S86" i="1" s="1"/>
  <c r="S85" i="1"/>
  <c r="Q85" i="1"/>
  <c r="Q84" i="1"/>
  <c r="S84" i="1" s="1"/>
  <c r="S83" i="1"/>
  <c r="Q83" i="1"/>
  <c r="Q82" i="1"/>
  <c r="S82" i="1" s="1"/>
  <c r="S81" i="1"/>
  <c r="Q81" i="1"/>
  <c r="Q80" i="1"/>
  <c r="S80" i="1" s="1"/>
  <c r="S79" i="1"/>
  <c r="Q79" i="1"/>
  <c r="Q78" i="1"/>
  <c r="S78" i="1" s="1"/>
  <c r="S77" i="1"/>
  <c r="Q77" i="1"/>
  <c r="Q76" i="1"/>
  <c r="S76" i="1" s="1"/>
  <c r="BK50" i="1"/>
  <c r="BH50" i="1"/>
  <c r="BE50" i="1"/>
  <c r="BB50" i="1"/>
  <c r="AY50" i="1"/>
  <c r="AV50" i="1"/>
  <c r="AS50" i="1"/>
  <c r="AP50" i="1"/>
  <c r="AM50" i="1"/>
  <c r="AJ50" i="1"/>
  <c r="AG50" i="1"/>
  <c r="AD50" i="1"/>
  <c r="AA50" i="1"/>
  <c r="X50" i="1"/>
  <c r="Q50" i="1"/>
  <c r="R50" i="1" s="1"/>
  <c r="BK49" i="1"/>
  <c r="BH49" i="1"/>
  <c r="BE49" i="1"/>
  <c r="BB49" i="1"/>
  <c r="AY49" i="1"/>
  <c r="AV49" i="1"/>
  <c r="AS49" i="1"/>
  <c r="AP49" i="1"/>
  <c r="AM49" i="1"/>
  <c r="AJ49" i="1"/>
  <c r="AG49" i="1"/>
  <c r="AD49" i="1"/>
  <c r="AA49" i="1"/>
  <c r="X49" i="1"/>
  <c r="Q49" i="1"/>
  <c r="R49" i="1" s="1"/>
  <c r="BK48" i="1"/>
  <c r="BH48" i="1"/>
  <c r="BE48" i="1"/>
  <c r="BB48" i="1"/>
  <c r="AY48" i="1"/>
  <c r="AV48" i="1"/>
  <c r="AS48" i="1"/>
  <c r="AP48" i="1"/>
  <c r="AM48" i="1"/>
  <c r="AJ48" i="1"/>
  <c r="AG48" i="1"/>
  <c r="AD48" i="1"/>
  <c r="AA48" i="1"/>
  <c r="X48" i="1"/>
  <c r="Q48" i="1"/>
  <c r="R48" i="1" s="1"/>
  <c r="BK47" i="1"/>
  <c r="BH47" i="1"/>
  <c r="BE47" i="1"/>
  <c r="BB47" i="1"/>
  <c r="AY47" i="1"/>
  <c r="AV47" i="1"/>
  <c r="AS47" i="1"/>
  <c r="AP47" i="1"/>
  <c r="AM47" i="1"/>
  <c r="AJ47" i="1"/>
  <c r="AG47" i="1"/>
  <c r="AD47" i="1"/>
  <c r="AA47" i="1"/>
  <c r="X47" i="1"/>
  <c r="Q47" i="1"/>
  <c r="R47" i="1" s="1"/>
  <c r="BK46" i="1"/>
  <c r="BH46" i="1"/>
  <c r="BE46" i="1"/>
  <c r="BB46" i="1"/>
  <c r="AY46" i="1"/>
  <c r="AV46" i="1"/>
  <c r="AS46" i="1"/>
  <c r="AP46" i="1"/>
  <c r="AM46" i="1"/>
  <c r="AJ46" i="1"/>
  <c r="AG46" i="1"/>
  <c r="AD46" i="1"/>
  <c r="AA46" i="1"/>
  <c r="X46" i="1"/>
  <c r="Q46" i="1"/>
  <c r="R46" i="1" s="1"/>
  <c r="BK45" i="1"/>
  <c r="BH45" i="1"/>
  <c r="BE45" i="1"/>
  <c r="BB45" i="1"/>
  <c r="AY45" i="1"/>
  <c r="AV45" i="1"/>
  <c r="AS45" i="1"/>
  <c r="AP45" i="1"/>
  <c r="AM45" i="1"/>
  <c r="AJ45" i="1"/>
  <c r="AG45" i="1"/>
  <c r="AD45" i="1"/>
  <c r="AA45" i="1"/>
  <c r="X45" i="1"/>
  <c r="Q45" i="1"/>
  <c r="R45" i="1" s="1"/>
  <c r="BK44" i="1"/>
  <c r="BH44" i="1"/>
  <c r="BE44" i="1"/>
  <c r="BB44" i="1"/>
  <c r="AY44" i="1"/>
  <c r="AV44" i="1"/>
  <c r="AS44" i="1"/>
  <c r="AP44" i="1"/>
  <c r="AM44" i="1"/>
  <c r="AJ44" i="1"/>
  <c r="AG44" i="1"/>
  <c r="AD44" i="1"/>
  <c r="AA44" i="1"/>
  <c r="X44" i="1"/>
  <c r="Q44" i="1"/>
  <c r="R44" i="1" s="1"/>
  <c r="BK43" i="1"/>
  <c r="BH43" i="1"/>
  <c r="BE43" i="1"/>
  <c r="BB43" i="1"/>
  <c r="AY43" i="1"/>
  <c r="AV43" i="1"/>
  <c r="AS43" i="1"/>
  <c r="AP43" i="1"/>
  <c r="AM43" i="1"/>
  <c r="AJ43" i="1"/>
  <c r="AG43" i="1"/>
  <c r="AD43" i="1"/>
  <c r="AA43" i="1"/>
  <c r="X43" i="1"/>
  <c r="Q43" i="1"/>
  <c r="R43" i="1" s="1"/>
  <c r="BK42" i="1"/>
  <c r="BH42" i="1"/>
  <c r="BE42" i="1"/>
  <c r="BB42" i="1"/>
  <c r="AY42" i="1"/>
  <c r="AV42" i="1"/>
  <c r="AS42" i="1"/>
  <c r="AP42" i="1"/>
  <c r="AM42" i="1"/>
  <c r="AJ42" i="1"/>
  <c r="AG42" i="1"/>
  <c r="AD42" i="1"/>
  <c r="AA42" i="1"/>
  <c r="X42" i="1"/>
  <c r="Q42" i="1"/>
  <c r="R42" i="1" s="1"/>
  <c r="BK41" i="1"/>
  <c r="BH41" i="1"/>
  <c r="BE41" i="1"/>
  <c r="BB41" i="1"/>
  <c r="AY41" i="1"/>
  <c r="AV41" i="1"/>
  <c r="AS41" i="1"/>
  <c r="AP41" i="1"/>
  <c r="AM41" i="1"/>
  <c r="AJ41" i="1"/>
  <c r="AG41" i="1"/>
  <c r="AD41" i="1"/>
  <c r="AA41" i="1"/>
  <c r="X41" i="1"/>
  <c r="Q41" i="1"/>
  <c r="R41" i="1" s="1"/>
  <c r="BK40" i="1"/>
  <c r="BH40" i="1"/>
  <c r="BE40" i="1"/>
  <c r="BB40" i="1"/>
  <c r="AY40" i="1"/>
  <c r="AV40" i="1"/>
  <c r="AS40" i="1"/>
  <c r="AP40" i="1"/>
  <c r="AM40" i="1"/>
  <c r="AJ40" i="1"/>
  <c r="AG40" i="1"/>
  <c r="AD40" i="1"/>
  <c r="AA40" i="1"/>
  <c r="X40" i="1"/>
  <c r="Q40" i="1"/>
  <c r="R40" i="1" s="1"/>
  <c r="BK39" i="1"/>
  <c r="BH39" i="1"/>
  <c r="BE39" i="1"/>
  <c r="BB39" i="1"/>
  <c r="AY39" i="1"/>
  <c r="AV39" i="1"/>
  <c r="AS39" i="1"/>
  <c r="AP39" i="1"/>
  <c r="AM39" i="1"/>
  <c r="AJ39" i="1"/>
  <c r="AG39" i="1"/>
  <c r="AD39" i="1"/>
  <c r="AA39" i="1"/>
  <c r="X39" i="1"/>
  <c r="Q39" i="1"/>
  <c r="R39" i="1" s="1"/>
  <c r="BK38" i="1"/>
  <c r="BH38" i="1"/>
  <c r="BE38" i="1"/>
  <c r="BB38" i="1"/>
  <c r="AY38" i="1"/>
  <c r="AV38" i="1"/>
  <c r="AS38" i="1"/>
  <c r="AP38" i="1"/>
  <c r="AM38" i="1"/>
  <c r="AJ38" i="1"/>
  <c r="AG38" i="1"/>
  <c r="AD38" i="1"/>
  <c r="AA38" i="1"/>
  <c r="X38" i="1"/>
  <c r="Q38" i="1"/>
  <c r="R38" i="1" s="1"/>
  <c r="BK37" i="1"/>
  <c r="BH37" i="1"/>
  <c r="BE37" i="1"/>
  <c r="BB37" i="1"/>
  <c r="AY37" i="1"/>
  <c r="AV37" i="1"/>
  <c r="AS37" i="1"/>
  <c r="AP37" i="1"/>
  <c r="AM37" i="1"/>
  <c r="AJ37" i="1"/>
  <c r="AG37" i="1"/>
  <c r="AD37" i="1"/>
  <c r="AA37" i="1"/>
  <c r="X37" i="1"/>
  <c r="Q37" i="1"/>
  <c r="R37" i="1" s="1"/>
  <c r="AV32" i="1"/>
  <c r="AS32" i="1"/>
  <c r="AP32" i="1"/>
  <c r="AM32" i="1"/>
  <c r="AJ32" i="1"/>
  <c r="AG32" i="1"/>
  <c r="AD32" i="1"/>
  <c r="AA32" i="1"/>
  <c r="X32" i="1"/>
  <c r="U32" i="1"/>
  <c r="R32" i="1"/>
  <c r="O32" i="1"/>
  <c r="M32" i="1"/>
  <c r="J32" i="1"/>
  <c r="L32" i="1" s="1"/>
  <c r="I32" i="1"/>
  <c r="AV31" i="1"/>
  <c r="AS31" i="1"/>
  <c r="AP31" i="1"/>
  <c r="AM31" i="1"/>
  <c r="AJ31" i="1"/>
  <c r="AG31" i="1"/>
  <c r="AD31" i="1"/>
  <c r="AA31" i="1"/>
  <c r="X31" i="1"/>
  <c r="U31" i="1"/>
  <c r="R31" i="1"/>
  <c r="O31" i="1"/>
  <c r="L31" i="1"/>
  <c r="I31" i="1"/>
  <c r="AV30" i="1"/>
  <c r="AS30" i="1"/>
  <c r="AP30" i="1"/>
  <c r="AM30" i="1"/>
  <c r="AJ30" i="1"/>
  <c r="AG30" i="1"/>
  <c r="AD30" i="1"/>
  <c r="AA30" i="1"/>
  <c r="X30" i="1"/>
  <c r="U30" i="1"/>
  <c r="R30" i="1"/>
  <c r="O30" i="1"/>
  <c r="L30" i="1"/>
  <c r="I30" i="1"/>
  <c r="AV29" i="1"/>
  <c r="AS29" i="1"/>
  <c r="AP29" i="1"/>
  <c r="AM29" i="1"/>
  <c r="AJ29" i="1"/>
  <c r="AG29" i="1"/>
  <c r="AD29" i="1"/>
  <c r="AA29" i="1"/>
  <c r="X29" i="1"/>
  <c r="U29" i="1"/>
  <c r="R29" i="1"/>
  <c r="O29" i="1"/>
  <c r="L29" i="1"/>
  <c r="I29" i="1"/>
  <c r="AV28" i="1"/>
  <c r="AS28" i="1"/>
  <c r="AP28" i="1"/>
  <c r="AM28" i="1"/>
  <c r="AJ28" i="1"/>
  <c r="AG28" i="1"/>
  <c r="AD28" i="1"/>
  <c r="AA28" i="1"/>
  <c r="X28" i="1"/>
  <c r="U28" i="1"/>
  <c r="R28" i="1"/>
  <c r="O28" i="1"/>
  <c r="L28" i="1"/>
  <c r="I28" i="1"/>
  <c r="AV27" i="1"/>
  <c r="AS27" i="1"/>
  <c r="AP27" i="1"/>
  <c r="AM27" i="1"/>
  <c r="AJ27" i="1"/>
  <c r="AG27" i="1"/>
  <c r="AD27" i="1"/>
  <c r="AA27" i="1"/>
  <c r="X27" i="1"/>
  <c r="U27" i="1"/>
  <c r="R27" i="1"/>
  <c r="O27" i="1"/>
  <c r="L27" i="1"/>
  <c r="I27" i="1"/>
  <c r="AV26" i="1"/>
  <c r="AS26" i="1"/>
  <c r="AP26" i="1"/>
  <c r="AM26" i="1"/>
  <c r="AJ26" i="1"/>
  <c r="AG26" i="1"/>
  <c r="AD26" i="1"/>
  <c r="AA26" i="1"/>
  <c r="X26" i="1"/>
  <c r="U26" i="1"/>
  <c r="R26" i="1"/>
  <c r="O26" i="1"/>
  <c r="L26" i="1"/>
  <c r="I26" i="1"/>
  <c r="AV25" i="1"/>
  <c r="AS25" i="1"/>
  <c r="AP25" i="1"/>
  <c r="AM25" i="1"/>
  <c r="AJ25" i="1"/>
  <c r="AG25" i="1"/>
  <c r="AD25" i="1"/>
  <c r="AA25" i="1"/>
  <c r="X25" i="1"/>
  <c r="U25" i="1"/>
  <c r="R25" i="1"/>
  <c r="O25" i="1"/>
  <c r="L25" i="1"/>
  <c r="I25" i="1"/>
  <c r="AV24" i="1"/>
  <c r="AS24" i="1"/>
  <c r="AP24" i="1"/>
  <c r="AM24" i="1"/>
  <c r="AJ24" i="1"/>
  <c r="AG24" i="1"/>
  <c r="AD24" i="1"/>
  <c r="AA24" i="1"/>
  <c r="X24" i="1"/>
  <c r="U24" i="1"/>
  <c r="R24" i="1"/>
  <c r="O24" i="1"/>
  <c r="L24" i="1"/>
  <c r="I24" i="1"/>
  <c r="AV23" i="1"/>
  <c r="AS23" i="1"/>
  <c r="AP23" i="1"/>
  <c r="AM23" i="1"/>
  <c r="AJ23" i="1"/>
  <c r="AG23" i="1"/>
  <c r="AD23" i="1"/>
  <c r="AA23" i="1"/>
  <c r="X23" i="1"/>
  <c r="U23" i="1"/>
  <c r="R23" i="1"/>
  <c r="O23" i="1"/>
  <c r="L23" i="1"/>
  <c r="I23" i="1"/>
  <c r="AV22" i="1"/>
  <c r="AS22" i="1"/>
  <c r="AP22" i="1"/>
  <c r="AM22" i="1"/>
  <c r="AJ22" i="1"/>
  <c r="AG22" i="1"/>
  <c r="AD22" i="1"/>
  <c r="AA22" i="1"/>
  <c r="X22" i="1"/>
  <c r="U22" i="1"/>
  <c r="R22" i="1"/>
  <c r="O22" i="1"/>
  <c r="L22" i="1"/>
  <c r="I22" i="1"/>
  <c r="AV21" i="1"/>
  <c r="AS21" i="1"/>
  <c r="AP21" i="1"/>
  <c r="AM21" i="1"/>
  <c r="AJ21" i="1"/>
  <c r="AG21" i="1"/>
  <c r="AD21" i="1"/>
  <c r="AA21" i="1"/>
  <c r="X21" i="1"/>
  <c r="U21" i="1"/>
  <c r="R21" i="1"/>
  <c r="O21" i="1"/>
  <c r="L21" i="1"/>
  <c r="I21" i="1"/>
  <c r="AV20" i="1"/>
  <c r="AS20" i="1"/>
  <c r="AP20" i="1"/>
  <c r="AM20" i="1"/>
  <c r="AJ20" i="1"/>
  <c r="AG20" i="1"/>
  <c r="AD20" i="1"/>
  <c r="AA20" i="1"/>
  <c r="X20" i="1"/>
  <c r="U20" i="1"/>
  <c r="R20" i="1"/>
  <c r="O20" i="1"/>
  <c r="L20" i="1"/>
  <c r="I20" i="1"/>
  <c r="AV19" i="1"/>
  <c r="AS19" i="1"/>
  <c r="AP19" i="1"/>
  <c r="AM19" i="1"/>
  <c r="AJ19" i="1"/>
  <c r="AG19" i="1"/>
  <c r="AD19" i="1"/>
  <c r="AA19" i="1"/>
  <c r="X19" i="1"/>
  <c r="U19" i="1"/>
  <c r="R19" i="1"/>
  <c r="O19" i="1"/>
  <c r="L19" i="1"/>
  <c r="I19" i="1"/>
  <c r="O17" i="1"/>
  <c r="F16" i="1"/>
  <c r="E16" i="1"/>
  <c r="D16" i="1"/>
  <c r="C16" i="1"/>
  <c r="P15" i="1"/>
  <c r="N15" i="1"/>
  <c r="N17" i="1" s="1"/>
  <c r="M15" i="1"/>
  <c r="L15" i="1"/>
  <c r="K15" i="1"/>
  <c r="J15" i="1"/>
  <c r="I15" i="1"/>
  <c r="H15" i="1"/>
  <c r="G15" i="1"/>
  <c r="F15" i="1"/>
  <c r="E15" i="1"/>
  <c r="D15" i="1"/>
  <c r="C15" i="1"/>
  <c r="P14" i="1"/>
  <c r="M14" i="1"/>
  <c r="M17" i="1" s="1"/>
  <c r="L14" i="1"/>
  <c r="K14" i="1"/>
  <c r="J14" i="1"/>
  <c r="I14" i="1"/>
  <c r="H14" i="1"/>
  <c r="G14" i="1"/>
  <c r="F14" i="1"/>
  <c r="E14" i="1"/>
  <c r="D14" i="1"/>
  <c r="C14" i="1"/>
  <c r="P13" i="1"/>
  <c r="L13" i="1"/>
  <c r="L17" i="1" s="1"/>
  <c r="K13" i="1"/>
  <c r="J13" i="1"/>
  <c r="I13" i="1"/>
  <c r="H13" i="1"/>
  <c r="G13" i="1"/>
  <c r="F13" i="1"/>
  <c r="E13" i="1"/>
  <c r="D13" i="1"/>
  <c r="C13" i="1"/>
  <c r="P12" i="1"/>
  <c r="K12" i="1"/>
  <c r="J12" i="1"/>
  <c r="I12" i="1"/>
  <c r="H12" i="1"/>
  <c r="G12" i="1"/>
  <c r="F12" i="1"/>
  <c r="E12" i="1"/>
  <c r="D12" i="1"/>
  <c r="C12" i="1"/>
  <c r="P11" i="1"/>
  <c r="J11" i="1"/>
  <c r="I11" i="1"/>
  <c r="H11" i="1"/>
  <c r="G11" i="1"/>
  <c r="F11" i="1"/>
  <c r="E11" i="1"/>
  <c r="D11" i="1"/>
  <c r="C11" i="1"/>
  <c r="P10" i="1"/>
  <c r="I10" i="1"/>
  <c r="H10" i="1"/>
  <c r="G10" i="1"/>
  <c r="F10" i="1"/>
  <c r="E10" i="1"/>
  <c r="D10" i="1"/>
  <c r="C10" i="1"/>
  <c r="H9" i="1"/>
  <c r="G9" i="1"/>
  <c r="F9" i="1"/>
  <c r="E9" i="1"/>
  <c r="D9" i="1"/>
  <c r="C9" i="1"/>
  <c r="G8" i="1"/>
  <c r="F8" i="1"/>
  <c r="E8" i="1"/>
  <c r="D8" i="1"/>
  <c r="C8" i="1"/>
  <c r="F7" i="1"/>
  <c r="E7" i="1"/>
  <c r="D7" i="1"/>
  <c r="C7" i="1"/>
  <c r="E6" i="1"/>
  <c r="D6" i="1"/>
  <c r="C6" i="1"/>
  <c r="D5" i="1"/>
  <c r="C5" i="1"/>
  <c r="C4" i="1"/>
  <c r="AI20" i="2" l="1" a="1"/>
  <c r="Q10" i="2"/>
  <c r="Q14" i="2"/>
  <c r="Q15" i="2"/>
  <c r="S90" i="1"/>
  <c r="S91" i="1" s="1"/>
  <c r="S92" i="1" s="1"/>
  <c r="I17" i="1"/>
  <c r="C17" i="1"/>
  <c r="D17" i="1"/>
  <c r="H17" i="1"/>
  <c r="P17" i="1"/>
  <c r="J17" i="1"/>
  <c r="G17" i="1"/>
  <c r="K17" i="1"/>
  <c r="E17" i="1"/>
  <c r="F17" i="1"/>
  <c r="AU33" i="2" l="1"/>
  <c r="AQ33" i="2"/>
  <c r="AM33" i="2"/>
  <c r="AI33" i="2"/>
  <c r="AS32" i="2"/>
  <c r="AO32" i="2"/>
  <c r="AK32" i="2"/>
  <c r="AU31" i="2"/>
  <c r="AQ31" i="2"/>
  <c r="AM31" i="2"/>
  <c r="AI31" i="2"/>
  <c r="AS30" i="2"/>
  <c r="AO30" i="2"/>
  <c r="AK30" i="2"/>
  <c r="AU29" i="2"/>
  <c r="AQ29" i="2"/>
  <c r="AM29" i="2"/>
  <c r="AI29" i="2"/>
  <c r="AT33" i="2"/>
  <c r="AO33" i="2"/>
  <c r="AJ33" i="2"/>
  <c r="AR32" i="2"/>
  <c r="AM32" i="2"/>
  <c r="AV31" i="2"/>
  <c r="AP31" i="2"/>
  <c r="AK31" i="2"/>
  <c r="AT30" i="2"/>
  <c r="AN30" i="2"/>
  <c r="AI30" i="2"/>
  <c r="AR29" i="2"/>
  <c r="AL29" i="2"/>
  <c r="AU28" i="2"/>
  <c r="AQ28" i="2"/>
  <c r="AM28" i="2"/>
  <c r="AI28" i="2"/>
  <c r="AS27" i="2"/>
  <c r="AO27" i="2"/>
  <c r="AK27" i="2"/>
  <c r="AU26" i="2"/>
  <c r="AQ26" i="2"/>
  <c r="AM26" i="2"/>
  <c r="AI26" i="2"/>
  <c r="AS25" i="2"/>
  <c r="AO25" i="2"/>
  <c r="AK25" i="2"/>
  <c r="AU24" i="2"/>
  <c r="AQ24" i="2"/>
  <c r="AM24" i="2"/>
  <c r="AI24" i="2"/>
  <c r="AS23" i="2"/>
  <c r="AO23" i="2"/>
  <c r="AK23" i="2"/>
  <c r="AU22" i="2"/>
  <c r="AQ22" i="2"/>
  <c r="AM22" i="2"/>
  <c r="AI22" i="2"/>
  <c r="AS21" i="2"/>
  <c r="AO21" i="2"/>
  <c r="AK21" i="2"/>
  <c r="AU20" i="2"/>
  <c r="AQ20" i="2"/>
  <c r="AM20" i="2"/>
  <c r="AI20" i="2"/>
  <c r="AS33" i="2"/>
  <c r="AN33" i="2"/>
  <c r="AV32" i="2"/>
  <c r="AQ32" i="2"/>
  <c r="AL32" i="2"/>
  <c r="AT31" i="2"/>
  <c r="AO31" i="2"/>
  <c r="AJ31" i="2"/>
  <c r="AR30" i="2"/>
  <c r="AM30" i="2"/>
  <c r="AV29" i="2"/>
  <c r="AP29" i="2"/>
  <c r="AK29" i="2"/>
  <c r="AT28" i="2"/>
  <c r="AP28" i="2"/>
  <c r="AL28" i="2"/>
  <c r="AV27" i="2"/>
  <c r="AR27" i="2"/>
  <c r="AN27" i="2"/>
  <c r="AJ27" i="2"/>
  <c r="AT26" i="2"/>
  <c r="AP26" i="2"/>
  <c r="AL26" i="2"/>
  <c r="AV25" i="2"/>
  <c r="AR25" i="2"/>
  <c r="AN25" i="2"/>
  <c r="AJ25" i="2"/>
  <c r="AT24" i="2"/>
  <c r="AP24" i="2"/>
  <c r="AL24" i="2"/>
  <c r="AV23" i="2"/>
  <c r="AR23" i="2"/>
  <c r="AN23" i="2"/>
  <c r="AJ23" i="2"/>
  <c r="AT22" i="2"/>
  <c r="AP22" i="2"/>
  <c r="AL22" i="2"/>
  <c r="AV21" i="2"/>
  <c r="AR21" i="2"/>
  <c r="AN21" i="2"/>
  <c r="AJ21" i="2"/>
  <c r="AT20" i="2"/>
  <c r="AP20" i="2"/>
  <c r="AL20" i="2"/>
  <c r="AR33" i="2"/>
  <c r="AL33" i="2"/>
  <c r="AU32" i="2"/>
  <c r="AP32" i="2"/>
  <c r="AJ32" i="2"/>
  <c r="AS31" i="2"/>
  <c r="AN31" i="2"/>
  <c r="AV30" i="2"/>
  <c r="AQ30" i="2"/>
  <c r="AL30" i="2"/>
  <c r="AT29" i="2"/>
  <c r="AO29" i="2"/>
  <c r="AJ29" i="2"/>
  <c r="AS28" i="2"/>
  <c r="AO28" i="2"/>
  <c r="AK28" i="2"/>
  <c r="AU27" i="2"/>
  <c r="AQ27" i="2"/>
  <c r="AM27" i="2"/>
  <c r="AI27" i="2"/>
  <c r="AS26" i="2"/>
  <c r="AO26" i="2"/>
  <c r="AK26" i="2"/>
  <c r="AU25" i="2"/>
  <c r="AQ25" i="2"/>
  <c r="AM25" i="2"/>
  <c r="AI25" i="2"/>
  <c r="AS24" i="2"/>
  <c r="AO24" i="2"/>
  <c r="AK24" i="2"/>
  <c r="AU23" i="2"/>
  <c r="AQ23" i="2"/>
  <c r="AM23" i="2"/>
  <c r="AI23" i="2"/>
  <c r="AS22" i="2"/>
  <c r="AO22" i="2"/>
  <c r="AK22" i="2"/>
  <c r="AU21" i="2"/>
  <c r="AQ21" i="2"/>
  <c r="AM21" i="2"/>
  <c r="AI21" i="2"/>
  <c r="AS20" i="2"/>
  <c r="AO20" i="2"/>
  <c r="AK20" i="2"/>
  <c r="AT32" i="2"/>
  <c r="AL31" i="2"/>
  <c r="AS29" i="2"/>
  <c r="AN28" i="2"/>
  <c r="AL27" i="2"/>
  <c r="AJ26" i="2"/>
  <c r="AV24" i="2"/>
  <c r="AT23" i="2"/>
  <c r="AR22" i="2"/>
  <c r="AP21" i="2"/>
  <c r="AN20" i="2"/>
  <c r="AR31" i="2"/>
  <c r="AP27" i="2"/>
  <c r="AV22" i="2"/>
  <c r="AV33" i="2"/>
  <c r="AN32" i="2"/>
  <c r="AU30" i="2"/>
  <c r="AN29" i="2"/>
  <c r="AJ28" i="2"/>
  <c r="AV26" i="2"/>
  <c r="AT25" i="2"/>
  <c r="AR24" i="2"/>
  <c r="AP23" i="2"/>
  <c r="AN22" i="2"/>
  <c r="AL21" i="2"/>
  <c r="AJ20" i="2"/>
  <c r="AK33" i="2"/>
  <c r="AR28" i="2"/>
  <c r="AL25" i="2"/>
  <c r="AT21" i="2"/>
  <c r="AP33" i="2"/>
  <c r="AI32" i="2"/>
  <c r="AP30" i="2"/>
  <c r="AV28" i="2"/>
  <c r="AT27" i="2"/>
  <c r="AR26" i="2"/>
  <c r="AP25" i="2"/>
  <c r="AN24" i="2"/>
  <c r="AL23" i="2"/>
  <c r="AJ22" i="2"/>
  <c r="AV20" i="2"/>
  <c r="AJ30" i="2"/>
  <c r="AN26" i="2"/>
  <c r="AJ24" i="2"/>
  <c r="AR20" i="2"/>
  <c r="AZ20" i="2" l="1" a="1"/>
  <c r="BK33" i="2" l="1"/>
  <c r="BG33" i="2"/>
  <c r="BC33" i="2"/>
  <c r="BM32" i="2"/>
  <c r="BI32" i="2"/>
  <c r="BE32" i="2"/>
  <c r="BA32" i="2"/>
  <c r="BK31" i="2"/>
  <c r="BG31" i="2"/>
  <c r="BC31" i="2"/>
  <c r="BM30" i="2"/>
  <c r="BI30" i="2"/>
  <c r="BE30" i="2"/>
  <c r="BA30" i="2"/>
  <c r="BK29" i="2"/>
  <c r="BG29" i="2"/>
  <c r="BC29" i="2"/>
  <c r="BM28" i="2"/>
  <c r="BI28" i="2"/>
  <c r="BE28" i="2"/>
  <c r="BA28" i="2"/>
  <c r="BK27" i="2"/>
  <c r="BG27" i="2"/>
  <c r="BC27" i="2"/>
  <c r="BM26" i="2"/>
  <c r="BI26" i="2"/>
  <c r="BE26" i="2"/>
  <c r="BA26" i="2"/>
  <c r="BK25" i="2"/>
  <c r="BG25" i="2"/>
  <c r="BC25" i="2"/>
  <c r="BM24" i="2"/>
  <c r="BI24" i="2"/>
  <c r="BE24" i="2"/>
  <c r="BA24" i="2"/>
  <c r="BK23" i="2"/>
  <c r="BG23" i="2"/>
  <c r="BC23" i="2"/>
  <c r="BM22" i="2"/>
  <c r="BI22" i="2"/>
  <c r="BE22" i="2"/>
  <c r="BA22" i="2"/>
  <c r="BK21" i="2"/>
  <c r="BG21" i="2"/>
  <c r="BC21" i="2"/>
  <c r="BM20" i="2"/>
  <c r="BI20" i="2"/>
  <c r="BE20" i="2"/>
  <c r="BA20" i="2"/>
  <c r="BM33" i="2"/>
  <c r="BI33" i="2"/>
  <c r="BE33" i="2"/>
  <c r="BA33" i="2"/>
  <c r="BK32" i="2"/>
  <c r="BG32" i="2"/>
  <c r="BC32" i="2"/>
  <c r="BM31" i="2"/>
  <c r="BI31" i="2"/>
  <c r="BE31" i="2"/>
  <c r="BA31" i="2"/>
  <c r="BK30" i="2"/>
  <c r="BG30" i="2"/>
  <c r="BC30" i="2"/>
  <c r="BM29" i="2"/>
  <c r="BI29" i="2"/>
  <c r="BE29" i="2"/>
  <c r="BA29" i="2"/>
  <c r="BK28" i="2"/>
  <c r="BG28" i="2"/>
  <c r="BC28" i="2"/>
  <c r="BM27" i="2"/>
  <c r="BI27" i="2"/>
  <c r="BE27" i="2"/>
  <c r="BA27" i="2"/>
  <c r="BK26" i="2"/>
  <c r="BG26" i="2"/>
  <c r="BC26" i="2"/>
  <c r="BM25" i="2"/>
  <c r="BI25" i="2"/>
  <c r="BE25" i="2"/>
  <c r="BA25" i="2"/>
  <c r="BK24" i="2"/>
  <c r="BG24" i="2"/>
  <c r="BC24" i="2"/>
  <c r="BM23" i="2"/>
  <c r="BI23" i="2"/>
  <c r="BE23" i="2"/>
  <c r="BA23" i="2"/>
  <c r="BK22" i="2"/>
  <c r="BG22" i="2"/>
  <c r="BC22" i="2"/>
  <c r="BM21" i="2"/>
  <c r="BI21" i="2"/>
  <c r="BE21" i="2"/>
  <c r="BA21" i="2"/>
  <c r="BK20" i="2"/>
  <c r="BK34" i="2" s="1"/>
  <c r="BG20" i="2"/>
  <c r="BC20" i="2"/>
  <c r="BF33" i="2"/>
  <c r="BL32" i="2"/>
  <c r="BD32" i="2"/>
  <c r="BJ31" i="2"/>
  <c r="BB31" i="2"/>
  <c r="BH30" i="2"/>
  <c r="AZ30" i="2"/>
  <c r="BF29" i="2"/>
  <c r="BL28" i="2"/>
  <c r="BD28" i="2"/>
  <c r="BJ27" i="2"/>
  <c r="BB27" i="2"/>
  <c r="BH26" i="2"/>
  <c r="AZ26" i="2"/>
  <c r="BF25" i="2"/>
  <c r="BL24" i="2"/>
  <c r="BD24" i="2"/>
  <c r="BJ23" i="2"/>
  <c r="BB23" i="2"/>
  <c r="BH22" i="2"/>
  <c r="AZ22" i="2"/>
  <c r="BF21" i="2"/>
  <c r="BL20" i="2"/>
  <c r="BD20" i="2"/>
  <c r="BL31" i="2"/>
  <c r="BB30" i="2"/>
  <c r="AZ29" i="2"/>
  <c r="BJ26" i="2"/>
  <c r="BL33" i="2"/>
  <c r="BD33" i="2"/>
  <c r="BJ32" i="2"/>
  <c r="BB32" i="2"/>
  <c r="BH31" i="2"/>
  <c r="AZ31" i="2"/>
  <c r="BO31" i="2" s="1"/>
  <c r="BQ31" i="2" s="1"/>
  <c r="BR31" i="2" s="1"/>
  <c r="BF30" i="2"/>
  <c r="BL29" i="2"/>
  <c r="BD29" i="2"/>
  <c r="BJ28" i="2"/>
  <c r="BB28" i="2"/>
  <c r="BH27" i="2"/>
  <c r="AZ27" i="2"/>
  <c r="BF26" i="2"/>
  <c r="BL25" i="2"/>
  <c r="BD25" i="2"/>
  <c r="BJ24" i="2"/>
  <c r="BB24" i="2"/>
  <c r="BH23" i="2"/>
  <c r="AZ23" i="2"/>
  <c r="BF22" i="2"/>
  <c r="BL21" i="2"/>
  <c r="BD21" i="2"/>
  <c r="BJ20" i="2"/>
  <c r="BB20" i="2"/>
  <c r="BF32" i="2"/>
  <c r="BJ30" i="2"/>
  <c r="BL27" i="2"/>
  <c r="BJ33" i="2"/>
  <c r="BB33" i="2"/>
  <c r="BH32" i="2"/>
  <c r="AZ32" i="2"/>
  <c r="BF31" i="2"/>
  <c r="BL30" i="2"/>
  <c r="BD30" i="2"/>
  <c r="BJ29" i="2"/>
  <c r="BB29" i="2"/>
  <c r="BH28" i="2"/>
  <c r="AZ28" i="2"/>
  <c r="BF27" i="2"/>
  <c r="BL26" i="2"/>
  <c r="BD26" i="2"/>
  <c r="BJ25" i="2"/>
  <c r="BB25" i="2"/>
  <c r="BH24" i="2"/>
  <c r="AZ24" i="2"/>
  <c r="BO24" i="2" s="1"/>
  <c r="BQ24" i="2" s="1"/>
  <c r="BR24" i="2" s="1"/>
  <c r="BF23" i="2"/>
  <c r="BL22" i="2"/>
  <c r="BD22" i="2"/>
  <c r="BJ21" i="2"/>
  <c r="BB21" i="2"/>
  <c r="BH20" i="2"/>
  <c r="AZ20" i="2"/>
  <c r="BH33" i="2"/>
  <c r="AZ33" i="2"/>
  <c r="BD31" i="2"/>
  <c r="BH29" i="2"/>
  <c r="BF28" i="2"/>
  <c r="AZ25" i="2"/>
  <c r="BJ22" i="2"/>
  <c r="BF20" i="2"/>
  <c r="BD23" i="2"/>
  <c r="BD27" i="2"/>
  <c r="BF24" i="2"/>
  <c r="BB22" i="2"/>
  <c r="BH25" i="2"/>
  <c r="BB26" i="2"/>
  <c r="BL23" i="2"/>
  <c r="BH21" i="2"/>
  <c r="AZ21" i="2"/>
  <c r="BO21" i="2" s="1"/>
  <c r="BQ21" i="2" s="1"/>
  <c r="BR21" i="2" s="1"/>
  <c r="BO26" i="2" l="1"/>
  <c r="BQ26" i="2" s="1"/>
  <c r="BR26" i="2" s="1"/>
  <c r="BE34" i="2"/>
  <c r="BF34" i="2"/>
  <c r="AZ34" i="2"/>
  <c r="BO20" i="2"/>
  <c r="BQ20" i="2" s="1"/>
  <c r="BR20" i="2" s="1"/>
  <c r="BO27" i="2"/>
  <c r="BQ27" i="2" s="1"/>
  <c r="BR27" i="2" s="1"/>
  <c r="BH34" i="2"/>
  <c r="BO23" i="2"/>
  <c r="BQ23" i="2" s="1"/>
  <c r="BR23" i="2" s="1"/>
  <c r="BC34" i="2"/>
  <c r="BM34" i="2"/>
  <c r="BB34" i="2"/>
  <c r="BO22" i="2"/>
  <c r="BQ22" i="2" s="1"/>
  <c r="BR22" i="2" s="1"/>
  <c r="BI34" i="2"/>
  <c r="BO32" i="2"/>
  <c r="BQ32" i="2" s="1"/>
  <c r="BR32" i="2" s="1"/>
  <c r="BJ34" i="2"/>
  <c r="BD34" i="2"/>
  <c r="BO25" i="2"/>
  <c r="BQ25" i="2" s="1"/>
  <c r="BR25" i="2" s="1"/>
  <c r="BO33" i="2"/>
  <c r="BQ33" i="2" s="1"/>
  <c r="BR33" i="2" s="1"/>
  <c r="BO28" i="2"/>
  <c r="BQ28" i="2" s="1"/>
  <c r="BR28" i="2" s="1"/>
  <c r="BO29" i="2"/>
  <c r="BQ29" i="2" s="1"/>
  <c r="BR29" i="2" s="1"/>
  <c r="BL34" i="2"/>
  <c r="BO30" i="2"/>
  <c r="BQ30" i="2" s="1"/>
  <c r="BR30" i="2" s="1"/>
  <c r="BG34" i="2"/>
  <c r="BA34" i="2"/>
  <c r="BR34" i="2" l="1"/>
</calcChain>
</file>

<file path=xl/sharedStrings.xml><?xml version="1.0" encoding="utf-8"?>
<sst xmlns="http://schemas.openxmlformats.org/spreadsheetml/2006/main" count="832" uniqueCount="100">
  <si>
    <t>Rainfall</t>
  </si>
  <si>
    <t>Yeild</t>
  </si>
  <si>
    <t>Permeability</t>
  </si>
  <si>
    <t>Geology</t>
  </si>
  <si>
    <t>Geomorphology</t>
  </si>
  <si>
    <t>Lineament</t>
  </si>
  <si>
    <t>WHC</t>
  </si>
  <si>
    <t>Slope</t>
  </si>
  <si>
    <t>Porosity</t>
  </si>
  <si>
    <t>Runoff</t>
  </si>
  <si>
    <t>LULC</t>
  </si>
  <si>
    <t>Drainage Density</t>
  </si>
  <si>
    <t>Relative Relief</t>
  </si>
  <si>
    <t>Soil</t>
  </si>
  <si>
    <t>SUM</t>
  </si>
  <si>
    <t>PCM</t>
  </si>
  <si>
    <t>NPCM</t>
  </si>
  <si>
    <t>sum</t>
  </si>
  <si>
    <t>wt</t>
  </si>
  <si>
    <t xml:space="preserve">Present </t>
  </si>
  <si>
    <t>previous</t>
  </si>
  <si>
    <t>Consistency</t>
  </si>
  <si>
    <t>weighted sum</t>
  </si>
  <si>
    <t>WT</t>
  </si>
  <si>
    <t>WSV/CW</t>
  </si>
  <si>
    <t>LAMBDA(MAX)</t>
  </si>
  <si>
    <t>CI</t>
  </si>
  <si>
    <t>Identity index</t>
  </si>
  <si>
    <t>Sum aij</t>
  </si>
  <si>
    <t>Normalised direct relation matrix</t>
  </si>
  <si>
    <t>Max aij</t>
  </si>
  <si>
    <t>Identity matrix (I)</t>
  </si>
  <si>
    <t>I-Y</t>
  </si>
  <si>
    <t>(I-Y)-1</t>
  </si>
  <si>
    <t>Total Relation matrix</t>
  </si>
  <si>
    <t>RI</t>
  </si>
  <si>
    <t>RI+CI</t>
  </si>
  <si>
    <t>Weight</t>
  </si>
  <si>
    <t xml:space="preserve"> </t>
  </si>
  <si>
    <t>Y</t>
  </si>
  <si>
    <t>S VALUES</t>
  </si>
  <si>
    <t>x</t>
  </si>
  <si>
    <t>y</t>
  </si>
  <si>
    <t xml:space="preserve">z </t>
  </si>
  <si>
    <t>Inverse</t>
  </si>
  <si>
    <t>z</t>
  </si>
  <si>
    <t>FUZZY PCM</t>
  </si>
  <si>
    <t>DEGREE OF POSSIBILITIES</t>
  </si>
  <si>
    <t>1ST PART</t>
  </si>
  <si>
    <t>2ND PART</t>
  </si>
  <si>
    <t>S</t>
  </si>
  <si>
    <t>l</t>
  </si>
  <si>
    <t>m</t>
  </si>
  <si>
    <t>u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</si>
  <si>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</si>
  <si>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</si>
  <si>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</si>
  <si>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</si>
  <si>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</si>
  <si>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</si>
  <si>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</si>
  <si>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</si>
  <si>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</si>
  <si>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</si>
  <si>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</si>
  <si>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</si>
  <si>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</si>
  <si>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</si>
  <si>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Fuzzy AHP</t>
  </si>
  <si>
    <t>AHP</t>
  </si>
  <si>
    <t>B</t>
  </si>
  <si>
    <t>C</t>
  </si>
  <si>
    <t>A</t>
  </si>
  <si>
    <t>GM</t>
  </si>
  <si>
    <t>Geometric Mean, r</t>
  </si>
  <si>
    <t>inverse</t>
  </si>
  <si>
    <t>Fuzzy weights</t>
  </si>
  <si>
    <t>Weights</t>
  </si>
  <si>
    <t>Sum(weights)</t>
  </si>
  <si>
    <t>Normalized
 weights</t>
  </si>
  <si>
    <t>sum(GM)</t>
  </si>
  <si>
    <t>inverse (sum)</t>
  </si>
  <si>
    <t>(1,1,1)</t>
  </si>
  <si>
    <t>(1,2,3)</t>
  </si>
  <si>
    <t>(2,3,4)</t>
  </si>
  <si>
    <t>(3,4,5)</t>
  </si>
  <si>
    <t>(4,5,6)</t>
  </si>
  <si>
    <t>(5,6,7)</t>
  </si>
  <si>
    <t>(6,7,8)</t>
  </si>
  <si>
    <t>(7,8,9)</t>
  </si>
  <si>
    <t>(1/3,1/2,1)</t>
  </si>
  <si>
    <t>(1/4,1/3,1/2)</t>
  </si>
  <si>
    <t>(1/5,1/4,1/3)</t>
  </si>
  <si>
    <t>(1/7,1/6,1/5)</t>
  </si>
  <si>
    <t>(1/6,1/5,1/4)</t>
  </si>
  <si>
    <t>(1/8,1/7,1/6)</t>
  </si>
  <si>
    <t>(1/9,1/8,1/7)</t>
  </si>
  <si>
    <t>Drainage 
Density</t>
  </si>
  <si>
    <t>Relative 
Relief</t>
  </si>
  <si>
    <t>Criteria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</si>
</sst>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2" borderId="3" xfId="0" applyFont="1" applyFill="1" applyBorder="1"/>
    <xf numFmtId="0" fontId="5" fillId="0" borderId="0" xfId="0" applyFont="1"/>
    <xf numFmtId="164" fontId="0" fillId="0" borderId="0" xfId="0" applyNumberFormat="1"/>
    <xf numFmtId="0" fontId="9" fillId="2" borderId="3" xfId="0" applyFont="1" applyFill="1" applyBorder="1"/>
    <xf numFmtId="165" fontId="3" fillId="2" borderId="1" xfId="0" applyNumberFormat="1" applyFont="1" applyFill="1" applyBorder="1"/>
    <xf numFmtId="165" fontId="0" fillId="0" borderId="1" xfId="0" applyNumberFormat="1" applyBorder="1"/>
    <xf numFmtId="0" fontId="0" fillId="0" borderId="1" xfId="0" applyBorder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0" fontId="10" fillId="0" borderId="0" xfId="0" applyFont="1"/>
    <xf numFmtId="0" fontId="0" fillId="2" borderId="5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0" xfId="0" applyFont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7" fillId="4" borderId="1" xfId="0" applyFont="1" applyFill="1" applyBorder="1"/>
    <xf numFmtId="0" fontId="7" fillId="4" borderId="0" xfId="0" applyFont="1" applyFill="1"/>
    <xf numFmtId="0" fontId="10" fillId="4" borderId="1" xfId="0" applyFont="1" applyFill="1" applyBorder="1"/>
    <xf numFmtId="0" fontId="0" fillId="4" borderId="1" xfId="0" applyFill="1" applyBorder="1"/>
    <xf numFmtId="0" fontId="0" fillId="11" borderId="0" xfId="0" applyFill="1"/>
    <xf numFmtId="0" fontId="2" fillId="4" borderId="1" xfId="0" applyFont="1" applyFill="1" applyBorder="1"/>
    <xf numFmtId="0" fontId="3" fillId="11" borderId="0" xfId="0" applyFont="1" applyFill="1"/>
    <xf numFmtId="0" fontId="2" fillId="2" borderId="0" xfId="0" applyFont="1" applyFill="1"/>
    <xf numFmtId="166" fontId="0" fillId="0" borderId="0" xfId="0" applyNumberFormat="1"/>
    <xf numFmtId="0" fontId="5" fillId="2" borderId="1" xfId="0" applyFont="1" applyFill="1" applyBorder="1"/>
    <xf numFmtId="0" fontId="5" fillId="4" borderId="1" xfId="0" applyFont="1" applyFill="1" applyBorder="1"/>
    <xf numFmtId="0" fontId="2" fillId="0" borderId="0" xfId="0" applyFont="1" applyAlignment="1">
      <alignment wrapText="1"/>
    </xf>
    <xf numFmtId="167" fontId="2" fillId="0" borderId="0" xfId="0" applyNumberFormat="1" applyFont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8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5" borderId="0" xfId="0" applyFill="1" applyAlignment="1">
      <alignment horizontal="center"/>
    </xf>
    <xf numFmtId="167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M92"/>
  <sheetViews>
    <sheetView zoomScale="70" zoomScaleNormal="70" workbookViewId="0">
      <selection activeCell="B2" sqref="B2:Q16"/>
    </sheetView>
  </sheetViews>
  <sheetFormatPr defaultRowHeight="14.4" x14ac:dyDescent="0.3"/>
  <cols>
    <col min="17" max="17" width="15.44140625" bestFit="1" customWidth="1"/>
    <col min="18" max="18" width="17.6640625" bestFit="1" customWidth="1"/>
  </cols>
  <sheetData>
    <row r="1" spans="2:17" x14ac:dyDescent="0.3">
      <c r="I1" s="5" t="s">
        <v>15</v>
      </c>
    </row>
    <row r="2" spans="2:17" ht="18" x14ac:dyDescent="0.35">
      <c r="B2" s="55"/>
      <c r="C2" s="55" t="s">
        <v>0</v>
      </c>
      <c r="D2" s="55" t="s">
        <v>1</v>
      </c>
      <c r="E2" s="55" t="s">
        <v>2</v>
      </c>
      <c r="F2" s="55" t="s">
        <v>3</v>
      </c>
      <c r="G2" s="55" t="s">
        <v>4</v>
      </c>
      <c r="H2" s="55" t="s">
        <v>5</v>
      </c>
      <c r="I2" s="55" t="s">
        <v>6</v>
      </c>
      <c r="J2" s="55" t="s">
        <v>7</v>
      </c>
      <c r="K2" s="55" t="s">
        <v>8</v>
      </c>
      <c r="L2" s="55" t="s">
        <v>9</v>
      </c>
      <c r="M2" s="55" t="s">
        <v>10</v>
      </c>
      <c r="N2" s="55" t="s">
        <v>11</v>
      </c>
      <c r="O2" s="55" t="s">
        <v>12</v>
      </c>
      <c r="P2" s="55" t="s">
        <v>13</v>
      </c>
      <c r="Q2" s="55" t="s">
        <v>99</v>
      </c>
    </row>
    <row r="3" spans="2:17" ht="18" x14ac:dyDescent="0.35">
      <c r="B3" s="55" t="s">
        <v>0</v>
      </c>
      <c r="C3" s="55">
        <v>1</v>
      </c>
      <c r="D3" s="55">
        <v>2</v>
      </c>
      <c r="E3" s="55">
        <v>2</v>
      </c>
      <c r="F3" s="55">
        <v>3</v>
      </c>
      <c r="G3" s="55">
        <v>4</v>
      </c>
      <c r="H3" s="55">
        <v>4</v>
      </c>
      <c r="I3" s="55">
        <v>4</v>
      </c>
      <c r="J3" s="55">
        <v>5</v>
      </c>
      <c r="K3" s="55">
        <v>5</v>
      </c>
      <c r="L3" s="55">
        <v>6</v>
      </c>
      <c r="M3" s="55">
        <v>6</v>
      </c>
      <c r="N3" s="55">
        <v>7</v>
      </c>
      <c r="O3" s="55">
        <v>8</v>
      </c>
      <c r="P3" s="55">
        <v>4</v>
      </c>
      <c r="Q3" s="67">
        <v>0.20308546859128321</v>
      </c>
    </row>
    <row r="4" spans="2:17" ht="18" x14ac:dyDescent="0.35">
      <c r="B4" s="55" t="s">
        <v>1</v>
      </c>
      <c r="C4" s="55">
        <f>1/2</f>
        <v>0.5</v>
      </c>
      <c r="D4" s="55">
        <v>1</v>
      </c>
      <c r="E4" s="55">
        <v>2</v>
      </c>
      <c r="F4" s="55">
        <v>2</v>
      </c>
      <c r="G4" s="55">
        <v>3</v>
      </c>
      <c r="H4" s="55">
        <v>3</v>
      </c>
      <c r="I4" s="55">
        <v>3</v>
      </c>
      <c r="J4" s="55">
        <v>4</v>
      </c>
      <c r="K4" s="55">
        <v>4</v>
      </c>
      <c r="L4" s="55">
        <v>5</v>
      </c>
      <c r="M4" s="55">
        <v>5</v>
      </c>
      <c r="N4" s="55">
        <v>6</v>
      </c>
      <c r="O4" s="55">
        <v>7</v>
      </c>
      <c r="P4" s="55">
        <v>3</v>
      </c>
      <c r="Q4" s="67">
        <v>0.15091637521347104</v>
      </c>
    </row>
    <row r="5" spans="2:17" ht="18" x14ac:dyDescent="0.35">
      <c r="B5" s="55" t="s">
        <v>2</v>
      </c>
      <c r="C5" s="55">
        <f>1/E3</f>
        <v>0.5</v>
      </c>
      <c r="D5" s="55">
        <f>1/E4</f>
        <v>0.5</v>
      </c>
      <c r="E5" s="55">
        <v>1</v>
      </c>
      <c r="F5" s="55">
        <v>2</v>
      </c>
      <c r="G5" s="55">
        <v>3</v>
      </c>
      <c r="H5" s="55">
        <v>3</v>
      </c>
      <c r="I5" s="55">
        <v>3</v>
      </c>
      <c r="J5" s="55">
        <v>3</v>
      </c>
      <c r="K5" s="55">
        <v>3</v>
      </c>
      <c r="L5" s="55">
        <v>4</v>
      </c>
      <c r="M5" s="55">
        <v>4</v>
      </c>
      <c r="N5" s="55">
        <v>5</v>
      </c>
      <c r="O5" s="55">
        <v>6</v>
      </c>
      <c r="P5" s="55">
        <v>3</v>
      </c>
      <c r="Q5" s="67">
        <v>0.12531327587245916</v>
      </c>
    </row>
    <row r="6" spans="2:17" ht="18" x14ac:dyDescent="0.35">
      <c r="B6" s="55" t="s">
        <v>3</v>
      </c>
      <c r="C6" s="55">
        <f>1/F3</f>
        <v>0.33333333333333331</v>
      </c>
      <c r="D6" s="55">
        <f>1/F4</f>
        <v>0.5</v>
      </c>
      <c r="E6" s="55">
        <f>1/F5</f>
        <v>0.5</v>
      </c>
      <c r="F6" s="55">
        <v>1</v>
      </c>
      <c r="G6" s="55">
        <v>2</v>
      </c>
      <c r="H6" s="55">
        <v>2</v>
      </c>
      <c r="I6" s="55">
        <v>2</v>
      </c>
      <c r="J6" s="55">
        <v>2</v>
      </c>
      <c r="K6" s="55">
        <v>3</v>
      </c>
      <c r="L6" s="55">
        <v>3</v>
      </c>
      <c r="M6" s="55">
        <v>4</v>
      </c>
      <c r="N6" s="55">
        <v>5</v>
      </c>
      <c r="O6" s="55">
        <v>6</v>
      </c>
      <c r="P6" s="55">
        <v>2</v>
      </c>
      <c r="Q6" s="67">
        <v>9.21328354443888E-2</v>
      </c>
    </row>
    <row r="7" spans="2:17" ht="18" x14ac:dyDescent="0.35">
      <c r="B7" s="55" t="s">
        <v>4</v>
      </c>
      <c r="C7" s="55">
        <f>1/G3</f>
        <v>0.25</v>
      </c>
      <c r="D7" s="55">
        <f>1/G4</f>
        <v>0.33333333333333331</v>
      </c>
      <c r="E7" s="55">
        <f>1/G5</f>
        <v>0.33333333333333331</v>
      </c>
      <c r="F7" s="55">
        <f>1/G6</f>
        <v>0.5</v>
      </c>
      <c r="G7" s="55">
        <v>1</v>
      </c>
      <c r="H7" s="55">
        <v>2</v>
      </c>
      <c r="I7" s="55">
        <v>2</v>
      </c>
      <c r="J7" s="55">
        <v>2</v>
      </c>
      <c r="K7" s="55">
        <v>2</v>
      </c>
      <c r="L7" s="55">
        <v>3</v>
      </c>
      <c r="M7" s="55">
        <v>3</v>
      </c>
      <c r="N7" s="55">
        <v>4</v>
      </c>
      <c r="O7" s="55">
        <v>5</v>
      </c>
      <c r="P7" s="55">
        <v>0.5</v>
      </c>
      <c r="Q7" s="67">
        <v>6.7013814200321889E-2</v>
      </c>
    </row>
    <row r="8" spans="2:17" ht="18" x14ac:dyDescent="0.35">
      <c r="B8" s="55" t="s">
        <v>5</v>
      </c>
      <c r="C8" s="55">
        <f>1/H3</f>
        <v>0.25</v>
      </c>
      <c r="D8" s="55">
        <f>1/H4</f>
        <v>0.33333333333333331</v>
      </c>
      <c r="E8" s="55">
        <f>1/H5</f>
        <v>0.33333333333333331</v>
      </c>
      <c r="F8" s="55">
        <f>1/H6</f>
        <v>0.5</v>
      </c>
      <c r="G8" s="55">
        <f>1/H7</f>
        <v>0.5</v>
      </c>
      <c r="H8" s="55">
        <v>1</v>
      </c>
      <c r="I8" s="55">
        <v>2</v>
      </c>
      <c r="J8" s="55">
        <v>2</v>
      </c>
      <c r="K8" s="55">
        <v>2</v>
      </c>
      <c r="L8" s="55">
        <v>2</v>
      </c>
      <c r="M8" s="55">
        <v>3</v>
      </c>
      <c r="N8" s="55">
        <v>4</v>
      </c>
      <c r="O8" s="55">
        <v>5</v>
      </c>
      <c r="P8" s="55">
        <v>0.5</v>
      </c>
      <c r="Q8" s="67">
        <v>5.9410358355631944E-2</v>
      </c>
    </row>
    <row r="9" spans="2:17" ht="18" x14ac:dyDescent="0.35">
      <c r="B9" s="55" t="s">
        <v>6</v>
      </c>
      <c r="C9" s="55">
        <f>1/I3</f>
        <v>0.25</v>
      </c>
      <c r="D9" s="55">
        <f>1/3</f>
        <v>0.33333333333333331</v>
      </c>
      <c r="E9" s="55">
        <f>1/I5</f>
        <v>0.33333333333333331</v>
      </c>
      <c r="F9" s="55">
        <f>1/I6</f>
        <v>0.5</v>
      </c>
      <c r="G9" s="55">
        <f>1/I7</f>
        <v>0.5</v>
      </c>
      <c r="H9" s="55">
        <f>1/I8</f>
        <v>0.5</v>
      </c>
      <c r="I9" s="55">
        <v>1</v>
      </c>
      <c r="J9" s="55">
        <v>2</v>
      </c>
      <c r="K9" s="55">
        <v>2</v>
      </c>
      <c r="L9" s="55">
        <v>2</v>
      </c>
      <c r="M9" s="55">
        <v>3</v>
      </c>
      <c r="N9" s="55">
        <v>3</v>
      </c>
      <c r="O9" s="55">
        <v>4</v>
      </c>
      <c r="P9" s="55">
        <v>0.5</v>
      </c>
      <c r="Q9" s="67">
        <v>5.1693112457528292E-2</v>
      </c>
    </row>
    <row r="10" spans="2:17" ht="18" x14ac:dyDescent="0.35">
      <c r="B10" s="55" t="s">
        <v>7</v>
      </c>
      <c r="C10" s="55">
        <f>1/J3</f>
        <v>0.2</v>
      </c>
      <c r="D10" s="55">
        <f>1/J4</f>
        <v>0.25</v>
      </c>
      <c r="E10" s="55">
        <f>1/J5</f>
        <v>0.33333333333333331</v>
      </c>
      <c r="F10" s="55">
        <f>1/J6</f>
        <v>0.5</v>
      </c>
      <c r="G10" s="55">
        <f>1/J7</f>
        <v>0.5</v>
      </c>
      <c r="H10" s="55">
        <f>1/J8</f>
        <v>0.5</v>
      </c>
      <c r="I10" s="55">
        <f>1/J9</f>
        <v>0.5</v>
      </c>
      <c r="J10" s="55">
        <v>1</v>
      </c>
      <c r="K10" s="55">
        <v>2</v>
      </c>
      <c r="L10" s="55">
        <v>2</v>
      </c>
      <c r="M10" s="55">
        <v>2</v>
      </c>
      <c r="N10" s="55">
        <v>3</v>
      </c>
      <c r="O10" s="55">
        <v>4</v>
      </c>
      <c r="P10" s="55">
        <f>1/3</f>
        <v>0.33333333333333331</v>
      </c>
      <c r="Q10" s="67">
        <v>4.3017655120475388E-2</v>
      </c>
    </row>
    <row r="11" spans="2:17" ht="18" x14ac:dyDescent="0.35">
      <c r="B11" s="55" t="s">
        <v>8</v>
      </c>
      <c r="C11" s="55">
        <f>1/K3</f>
        <v>0.2</v>
      </c>
      <c r="D11" s="55">
        <f>1/K4</f>
        <v>0.25</v>
      </c>
      <c r="E11" s="55">
        <f>1/K5</f>
        <v>0.33333333333333331</v>
      </c>
      <c r="F11" s="55">
        <f>1/K6</f>
        <v>0.33333333333333331</v>
      </c>
      <c r="G11" s="55">
        <f>1/K7</f>
        <v>0.5</v>
      </c>
      <c r="H11" s="55">
        <f>1/K8</f>
        <v>0.5</v>
      </c>
      <c r="I11" s="55">
        <f>1/K9</f>
        <v>0.5</v>
      </c>
      <c r="J11" s="55">
        <f>1/K10</f>
        <v>0.5</v>
      </c>
      <c r="K11" s="55">
        <v>1</v>
      </c>
      <c r="L11" s="55">
        <v>2</v>
      </c>
      <c r="M11" s="55">
        <v>2</v>
      </c>
      <c r="N11" s="55">
        <v>2</v>
      </c>
      <c r="O11" s="55">
        <v>3</v>
      </c>
      <c r="P11" s="55">
        <f>1/3</f>
        <v>0.33333333333333331</v>
      </c>
      <c r="Q11" s="67">
        <v>3.5584032431661944E-2</v>
      </c>
    </row>
    <row r="12" spans="2:17" ht="18" x14ac:dyDescent="0.35">
      <c r="B12" s="55" t="s">
        <v>9</v>
      </c>
      <c r="C12" s="55">
        <f>1/L3</f>
        <v>0.16666666666666666</v>
      </c>
      <c r="D12" s="55">
        <f>1/L4</f>
        <v>0.2</v>
      </c>
      <c r="E12" s="55">
        <f>1/L5</f>
        <v>0.25</v>
      </c>
      <c r="F12" s="55">
        <f>1/L6</f>
        <v>0.33333333333333331</v>
      </c>
      <c r="G12" s="55">
        <f>1/L7</f>
        <v>0.33333333333333331</v>
      </c>
      <c r="H12" s="55">
        <f>1/L8</f>
        <v>0.5</v>
      </c>
      <c r="I12" s="55">
        <f>1/L9</f>
        <v>0.5</v>
      </c>
      <c r="J12" s="55">
        <f>1/L10</f>
        <v>0.5</v>
      </c>
      <c r="K12" s="55">
        <f>1/L11</f>
        <v>0.5</v>
      </c>
      <c r="L12" s="55">
        <v>1</v>
      </c>
      <c r="M12" s="55">
        <v>2</v>
      </c>
      <c r="N12" s="55">
        <v>2</v>
      </c>
      <c r="O12" s="55">
        <v>3</v>
      </c>
      <c r="P12" s="55">
        <f>1/4</f>
        <v>0.25</v>
      </c>
      <c r="Q12" s="67">
        <v>2.9488865272489933E-2</v>
      </c>
    </row>
    <row r="13" spans="2:17" ht="18" x14ac:dyDescent="0.35">
      <c r="B13" s="55" t="s">
        <v>10</v>
      </c>
      <c r="C13" s="55">
        <f>1/M3</f>
        <v>0.16666666666666666</v>
      </c>
      <c r="D13" s="55">
        <f>1/M4</f>
        <v>0.2</v>
      </c>
      <c r="E13" s="55">
        <f>1/M5</f>
        <v>0.25</v>
      </c>
      <c r="F13" s="55">
        <f>1/M6</f>
        <v>0.25</v>
      </c>
      <c r="G13" s="55">
        <f>1/M7</f>
        <v>0.33333333333333331</v>
      </c>
      <c r="H13" s="55">
        <f>1/M8</f>
        <v>0.33333333333333331</v>
      </c>
      <c r="I13" s="55">
        <f>1/M9</f>
        <v>0.33333333333333331</v>
      </c>
      <c r="J13" s="55">
        <f>1/M10</f>
        <v>0.5</v>
      </c>
      <c r="K13" s="55">
        <f>1/M11</f>
        <v>0.5</v>
      </c>
      <c r="L13" s="55">
        <f>1/M12</f>
        <v>0.5</v>
      </c>
      <c r="M13" s="55">
        <v>1</v>
      </c>
      <c r="N13" s="55">
        <v>2</v>
      </c>
      <c r="O13" s="55">
        <v>3</v>
      </c>
      <c r="P13" s="55">
        <f>1/4</f>
        <v>0.25</v>
      </c>
      <c r="Q13" s="67">
        <v>2.5022123651738726E-2</v>
      </c>
    </row>
    <row r="14" spans="2:17" ht="18" x14ac:dyDescent="0.35">
      <c r="B14" s="55" t="s">
        <v>11</v>
      </c>
      <c r="C14" s="55">
        <f>1/N3</f>
        <v>0.14285714285714285</v>
      </c>
      <c r="D14" s="55">
        <f>1/N4</f>
        <v>0.16666666666666666</v>
      </c>
      <c r="E14" s="55">
        <f>1/N5</f>
        <v>0.2</v>
      </c>
      <c r="F14" s="55">
        <f>1/N6</f>
        <v>0.2</v>
      </c>
      <c r="G14" s="55">
        <f>1/N7</f>
        <v>0.25</v>
      </c>
      <c r="H14" s="55">
        <f>1/N8</f>
        <v>0.25</v>
      </c>
      <c r="I14" s="55">
        <f>1/N9</f>
        <v>0.33333333333333331</v>
      </c>
      <c r="J14" s="55">
        <f>1/N10</f>
        <v>0.33333333333333331</v>
      </c>
      <c r="K14" s="55">
        <f>1/N12</f>
        <v>0.5</v>
      </c>
      <c r="L14" s="55">
        <f>1/N12</f>
        <v>0.5</v>
      </c>
      <c r="M14" s="55">
        <f>1/N13</f>
        <v>0.5</v>
      </c>
      <c r="N14" s="55">
        <v>1</v>
      </c>
      <c r="O14" s="55">
        <v>2</v>
      </c>
      <c r="P14" s="55">
        <f>1/5</f>
        <v>0.2</v>
      </c>
      <c r="Q14" s="67">
        <v>1.8753929329401803E-2</v>
      </c>
    </row>
    <row r="15" spans="2:17" ht="18" x14ac:dyDescent="0.35">
      <c r="B15" s="55" t="s">
        <v>12</v>
      </c>
      <c r="C15" s="55">
        <f>1/O3</f>
        <v>0.125</v>
      </c>
      <c r="D15" s="55">
        <f>1/O4</f>
        <v>0.14285714285714285</v>
      </c>
      <c r="E15" s="55">
        <f>1/O5</f>
        <v>0.16666666666666666</v>
      </c>
      <c r="F15" s="55">
        <f>1/O6</f>
        <v>0.16666666666666666</v>
      </c>
      <c r="G15" s="55">
        <f>1/O7</f>
        <v>0.2</v>
      </c>
      <c r="H15" s="55">
        <f>1/O8</f>
        <v>0.2</v>
      </c>
      <c r="I15" s="55">
        <f>1/O9</f>
        <v>0.25</v>
      </c>
      <c r="J15" s="55">
        <f>1/O10</f>
        <v>0.25</v>
      </c>
      <c r="K15" s="55">
        <f>1/O12</f>
        <v>0.33333333333333331</v>
      </c>
      <c r="L15" s="55">
        <f>1/O12</f>
        <v>0.33333333333333331</v>
      </c>
      <c r="M15" s="55">
        <f>1/O13</f>
        <v>0.33333333333333331</v>
      </c>
      <c r="N15" s="55">
        <f>1/O14</f>
        <v>0.5</v>
      </c>
      <c r="O15" s="55">
        <v>1</v>
      </c>
      <c r="P15" s="55">
        <f>1/6</f>
        <v>0.16666666666666666</v>
      </c>
      <c r="Q15" s="67">
        <v>1.3776833592889098E-2</v>
      </c>
    </row>
    <row r="16" spans="2:17" ht="18" x14ac:dyDescent="0.35">
      <c r="B16" s="55" t="s">
        <v>13</v>
      </c>
      <c r="C16" s="55">
        <f>1/P3</f>
        <v>0.25</v>
      </c>
      <c r="D16" s="55">
        <f>1/P4</f>
        <v>0.33333333333333331</v>
      </c>
      <c r="E16" s="55">
        <f>1/P5</f>
        <v>0.33333333333333331</v>
      </c>
      <c r="F16" s="55">
        <f>1/P6</f>
        <v>0.5</v>
      </c>
      <c r="G16" s="55">
        <v>2</v>
      </c>
      <c r="H16" s="55">
        <v>2</v>
      </c>
      <c r="I16" s="55">
        <v>2</v>
      </c>
      <c r="J16" s="55">
        <v>3</v>
      </c>
      <c r="K16" s="55">
        <v>3</v>
      </c>
      <c r="L16" s="55">
        <v>4</v>
      </c>
      <c r="M16" s="55">
        <v>4</v>
      </c>
      <c r="N16" s="55">
        <v>5</v>
      </c>
      <c r="O16" s="55">
        <v>6</v>
      </c>
      <c r="P16" s="55">
        <v>1</v>
      </c>
      <c r="Q16" s="67">
        <v>8.4791320466258854E-2</v>
      </c>
    </row>
    <row r="17" spans="2:48" ht="18" x14ac:dyDescent="0.35">
      <c r="B17" s="2" t="s">
        <v>14</v>
      </c>
      <c r="C17">
        <f>SUM(C3:C16)</f>
        <v>4.3345238095238097</v>
      </c>
      <c r="D17">
        <f t="shared" ref="D17:P17" si="0">SUM(D3:D16)</f>
        <v>6.5428571428571427</v>
      </c>
      <c r="E17">
        <f t="shared" si="0"/>
        <v>8.3666666666666654</v>
      </c>
      <c r="F17">
        <f t="shared" si="0"/>
        <v>11.783333333333333</v>
      </c>
      <c r="G17">
        <f t="shared" si="0"/>
        <v>18.116666666666667</v>
      </c>
      <c r="H17">
        <f t="shared" si="0"/>
        <v>19.783333333333331</v>
      </c>
      <c r="I17">
        <f t="shared" si="0"/>
        <v>21.416666666666664</v>
      </c>
      <c r="J17">
        <f t="shared" si="0"/>
        <v>26.083333333333332</v>
      </c>
      <c r="K17">
        <f t="shared" si="0"/>
        <v>28.833333333333332</v>
      </c>
      <c r="L17">
        <f t="shared" si="0"/>
        <v>35.333333333333329</v>
      </c>
      <c r="M17">
        <f t="shared" si="0"/>
        <v>39.833333333333336</v>
      </c>
      <c r="N17">
        <f t="shared" si="0"/>
        <v>49.5</v>
      </c>
      <c r="O17">
        <f t="shared" si="0"/>
        <v>63</v>
      </c>
      <c r="P17">
        <f t="shared" si="0"/>
        <v>16.033333333333331</v>
      </c>
    </row>
    <row r="18" spans="2:48" x14ac:dyDescent="0.3">
      <c r="H18" s="3"/>
    </row>
    <row r="19" spans="2:48" x14ac:dyDescent="0.3">
      <c r="G19">
        <v>1</v>
      </c>
      <c r="H19">
        <v>4.3345238095238097</v>
      </c>
      <c r="I19" s="4">
        <f>G19/H19</f>
        <v>0.23070585004119745</v>
      </c>
      <c r="J19">
        <v>2</v>
      </c>
      <c r="K19">
        <v>6.5428571428571427</v>
      </c>
      <c r="L19" s="4">
        <f>J19/K19</f>
        <v>0.3056768558951965</v>
      </c>
      <c r="M19">
        <v>2</v>
      </c>
      <c r="N19">
        <v>8.3666666666666654</v>
      </c>
      <c r="O19" s="4">
        <f>M19/N19</f>
        <v>0.23904382470119526</v>
      </c>
      <c r="P19">
        <v>3</v>
      </c>
      <c r="Q19">
        <v>11.783333333333333</v>
      </c>
      <c r="R19" s="4">
        <f>P19/Q19</f>
        <v>0.25459688826025462</v>
      </c>
      <c r="S19">
        <v>4</v>
      </c>
      <c r="T19">
        <v>18.116666666666667</v>
      </c>
      <c r="U19" s="4">
        <f>S19/T19</f>
        <v>0.22079116835326587</v>
      </c>
      <c r="V19">
        <v>4</v>
      </c>
      <c r="W19">
        <v>19.783333333333331</v>
      </c>
      <c r="X19" s="4">
        <f>V19/W19</f>
        <v>0.20219039595619209</v>
      </c>
      <c r="Y19">
        <v>4</v>
      </c>
      <c r="Z19">
        <v>21.416666666666664</v>
      </c>
      <c r="AA19" s="4">
        <f>Y19/Z19</f>
        <v>0.18677042801556423</v>
      </c>
      <c r="AB19">
        <v>5</v>
      </c>
      <c r="AC19">
        <v>26.083333333333332</v>
      </c>
      <c r="AD19" s="4">
        <f>AB19/AC19</f>
        <v>0.1916932907348243</v>
      </c>
      <c r="AE19">
        <v>5</v>
      </c>
      <c r="AF19">
        <v>28.833333333333332</v>
      </c>
      <c r="AG19" s="4">
        <f>AE19/AF19</f>
        <v>0.17341040462427745</v>
      </c>
      <c r="AH19">
        <v>6</v>
      </c>
      <c r="AI19">
        <v>35.333333333333329</v>
      </c>
      <c r="AJ19" s="4">
        <f>AH19/AI19</f>
        <v>0.169811320754717</v>
      </c>
      <c r="AK19">
        <v>6</v>
      </c>
      <c r="AL19">
        <v>39.833333333333336</v>
      </c>
      <c r="AM19" s="4">
        <f>AK19/AL19</f>
        <v>0.15062761506276151</v>
      </c>
      <c r="AN19">
        <v>7</v>
      </c>
      <c r="AO19">
        <v>49.5</v>
      </c>
      <c r="AP19" s="4">
        <f>AN19/AO19</f>
        <v>0.14141414141414141</v>
      </c>
      <c r="AQ19">
        <v>8</v>
      </c>
      <c r="AR19">
        <v>63</v>
      </c>
      <c r="AS19" s="4">
        <f>AQ19/AR19</f>
        <v>0.12698412698412698</v>
      </c>
      <c r="AT19">
        <v>4</v>
      </c>
      <c r="AU19">
        <v>16.033333333333331</v>
      </c>
      <c r="AV19" s="4">
        <f>AT19/AU19</f>
        <v>0.24948024948024952</v>
      </c>
    </row>
    <row r="20" spans="2:48" x14ac:dyDescent="0.3">
      <c r="G20">
        <v>0.5</v>
      </c>
      <c r="H20">
        <v>4.3345238095238097</v>
      </c>
      <c r="I20" s="4">
        <f t="shared" ref="I20:I32" si="1">G20/H20</f>
        <v>0.11535292502059873</v>
      </c>
      <c r="J20">
        <v>1</v>
      </c>
      <c r="K20">
        <v>6.5428571428571427</v>
      </c>
      <c r="L20" s="4">
        <f t="shared" ref="L20:L32" si="2">J20/K20</f>
        <v>0.15283842794759825</v>
      </c>
      <c r="M20">
        <v>2</v>
      </c>
      <c r="N20">
        <v>8.3666666666666654</v>
      </c>
      <c r="O20" s="4">
        <f t="shared" ref="O20:O32" si="3">M20/N20</f>
        <v>0.23904382470119526</v>
      </c>
      <c r="P20">
        <v>2</v>
      </c>
      <c r="Q20">
        <v>11.783333333333333</v>
      </c>
      <c r="R20" s="4">
        <f t="shared" ref="R20:R32" si="4">P20/Q20</f>
        <v>0.16973125884016974</v>
      </c>
      <c r="S20">
        <v>3</v>
      </c>
      <c r="T20">
        <v>18.116666666666667</v>
      </c>
      <c r="U20" s="4">
        <f t="shared" ref="U20:U32" si="5">S20/T20</f>
        <v>0.16559337626494941</v>
      </c>
      <c r="V20">
        <v>3</v>
      </c>
      <c r="W20">
        <v>19.783333333333331</v>
      </c>
      <c r="X20" s="4">
        <f t="shared" ref="X20:X32" si="6">V20/W20</f>
        <v>0.15164279696714408</v>
      </c>
      <c r="Y20">
        <v>3</v>
      </c>
      <c r="Z20">
        <v>21.416666666666664</v>
      </c>
      <c r="AA20" s="4">
        <f t="shared" ref="AA20:AA32" si="7">Y20/Z20</f>
        <v>0.14007782101167315</v>
      </c>
      <c r="AB20">
        <v>4</v>
      </c>
      <c r="AC20">
        <v>26.083333333333332</v>
      </c>
      <c r="AD20" s="4">
        <f t="shared" ref="AD20:AD32" si="8">AB20/AC20</f>
        <v>0.15335463258785942</v>
      </c>
      <c r="AE20">
        <v>4</v>
      </c>
      <c r="AF20">
        <v>28.833333333333332</v>
      </c>
      <c r="AG20" s="4">
        <f t="shared" ref="AG20:AG32" si="9">AE20/AF20</f>
        <v>0.13872832369942198</v>
      </c>
      <c r="AH20">
        <v>5</v>
      </c>
      <c r="AI20">
        <v>35.333333333333329</v>
      </c>
      <c r="AJ20" s="4">
        <f t="shared" ref="AJ20:AJ32" si="10">AH20/AI20</f>
        <v>0.14150943396226418</v>
      </c>
      <c r="AK20">
        <v>5</v>
      </c>
      <c r="AL20">
        <v>39.833333333333336</v>
      </c>
      <c r="AM20" s="4">
        <f t="shared" ref="AM20:AM32" si="11">AK20/AL20</f>
        <v>0.12552301255230125</v>
      </c>
      <c r="AN20">
        <v>6</v>
      </c>
      <c r="AO20">
        <v>49.5</v>
      </c>
      <c r="AP20" s="4">
        <f t="shared" ref="AP20:AP32" si="12">AN20/AO20</f>
        <v>0.12121212121212122</v>
      </c>
      <c r="AQ20">
        <v>7</v>
      </c>
      <c r="AR20">
        <v>63</v>
      </c>
      <c r="AS20" s="4">
        <f t="shared" ref="AS20:AS32" si="13">AQ20/AR20</f>
        <v>0.1111111111111111</v>
      </c>
      <c r="AT20">
        <v>3</v>
      </c>
      <c r="AU20">
        <v>16.033333333333331</v>
      </c>
      <c r="AV20" s="4">
        <f t="shared" ref="AV20:AV32" si="14">AT20/AU20</f>
        <v>0.18711018711018712</v>
      </c>
    </row>
    <row r="21" spans="2:48" x14ac:dyDescent="0.3">
      <c r="G21">
        <v>0.5</v>
      </c>
      <c r="H21">
        <v>4.3345238095238097</v>
      </c>
      <c r="I21" s="4">
        <f t="shared" si="1"/>
        <v>0.11535292502059873</v>
      </c>
      <c r="J21">
        <v>0.5</v>
      </c>
      <c r="K21">
        <v>6.5428571428571427</v>
      </c>
      <c r="L21" s="4">
        <f t="shared" si="2"/>
        <v>7.6419213973799124E-2</v>
      </c>
      <c r="M21">
        <v>1</v>
      </c>
      <c r="N21">
        <v>8.3666666666666654</v>
      </c>
      <c r="O21" s="4">
        <f t="shared" si="3"/>
        <v>0.11952191235059763</v>
      </c>
      <c r="P21">
        <v>2</v>
      </c>
      <c r="Q21">
        <v>11.783333333333333</v>
      </c>
      <c r="R21" s="4">
        <f t="shared" si="4"/>
        <v>0.16973125884016974</v>
      </c>
      <c r="S21">
        <v>3</v>
      </c>
      <c r="T21">
        <v>18.116666666666667</v>
      </c>
      <c r="U21" s="4">
        <f t="shared" si="5"/>
        <v>0.16559337626494941</v>
      </c>
      <c r="V21">
        <v>3</v>
      </c>
      <c r="W21">
        <v>19.783333333333331</v>
      </c>
      <c r="X21" s="4">
        <f t="shared" si="6"/>
        <v>0.15164279696714408</v>
      </c>
      <c r="Y21">
        <v>3</v>
      </c>
      <c r="Z21">
        <v>21.416666666666664</v>
      </c>
      <c r="AA21" s="4">
        <f t="shared" si="7"/>
        <v>0.14007782101167315</v>
      </c>
      <c r="AB21">
        <v>3</v>
      </c>
      <c r="AC21">
        <v>26.083333333333332</v>
      </c>
      <c r="AD21" s="4">
        <f t="shared" si="8"/>
        <v>0.11501597444089458</v>
      </c>
      <c r="AE21">
        <v>3</v>
      </c>
      <c r="AF21">
        <v>28.833333333333332</v>
      </c>
      <c r="AG21" s="4">
        <f t="shared" si="9"/>
        <v>0.10404624277456648</v>
      </c>
      <c r="AH21">
        <v>4</v>
      </c>
      <c r="AI21">
        <v>35.333333333333329</v>
      </c>
      <c r="AJ21" s="4">
        <f t="shared" si="10"/>
        <v>0.11320754716981134</v>
      </c>
      <c r="AK21">
        <v>4</v>
      </c>
      <c r="AL21">
        <v>39.833333333333336</v>
      </c>
      <c r="AM21" s="4">
        <f t="shared" si="11"/>
        <v>0.100418410041841</v>
      </c>
      <c r="AN21">
        <v>5</v>
      </c>
      <c r="AO21">
        <v>49.5</v>
      </c>
      <c r="AP21" s="4">
        <f t="shared" si="12"/>
        <v>0.10101010101010101</v>
      </c>
      <c r="AQ21">
        <v>6</v>
      </c>
      <c r="AR21">
        <v>63</v>
      </c>
      <c r="AS21" s="4">
        <f t="shared" si="13"/>
        <v>9.5238095238095233E-2</v>
      </c>
      <c r="AT21">
        <v>3</v>
      </c>
      <c r="AU21">
        <v>16.033333333333331</v>
      </c>
      <c r="AV21" s="4">
        <f t="shared" si="14"/>
        <v>0.18711018711018712</v>
      </c>
    </row>
    <row r="22" spans="2:48" x14ac:dyDescent="0.3">
      <c r="G22">
        <v>0.33333333333333331</v>
      </c>
      <c r="H22">
        <v>4.3345238095238097</v>
      </c>
      <c r="I22" s="4">
        <f t="shared" si="1"/>
        <v>7.6901950013732484E-2</v>
      </c>
      <c r="J22">
        <v>0.5</v>
      </c>
      <c r="K22">
        <v>6.5428571428571427</v>
      </c>
      <c r="L22" s="4">
        <f t="shared" si="2"/>
        <v>7.6419213973799124E-2</v>
      </c>
      <c r="M22">
        <v>0.5</v>
      </c>
      <c r="N22">
        <v>8.3666666666666654</v>
      </c>
      <c r="O22" s="4">
        <f t="shared" si="3"/>
        <v>5.9760956175298814E-2</v>
      </c>
      <c r="P22">
        <v>1</v>
      </c>
      <c r="Q22">
        <v>11.783333333333333</v>
      </c>
      <c r="R22" s="4">
        <f t="shared" si="4"/>
        <v>8.4865629420084868E-2</v>
      </c>
      <c r="S22">
        <v>2</v>
      </c>
      <c r="T22">
        <v>18.116666666666667</v>
      </c>
      <c r="U22" s="4">
        <f t="shared" si="5"/>
        <v>0.11039558417663294</v>
      </c>
      <c r="V22">
        <v>2</v>
      </c>
      <c r="W22">
        <v>19.783333333333331</v>
      </c>
      <c r="X22" s="4">
        <f t="shared" si="6"/>
        <v>0.10109519797809605</v>
      </c>
      <c r="Y22">
        <v>2</v>
      </c>
      <c r="Z22">
        <v>21.416666666666664</v>
      </c>
      <c r="AA22" s="4">
        <f t="shared" si="7"/>
        <v>9.3385214007782116E-2</v>
      </c>
      <c r="AB22">
        <v>2</v>
      </c>
      <c r="AC22">
        <v>26.083333333333332</v>
      </c>
      <c r="AD22" s="4">
        <f t="shared" si="8"/>
        <v>7.6677316293929709E-2</v>
      </c>
      <c r="AE22">
        <v>3</v>
      </c>
      <c r="AF22">
        <v>28.833333333333332</v>
      </c>
      <c r="AG22" s="4">
        <f t="shared" si="9"/>
        <v>0.10404624277456648</v>
      </c>
      <c r="AH22">
        <v>3</v>
      </c>
      <c r="AI22">
        <v>35.333333333333329</v>
      </c>
      <c r="AJ22" s="4">
        <f t="shared" si="10"/>
        <v>8.4905660377358499E-2</v>
      </c>
      <c r="AK22">
        <v>4</v>
      </c>
      <c r="AL22">
        <v>39.833333333333336</v>
      </c>
      <c r="AM22" s="4">
        <f t="shared" si="11"/>
        <v>0.100418410041841</v>
      </c>
      <c r="AN22">
        <v>5</v>
      </c>
      <c r="AO22">
        <v>49.5</v>
      </c>
      <c r="AP22" s="4">
        <f t="shared" si="12"/>
        <v>0.10101010101010101</v>
      </c>
      <c r="AQ22">
        <v>6</v>
      </c>
      <c r="AR22">
        <v>63</v>
      </c>
      <c r="AS22" s="4">
        <f t="shared" si="13"/>
        <v>9.5238095238095233E-2</v>
      </c>
      <c r="AT22">
        <v>2</v>
      </c>
      <c r="AU22">
        <v>16.033333333333331</v>
      </c>
      <c r="AV22" s="4">
        <f t="shared" si="14"/>
        <v>0.12474012474012476</v>
      </c>
    </row>
    <row r="23" spans="2:48" x14ac:dyDescent="0.3">
      <c r="G23">
        <v>0.25</v>
      </c>
      <c r="H23">
        <v>4.3345238095238097</v>
      </c>
      <c r="I23" s="4">
        <f t="shared" si="1"/>
        <v>5.7676462510299363E-2</v>
      </c>
      <c r="J23">
        <v>0.33333333333333331</v>
      </c>
      <c r="K23">
        <v>6.5428571428571427</v>
      </c>
      <c r="L23" s="4">
        <f t="shared" si="2"/>
        <v>5.0946142649199416E-2</v>
      </c>
      <c r="M23">
        <v>0.33333333333333331</v>
      </c>
      <c r="N23">
        <v>8.3666666666666654</v>
      </c>
      <c r="O23" s="4">
        <f t="shared" si="3"/>
        <v>3.9840637450199209E-2</v>
      </c>
      <c r="P23">
        <v>0.5</v>
      </c>
      <c r="Q23">
        <v>11.783333333333333</v>
      </c>
      <c r="R23" s="4">
        <f t="shared" si="4"/>
        <v>4.2432814710042434E-2</v>
      </c>
      <c r="S23">
        <v>1</v>
      </c>
      <c r="T23">
        <v>18.116666666666667</v>
      </c>
      <c r="U23" s="4">
        <f t="shared" si="5"/>
        <v>5.5197792088316468E-2</v>
      </c>
      <c r="V23">
        <v>2</v>
      </c>
      <c r="W23">
        <v>19.783333333333331</v>
      </c>
      <c r="X23" s="4">
        <f t="shared" si="6"/>
        <v>0.10109519797809605</v>
      </c>
      <c r="Y23">
        <v>2</v>
      </c>
      <c r="Z23">
        <v>21.416666666666664</v>
      </c>
      <c r="AA23" s="4">
        <f t="shared" si="7"/>
        <v>9.3385214007782116E-2</v>
      </c>
      <c r="AB23">
        <v>2</v>
      </c>
      <c r="AC23">
        <v>26.083333333333332</v>
      </c>
      <c r="AD23" s="4">
        <f t="shared" si="8"/>
        <v>7.6677316293929709E-2</v>
      </c>
      <c r="AE23">
        <v>2</v>
      </c>
      <c r="AF23">
        <v>28.833333333333332</v>
      </c>
      <c r="AG23" s="4">
        <f t="shared" si="9"/>
        <v>6.936416184971099E-2</v>
      </c>
      <c r="AH23">
        <v>3</v>
      </c>
      <c r="AI23">
        <v>35.333333333333329</v>
      </c>
      <c r="AJ23" s="4">
        <f t="shared" si="10"/>
        <v>8.4905660377358499E-2</v>
      </c>
      <c r="AK23">
        <v>3</v>
      </c>
      <c r="AL23">
        <v>39.833333333333336</v>
      </c>
      <c r="AM23" s="4">
        <f t="shared" si="11"/>
        <v>7.5313807531380755E-2</v>
      </c>
      <c r="AN23">
        <v>4</v>
      </c>
      <c r="AO23">
        <v>49.5</v>
      </c>
      <c r="AP23" s="4">
        <f t="shared" si="12"/>
        <v>8.0808080808080815E-2</v>
      </c>
      <c r="AQ23">
        <v>5</v>
      </c>
      <c r="AR23">
        <v>63</v>
      </c>
      <c r="AS23" s="4">
        <f t="shared" si="13"/>
        <v>7.9365079365079361E-2</v>
      </c>
      <c r="AT23">
        <v>0.5</v>
      </c>
      <c r="AU23">
        <v>16.033333333333331</v>
      </c>
      <c r="AV23" s="4">
        <f t="shared" si="14"/>
        <v>3.118503118503119E-2</v>
      </c>
    </row>
    <row r="24" spans="2:48" x14ac:dyDescent="0.3">
      <c r="G24">
        <v>0.25</v>
      </c>
      <c r="H24">
        <v>4.3345238095238097</v>
      </c>
      <c r="I24" s="4">
        <f t="shared" si="1"/>
        <v>5.7676462510299363E-2</v>
      </c>
      <c r="J24">
        <v>0.33333333333333331</v>
      </c>
      <c r="K24">
        <v>6.5428571428571427</v>
      </c>
      <c r="L24" s="4">
        <f t="shared" si="2"/>
        <v>5.0946142649199416E-2</v>
      </c>
      <c r="M24">
        <v>0.33333333333333331</v>
      </c>
      <c r="N24">
        <v>8.3666666666666654</v>
      </c>
      <c r="O24" s="4">
        <f t="shared" si="3"/>
        <v>3.9840637450199209E-2</v>
      </c>
      <c r="P24">
        <v>0.5</v>
      </c>
      <c r="Q24">
        <v>11.783333333333333</v>
      </c>
      <c r="R24" s="4">
        <f t="shared" si="4"/>
        <v>4.2432814710042434E-2</v>
      </c>
      <c r="S24">
        <v>0.5</v>
      </c>
      <c r="T24">
        <v>18.116666666666667</v>
      </c>
      <c r="U24" s="4">
        <f t="shared" si="5"/>
        <v>2.7598896044158234E-2</v>
      </c>
      <c r="V24">
        <v>1</v>
      </c>
      <c r="W24">
        <v>19.783333333333331</v>
      </c>
      <c r="X24" s="4">
        <f t="shared" si="6"/>
        <v>5.0547598989048023E-2</v>
      </c>
      <c r="Y24">
        <v>2</v>
      </c>
      <c r="Z24">
        <v>21.416666666666664</v>
      </c>
      <c r="AA24" s="4">
        <f t="shared" si="7"/>
        <v>9.3385214007782116E-2</v>
      </c>
      <c r="AB24">
        <v>2</v>
      </c>
      <c r="AC24">
        <v>26.083333333333332</v>
      </c>
      <c r="AD24" s="4">
        <f t="shared" si="8"/>
        <v>7.6677316293929709E-2</v>
      </c>
      <c r="AE24">
        <v>2</v>
      </c>
      <c r="AF24">
        <v>28.833333333333332</v>
      </c>
      <c r="AG24" s="4">
        <f t="shared" si="9"/>
        <v>6.936416184971099E-2</v>
      </c>
      <c r="AH24">
        <v>2</v>
      </c>
      <c r="AI24">
        <v>35.333333333333329</v>
      </c>
      <c r="AJ24" s="4">
        <f t="shared" si="10"/>
        <v>5.6603773584905669E-2</v>
      </c>
      <c r="AK24">
        <v>3</v>
      </c>
      <c r="AL24">
        <v>39.833333333333336</v>
      </c>
      <c r="AM24" s="4">
        <f t="shared" si="11"/>
        <v>7.5313807531380755E-2</v>
      </c>
      <c r="AN24">
        <v>4</v>
      </c>
      <c r="AO24">
        <v>49.5</v>
      </c>
      <c r="AP24" s="4">
        <f t="shared" si="12"/>
        <v>8.0808080808080815E-2</v>
      </c>
      <c r="AQ24">
        <v>5</v>
      </c>
      <c r="AR24">
        <v>63</v>
      </c>
      <c r="AS24" s="4">
        <f t="shared" si="13"/>
        <v>7.9365079365079361E-2</v>
      </c>
      <c r="AT24">
        <v>0.5</v>
      </c>
      <c r="AU24">
        <v>16.033333333333331</v>
      </c>
      <c r="AV24" s="4">
        <f t="shared" si="14"/>
        <v>3.118503118503119E-2</v>
      </c>
    </row>
    <row r="25" spans="2:48" x14ac:dyDescent="0.3">
      <c r="G25">
        <v>0.25</v>
      </c>
      <c r="H25">
        <v>4.3345238095238097</v>
      </c>
      <c r="I25" s="4">
        <f t="shared" si="1"/>
        <v>5.7676462510299363E-2</v>
      </c>
      <c r="J25">
        <v>0.33333333333333331</v>
      </c>
      <c r="K25">
        <v>6.5428571428571427</v>
      </c>
      <c r="L25" s="4">
        <f t="shared" si="2"/>
        <v>5.0946142649199416E-2</v>
      </c>
      <c r="M25">
        <v>0.33333333333333331</v>
      </c>
      <c r="N25">
        <v>8.3666666666666654</v>
      </c>
      <c r="O25" s="4">
        <f t="shared" si="3"/>
        <v>3.9840637450199209E-2</v>
      </c>
      <c r="P25">
        <v>0.5</v>
      </c>
      <c r="Q25">
        <v>11.783333333333333</v>
      </c>
      <c r="R25" s="4">
        <f t="shared" si="4"/>
        <v>4.2432814710042434E-2</v>
      </c>
      <c r="S25">
        <v>0.5</v>
      </c>
      <c r="T25">
        <v>18.116666666666667</v>
      </c>
      <c r="U25" s="4">
        <f t="shared" si="5"/>
        <v>2.7598896044158234E-2</v>
      </c>
      <c r="V25">
        <v>0.5</v>
      </c>
      <c r="W25">
        <v>19.783333333333331</v>
      </c>
      <c r="X25" s="4">
        <f t="shared" si="6"/>
        <v>2.5273799494524012E-2</v>
      </c>
      <c r="Y25">
        <v>1</v>
      </c>
      <c r="Z25">
        <v>21.416666666666664</v>
      </c>
      <c r="AA25" s="4">
        <f t="shared" si="7"/>
        <v>4.6692607003891058E-2</v>
      </c>
      <c r="AB25">
        <v>2</v>
      </c>
      <c r="AC25">
        <v>26.083333333333332</v>
      </c>
      <c r="AD25" s="4">
        <f t="shared" si="8"/>
        <v>7.6677316293929709E-2</v>
      </c>
      <c r="AE25">
        <v>2</v>
      </c>
      <c r="AF25">
        <v>28.833333333333332</v>
      </c>
      <c r="AG25" s="4">
        <f t="shared" si="9"/>
        <v>6.936416184971099E-2</v>
      </c>
      <c r="AH25">
        <v>2</v>
      </c>
      <c r="AI25">
        <v>35.333333333333329</v>
      </c>
      <c r="AJ25" s="4">
        <f t="shared" si="10"/>
        <v>5.6603773584905669E-2</v>
      </c>
      <c r="AK25">
        <v>3</v>
      </c>
      <c r="AL25">
        <v>39.833333333333336</v>
      </c>
      <c r="AM25" s="4">
        <f t="shared" si="11"/>
        <v>7.5313807531380755E-2</v>
      </c>
      <c r="AN25">
        <v>3</v>
      </c>
      <c r="AO25">
        <v>49.5</v>
      </c>
      <c r="AP25" s="4">
        <f t="shared" si="12"/>
        <v>6.0606060606060608E-2</v>
      </c>
      <c r="AQ25">
        <v>4</v>
      </c>
      <c r="AR25">
        <v>63</v>
      </c>
      <c r="AS25" s="4">
        <f t="shared" si="13"/>
        <v>6.3492063492063489E-2</v>
      </c>
      <c r="AT25">
        <v>0.5</v>
      </c>
      <c r="AU25">
        <v>16.033333333333331</v>
      </c>
      <c r="AV25" s="4">
        <f t="shared" si="14"/>
        <v>3.118503118503119E-2</v>
      </c>
    </row>
    <row r="26" spans="2:48" x14ac:dyDescent="0.3">
      <c r="G26">
        <v>0.2</v>
      </c>
      <c r="H26">
        <v>4.3345238095238097</v>
      </c>
      <c r="I26" s="4">
        <f t="shared" si="1"/>
        <v>4.6141170008239495E-2</v>
      </c>
      <c r="J26">
        <v>0.25</v>
      </c>
      <c r="K26">
        <v>6.5428571428571427</v>
      </c>
      <c r="L26" s="4">
        <f t="shared" si="2"/>
        <v>3.8209606986899562E-2</v>
      </c>
      <c r="M26">
        <v>0.33333333333333331</v>
      </c>
      <c r="N26">
        <v>8.3666666666666654</v>
      </c>
      <c r="O26" s="4">
        <f t="shared" si="3"/>
        <v>3.9840637450199209E-2</v>
      </c>
      <c r="P26">
        <v>0.5</v>
      </c>
      <c r="Q26">
        <v>11.783333333333333</v>
      </c>
      <c r="R26" s="4">
        <f t="shared" si="4"/>
        <v>4.2432814710042434E-2</v>
      </c>
      <c r="S26">
        <v>0.5</v>
      </c>
      <c r="T26">
        <v>18.116666666666667</v>
      </c>
      <c r="U26" s="4">
        <f t="shared" si="5"/>
        <v>2.7598896044158234E-2</v>
      </c>
      <c r="V26">
        <v>0.5</v>
      </c>
      <c r="W26">
        <v>19.783333333333331</v>
      </c>
      <c r="X26" s="4">
        <f t="shared" si="6"/>
        <v>2.5273799494524012E-2</v>
      </c>
      <c r="Y26">
        <v>0.5</v>
      </c>
      <c r="Z26">
        <v>21.416666666666664</v>
      </c>
      <c r="AA26" s="4">
        <f t="shared" si="7"/>
        <v>2.3346303501945529E-2</v>
      </c>
      <c r="AB26">
        <v>1</v>
      </c>
      <c r="AC26">
        <v>26.083333333333332</v>
      </c>
      <c r="AD26" s="4">
        <f t="shared" si="8"/>
        <v>3.8338658146964855E-2</v>
      </c>
      <c r="AE26">
        <v>2</v>
      </c>
      <c r="AF26">
        <v>28.833333333333332</v>
      </c>
      <c r="AG26" s="4">
        <f t="shared" si="9"/>
        <v>6.936416184971099E-2</v>
      </c>
      <c r="AH26">
        <v>2</v>
      </c>
      <c r="AI26">
        <v>35.333333333333329</v>
      </c>
      <c r="AJ26" s="4">
        <f t="shared" si="10"/>
        <v>5.6603773584905669E-2</v>
      </c>
      <c r="AK26">
        <v>2</v>
      </c>
      <c r="AL26">
        <v>39.833333333333336</v>
      </c>
      <c r="AM26" s="4">
        <f t="shared" si="11"/>
        <v>5.0209205020920501E-2</v>
      </c>
      <c r="AN26">
        <v>3</v>
      </c>
      <c r="AO26">
        <v>49.5</v>
      </c>
      <c r="AP26" s="4">
        <f t="shared" si="12"/>
        <v>6.0606060606060608E-2</v>
      </c>
      <c r="AQ26">
        <v>4</v>
      </c>
      <c r="AR26">
        <v>63</v>
      </c>
      <c r="AS26" s="4">
        <f t="shared" si="13"/>
        <v>6.3492063492063489E-2</v>
      </c>
      <c r="AT26">
        <v>0.33333333333333331</v>
      </c>
      <c r="AU26">
        <v>16.033333333333331</v>
      </c>
      <c r="AV26" s="4">
        <f t="shared" si="14"/>
        <v>2.0790020790020791E-2</v>
      </c>
    </row>
    <row r="27" spans="2:48" x14ac:dyDescent="0.3">
      <c r="G27">
        <v>0.2</v>
      </c>
      <c r="H27">
        <v>4.3345238095238097</v>
      </c>
      <c r="I27" s="4">
        <f t="shared" si="1"/>
        <v>4.6141170008239495E-2</v>
      </c>
      <c r="J27">
        <v>0.25</v>
      </c>
      <c r="K27">
        <v>6.5428571428571427</v>
      </c>
      <c r="L27" s="4">
        <f t="shared" si="2"/>
        <v>3.8209606986899562E-2</v>
      </c>
      <c r="M27">
        <v>0.33333333333333331</v>
      </c>
      <c r="N27">
        <v>8.3666666666666654</v>
      </c>
      <c r="O27" s="4">
        <f t="shared" si="3"/>
        <v>3.9840637450199209E-2</v>
      </c>
      <c r="P27">
        <v>0.33333333333333331</v>
      </c>
      <c r="Q27">
        <v>11.783333333333333</v>
      </c>
      <c r="R27" s="4">
        <f t="shared" si="4"/>
        <v>2.8288543140028287E-2</v>
      </c>
      <c r="S27">
        <v>0.5</v>
      </c>
      <c r="T27">
        <v>18.116666666666667</v>
      </c>
      <c r="U27" s="4">
        <f t="shared" si="5"/>
        <v>2.7598896044158234E-2</v>
      </c>
      <c r="V27">
        <v>0.5</v>
      </c>
      <c r="W27">
        <v>19.783333333333331</v>
      </c>
      <c r="X27" s="4">
        <f t="shared" si="6"/>
        <v>2.5273799494524012E-2</v>
      </c>
      <c r="Y27">
        <v>0.5</v>
      </c>
      <c r="Z27">
        <v>21.416666666666664</v>
      </c>
      <c r="AA27" s="4">
        <f t="shared" si="7"/>
        <v>2.3346303501945529E-2</v>
      </c>
      <c r="AB27">
        <v>0.5</v>
      </c>
      <c r="AC27">
        <v>26.083333333333332</v>
      </c>
      <c r="AD27" s="4">
        <f t="shared" si="8"/>
        <v>1.9169329073482427E-2</v>
      </c>
      <c r="AE27">
        <v>1</v>
      </c>
      <c r="AF27">
        <v>28.833333333333332</v>
      </c>
      <c r="AG27" s="4">
        <f t="shared" si="9"/>
        <v>3.4682080924855495E-2</v>
      </c>
      <c r="AH27">
        <v>2</v>
      </c>
      <c r="AI27">
        <v>35.333333333333329</v>
      </c>
      <c r="AJ27" s="4">
        <f t="shared" si="10"/>
        <v>5.6603773584905669E-2</v>
      </c>
      <c r="AK27">
        <v>2</v>
      </c>
      <c r="AL27">
        <v>39.833333333333336</v>
      </c>
      <c r="AM27" s="4">
        <f t="shared" si="11"/>
        <v>5.0209205020920501E-2</v>
      </c>
      <c r="AN27">
        <v>2</v>
      </c>
      <c r="AO27">
        <v>49.5</v>
      </c>
      <c r="AP27" s="4">
        <f t="shared" si="12"/>
        <v>4.0404040404040407E-2</v>
      </c>
      <c r="AQ27">
        <v>3</v>
      </c>
      <c r="AR27">
        <v>63</v>
      </c>
      <c r="AS27" s="4">
        <f t="shared" si="13"/>
        <v>4.7619047619047616E-2</v>
      </c>
      <c r="AT27">
        <v>0.33333333333333331</v>
      </c>
      <c r="AU27">
        <v>16.033333333333331</v>
      </c>
      <c r="AV27" s="4">
        <f t="shared" si="14"/>
        <v>2.0790020790020791E-2</v>
      </c>
    </row>
    <row r="28" spans="2:48" x14ac:dyDescent="0.3">
      <c r="G28">
        <v>0.16666666666666666</v>
      </c>
      <c r="H28">
        <v>4.3345238095238097</v>
      </c>
      <c r="I28" s="4">
        <f t="shared" si="1"/>
        <v>3.8450975006866242E-2</v>
      </c>
      <c r="J28">
        <v>0.2</v>
      </c>
      <c r="K28">
        <v>6.5428571428571427</v>
      </c>
      <c r="L28" s="4">
        <f t="shared" si="2"/>
        <v>3.0567685589519653E-2</v>
      </c>
      <c r="M28">
        <v>0.25</v>
      </c>
      <c r="N28">
        <v>8.3666666666666654</v>
      </c>
      <c r="O28" s="4">
        <f t="shared" si="3"/>
        <v>2.9880478087649407E-2</v>
      </c>
      <c r="P28">
        <v>0.33333333333333331</v>
      </c>
      <c r="Q28">
        <v>11.783333333333333</v>
      </c>
      <c r="R28" s="4">
        <f t="shared" si="4"/>
        <v>2.8288543140028287E-2</v>
      </c>
      <c r="S28">
        <v>0.33333333333333331</v>
      </c>
      <c r="T28">
        <v>18.116666666666667</v>
      </c>
      <c r="U28" s="4">
        <f t="shared" si="5"/>
        <v>1.8399264029438821E-2</v>
      </c>
      <c r="V28">
        <v>0.5</v>
      </c>
      <c r="W28">
        <v>19.783333333333331</v>
      </c>
      <c r="X28" s="4">
        <f t="shared" si="6"/>
        <v>2.5273799494524012E-2</v>
      </c>
      <c r="Y28">
        <v>0.5</v>
      </c>
      <c r="Z28">
        <v>21.416666666666664</v>
      </c>
      <c r="AA28" s="4">
        <f t="shared" si="7"/>
        <v>2.3346303501945529E-2</v>
      </c>
      <c r="AB28">
        <v>0.5</v>
      </c>
      <c r="AC28">
        <v>26.083333333333332</v>
      </c>
      <c r="AD28" s="4">
        <f t="shared" si="8"/>
        <v>1.9169329073482427E-2</v>
      </c>
      <c r="AE28">
        <v>0.5</v>
      </c>
      <c r="AF28">
        <v>28.833333333333332</v>
      </c>
      <c r="AG28" s="4">
        <f t="shared" si="9"/>
        <v>1.7341040462427747E-2</v>
      </c>
      <c r="AH28">
        <v>1</v>
      </c>
      <c r="AI28">
        <v>35.333333333333329</v>
      </c>
      <c r="AJ28" s="4">
        <f t="shared" si="10"/>
        <v>2.8301886792452834E-2</v>
      </c>
      <c r="AK28">
        <v>2</v>
      </c>
      <c r="AL28">
        <v>39.833333333333336</v>
      </c>
      <c r="AM28" s="4">
        <f t="shared" si="11"/>
        <v>5.0209205020920501E-2</v>
      </c>
      <c r="AN28">
        <v>2</v>
      </c>
      <c r="AO28">
        <v>49.5</v>
      </c>
      <c r="AP28" s="4">
        <f t="shared" si="12"/>
        <v>4.0404040404040407E-2</v>
      </c>
      <c r="AQ28">
        <v>3</v>
      </c>
      <c r="AR28">
        <v>63</v>
      </c>
      <c r="AS28" s="4">
        <f t="shared" si="13"/>
        <v>4.7619047619047616E-2</v>
      </c>
      <c r="AT28">
        <v>0.25</v>
      </c>
      <c r="AU28">
        <v>16.033333333333331</v>
      </c>
      <c r="AV28" s="4">
        <f t="shared" si="14"/>
        <v>1.5592515592515595E-2</v>
      </c>
    </row>
    <row r="29" spans="2:48" x14ac:dyDescent="0.3">
      <c r="G29">
        <v>0.16666666666666666</v>
      </c>
      <c r="H29">
        <v>4.3345238095238097</v>
      </c>
      <c r="I29" s="4">
        <f t="shared" si="1"/>
        <v>3.8450975006866242E-2</v>
      </c>
      <c r="J29">
        <v>0.2</v>
      </c>
      <c r="K29">
        <v>6.5428571428571427</v>
      </c>
      <c r="L29" s="4">
        <f t="shared" si="2"/>
        <v>3.0567685589519653E-2</v>
      </c>
      <c r="M29">
        <v>0.25</v>
      </c>
      <c r="N29">
        <v>8.3666666666666654</v>
      </c>
      <c r="O29" s="4">
        <f t="shared" si="3"/>
        <v>2.9880478087649407E-2</v>
      </c>
      <c r="P29">
        <v>0.25</v>
      </c>
      <c r="Q29">
        <v>11.783333333333333</v>
      </c>
      <c r="R29" s="4">
        <f t="shared" si="4"/>
        <v>2.1216407355021217E-2</v>
      </c>
      <c r="S29">
        <v>0.33333333333333331</v>
      </c>
      <c r="T29">
        <v>18.116666666666667</v>
      </c>
      <c r="U29" s="4">
        <f t="shared" si="5"/>
        <v>1.8399264029438821E-2</v>
      </c>
      <c r="V29">
        <v>0.33333333333333331</v>
      </c>
      <c r="W29">
        <v>19.783333333333331</v>
      </c>
      <c r="X29" s="4">
        <f t="shared" si="6"/>
        <v>1.6849199663016009E-2</v>
      </c>
      <c r="Y29">
        <v>0.33333333333333331</v>
      </c>
      <c r="Z29">
        <v>21.416666666666664</v>
      </c>
      <c r="AA29" s="4">
        <f t="shared" si="7"/>
        <v>1.556420233463035E-2</v>
      </c>
      <c r="AB29">
        <v>0.5</v>
      </c>
      <c r="AC29">
        <v>26.083333333333332</v>
      </c>
      <c r="AD29" s="4">
        <f t="shared" si="8"/>
        <v>1.9169329073482427E-2</v>
      </c>
      <c r="AE29">
        <v>0.5</v>
      </c>
      <c r="AF29">
        <v>28.833333333333332</v>
      </c>
      <c r="AG29" s="4">
        <f t="shared" si="9"/>
        <v>1.7341040462427747E-2</v>
      </c>
      <c r="AH29">
        <v>0.5</v>
      </c>
      <c r="AI29">
        <v>35.333333333333329</v>
      </c>
      <c r="AJ29" s="4">
        <f t="shared" si="10"/>
        <v>1.4150943396226417E-2</v>
      </c>
      <c r="AK29">
        <v>1</v>
      </c>
      <c r="AL29">
        <v>39.833333333333336</v>
      </c>
      <c r="AM29" s="4">
        <f t="shared" si="11"/>
        <v>2.5104602510460251E-2</v>
      </c>
      <c r="AN29">
        <v>2</v>
      </c>
      <c r="AO29">
        <v>49.5</v>
      </c>
      <c r="AP29" s="4">
        <f t="shared" si="12"/>
        <v>4.0404040404040407E-2</v>
      </c>
      <c r="AQ29">
        <v>3</v>
      </c>
      <c r="AR29">
        <v>63</v>
      </c>
      <c r="AS29" s="4">
        <f t="shared" si="13"/>
        <v>4.7619047619047616E-2</v>
      </c>
      <c r="AT29">
        <v>0.25</v>
      </c>
      <c r="AU29">
        <v>16.033333333333331</v>
      </c>
      <c r="AV29" s="4">
        <f t="shared" si="14"/>
        <v>1.5592515592515595E-2</v>
      </c>
    </row>
    <row r="30" spans="2:48" x14ac:dyDescent="0.3">
      <c r="G30">
        <v>0.14285714285714285</v>
      </c>
      <c r="H30">
        <v>4.3345238095238097</v>
      </c>
      <c r="I30" s="4">
        <f t="shared" si="1"/>
        <v>3.2957978577313925E-2</v>
      </c>
      <c r="J30">
        <v>0.16666666666666666</v>
      </c>
      <c r="K30">
        <v>6.5428571428571427</v>
      </c>
      <c r="L30" s="4">
        <f t="shared" si="2"/>
        <v>2.5473071324599708E-2</v>
      </c>
      <c r="M30">
        <v>0.2</v>
      </c>
      <c r="N30">
        <v>8.3666666666666654</v>
      </c>
      <c r="O30" s="4">
        <f t="shared" si="3"/>
        <v>2.3904382470119528E-2</v>
      </c>
      <c r="P30">
        <v>0.2</v>
      </c>
      <c r="Q30">
        <v>11.783333333333333</v>
      </c>
      <c r="R30" s="4">
        <f t="shared" si="4"/>
        <v>1.6973125884016973E-2</v>
      </c>
      <c r="S30">
        <v>0.25</v>
      </c>
      <c r="T30">
        <v>18.116666666666667</v>
      </c>
      <c r="U30" s="4">
        <f t="shared" si="5"/>
        <v>1.3799448022079117E-2</v>
      </c>
      <c r="V30">
        <v>0.25</v>
      </c>
      <c r="W30">
        <v>19.783333333333331</v>
      </c>
      <c r="X30" s="4">
        <f t="shared" si="6"/>
        <v>1.2636899747262006E-2</v>
      </c>
      <c r="Y30">
        <v>0.33333333333333331</v>
      </c>
      <c r="Z30">
        <v>21.416666666666664</v>
      </c>
      <c r="AA30" s="4">
        <f t="shared" si="7"/>
        <v>1.556420233463035E-2</v>
      </c>
      <c r="AB30">
        <v>0.33333333333333331</v>
      </c>
      <c r="AC30">
        <v>26.083333333333332</v>
      </c>
      <c r="AD30" s="4">
        <f t="shared" si="8"/>
        <v>1.2779552715654952E-2</v>
      </c>
      <c r="AE30">
        <v>0.5</v>
      </c>
      <c r="AF30">
        <v>28.833333333333332</v>
      </c>
      <c r="AG30" s="4">
        <f t="shared" si="9"/>
        <v>1.7341040462427747E-2</v>
      </c>
      <c r="AH30">
        <v>0.5</v>
      </c>
      <c r="AI30">
        <v>35.333333333333329</v>
      </c>
      <c r="AJ30" s="4">
        <f t="shared" si="10"/>
        <v>1.4150943396226417E-2</v>
      </c>
      <c r="AK30">
        <v>0.5</v>
      </c>
      <c r="AL30">
        <v>39.833333333333336</v>
      </c>
      <c r="AM30" s="4">
        <f t="shared" si="11"/>
        <v>1.2552301255230125E-2</v>
      </c>
      <c r="AN30">
        <v>1</v>
      </c>
      <c r="AO30">
        <v>49.5</v>
      </c>
      <c r="AP30" s="4">
        <f t="shared" si="12"/>
        <v>2.0202020202020204E-2</v>
      </c>
      <c r="AQ30">
        <v>2</v>
      </c>
      <c r="AR30">
        <v>63</v>
      </c>
      <c r="AS30" s="4">
        <f t="shared" si="13"/>
        <v>3.1746031746031744E-2</v>
      </c>
      <c r="AT30">
        <v>0.2</v>
      </c>
      <c r="AU30">
        <v>16.033333333333331</v>
      </c>
      <c r="AV30" s="4">
        <f t="shared" si="14"/>
        <v>1.2474012474012476E-2</v>
      </c>
    </row>
    <row r="31" spans="2:48" x14ac:dyDescent="0.3">
      <c r="G31">
        <v>0.125</v>
      </c>
      <c r="H31">
        <v>4.3345238095238097</v>
      </c>
      <c r="I31" s="4">
        <f t="shared" si="1"/>
        <v>2.8838231255149682E-2</v>
      </c>
      <c r="J31">
        <v>0.14285714285714285</v>
      </c>
      <c r="K31">
        <v>6.5428571428571427</v>
      </c>
      <c r="L31" s="4">
        <f t="shared" si="2"/>
        <v>2.1834061135371178E-2</v>
      </c>
      <c r="M31">
        <v>0.16666666666666666</v>
      </c>
      <c r="N31">
        <v>8.3666666666666654</v>
      </c>
      <c r="O31" s="4">
        <f t="shared" si="3"/>
        <v>1.9920318725099605E-2</v>
      </c>
      <c r="P31">
        <v>0.16666666666666666</v>
      </c>
      <c r="Q31">
        <v>11.783333333333333</v>
      </c>
      <c r="R31" s="4">
        <f t="shared" si="4"/>
        <v>1.4144271570014143E-2</v>
      </c>
      <c r="S31">
        <v>0.2</v>
      </c>
      <c r="T31">
        <v>18.116666666666667</v>
      </c>
      <c r="U31" s="4">
        <f t="shared" si="5"/>
        <v>1.1039558417663294E-2</v>
      </c>
      <c r="V31">
        <v>0.2</v>
      </c>
      <c r="W31">
        <v>19.783333333333331</v>
      </c>
      <c r="X31" s="4">
        <f t="shared" si="6"/>
        <v>1.0109519797809606E-2</v>
      </c>
      <c r="Y31">
        <v>0.25</v>
      </c>
      <c r="Z31">
        <v>21.416666666666664</v>
      </c>
      <c r="AA31" s="4">
        <f t="shared" si="7"/>
        <v>1.1673151750972765E-2</v>
      </c>
      <c r="AB31">
        <v>0.25</v>
      </c>
      <c r="AC31">
        <v>26.083333333333332</v>
      </c>
      <c r="AD31" s="4">
        <f t="shared" si="8"/>
        <v>9.5846645367412137E-3</v>
      </c>
      <c r="AE31">
        <v>0.33333333333333331</v>
      </c>
      <c r="AF31">
        <v>28.833333333333332</v>
      </c>
      <c r="AG31" s="4">
        <f t="shared" si="9"/>
        <v>1.1560693641618497E-2</v>
      </c>
      <c r="AH31">
        <v>0.33333333333333331</v>
      </c>
      <c r="AI31">
        <v>35.333333333333329</v>
      </c>
      <c r="AJ31" s="4">
        <f t="shared" si="10"/>
        <v>9.4339622641509448E-3</v>
      </c>
      <c r="AK31">
        <v>0.33333333333333331</v>
      </c>
      <c r="AL31">
        <v>39.833333333333336</v>
      </c>
      <c r="AM31" s="4">
        <f t="shared" si="11"/>
        <v>8.368200836820083E-3</v>
      </c>
      <c r="AN31">
        <v>0.5</v>
      </c>
      <c r="AO31">
        <v>49.5</v>
      </c>
      <c r="AP31" s="4">
        <f t="shared" si="12"/>
        <v>1.0101010101010102E-2</v>
      </c>
      <c r="AQ31">
        <v>1</v>
      </c>
      <c r="AR31">
        <v>63</v>
      </c>
      <c r="AS31" s="4">
        <f t="shared" si="13"/>
        <v>1.5873015873015872E-2</v>
      </c>
      <c r="AT31">
        <v>0.16666666666666666</v>
      </c>
      <c r="AU31">
        <v>16.033333333333331</v>
      </c>
      <c r="AV31" s="4">
        <f t="shared" si="14"/>
        <v>1.0395010395010396E-2</v>
      </c>
    </row>
    <row r="32" spans="2:48" x14ac:dyDescent="0.3">
      <c r="G32">
        <v>0.25</v>
      </c>
      <c r="H32">
        <v>4.3345238095238097</v>
      </c>
      <c r="I32" s="4">
        <f t="shared" si="1"/>
        <v>5.7676462510299363E-2</v>
      </c>
      <c r="J32">
        <f>1/3</f>
        <v>0.33333333333333331</v>
      </c>
      <c r="K32">
        <v>6.54285714285714</v>
      </c>
      <c r="L32" s="4">
        <f t="shared" si="2"/>
        <v>5.0946142649199437E-2</v>
      </c>
      <c r="M32">
        <f>1/3</f>
        <v>0.33333333333333331</v>
      </c>
      <c r="N32">
        <v>8.3666666666666707</v>
      </c>
      <c r="O32" s="4">
        <f t="shared" si="3"/>
        <v>3.9840637450199182E-2</v>
      </c>
      <c r="P32">
        <v>0.5</v>
      </c>
      <c r="Q32">
        <v>11.783333333333299</v>
      </c>
      <c r="R32" s="4">
        <f t="shared" si="4"/>
        <v>4.2432814710042552E-2</v>
      </c>
      <c r="S32">
        <v>2</v>
      </c>
      <c r="T32">
        <v>18.116666666666699</v>
      </c>
      <c r="U32" s="4">
        <f t="shared" si="5"/>
        <v>0.11039558417663274</v>
      </c>
      <c r="V32">
        <v>2</v>
      </c>
      <c r="W32">
        <v>19.783333333333299</v>
      </c>
      <c r="X32" s="4">
        <f t="shared" si="6"/>
        <v>0.10109519797809621</v>
      </c>
      <c r="Y32">
        <v>2</v>
      </c>
      <c r="Z32">
        <v>21.4166666666667</v>
      </c>
      <c r="AA32" s="4">
        <f t="shared" si="7"/>
        <v>9.338521400778195E-2</v>
      </c>
      <c r="AB32">
        <v>3</v>
      </c>
      <c r="AC32">
        <v>26.0833333333333</v>
      </c>
      <c r="AD32" s="4">
        <f t="shared" si="8"/>
        <v>0.11501597444089472</v>
      </c>
      <c r="AE32">
        <v>3</v>
      </c>
      <c r="AF32">
        <v>28.8333333333333</v>
      </c>
      <c r="AG32" s="4">
        <f t="shared" si="9"/>
        <v>0.10404624277456659</v>
      </c>
      <c r="AH32">
        <v>4</v>
      </c>
      <c r="AI32">
        <v>35.3333333333333</v>
      </c>
      <c r="AJ32" s="4">
        <f t="shared" si="10"/>
        <v>0.11320754716981142</v>
      </c>
      <c r="AK32">
        <v>4</v>
      </c>
      <c r="AL32">
        <v>39.8333333333333</v>
      </c>
      <c r="AM32" s="4">
        <f t="shared" si="11"/>
        <v>0.10041841004184109</v>
      </c>
      <c r="AN32">
        <v>5</v>
      </c>
      <c r="AO32">
        <v>49.5</v>
      </c>
      <c r="AP32" s="4">
        <f t="shared" si="12"/>
        <v>0.10101010101010101</v>
      </c>
      <c r="AQ32">
        <v>6</v>
      </c>
      <c r="AR32">
        <v>63</v>
      </c>
      <c r="AS32" s="4">
        <f t="shared" si="13"/>
        <v>9.5238095238095233E-2</v>
      </c>
      <c r="AT32">
        <v>1</v>
      </c>
      <c r="AU32">
        <v>16.033333333333331</v>
      </c>
      <c r="AV32" s="4">
        <f t="shared" si="14"/>
        <v>6.237006237006238E-2</v>
      </c>
    </row>
    <row r="34" spans="2:65" x14ac:dyDescent="0.3">
      <c r="I34" s="5" t="s">
        <v>16</v>
      </c>
    </row>
    <row r="36" spans="2:65" ht="18" x14ac:dyDescent="0.35"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  <c r="N36" s="1" t="s">
        <v>11</v>
      </c>
      <c r="O36" s="1" t="s">
        <v>12</v>
      </c>
      <c r="P36" s="1" t="s">
        <v>13</v>
      </c>
      <c r="Q36" s="2" t="s">
        <v>17</v>
      </c>
      <c r="R36" s="2" t="s">
        <v>18</v>
      </c>
      <c r="V36" t="s">
        <v>0</v>
      </c>
      <c r="Y36" t="s">
        <v>1</v>
      </c>
      <c r="AB36" t="s">
        <v>2</v>
      </c>
      <c r="AE36" t="s">
        <v>3</v>
      </c>
      <c r="AH36" t="s">
        <v>4</v>
      </c>
      <c r="AK36" t="s">
        <v>5</v>
      </c>
      <c r="AN36" t="s">
        <v>6</v>
      </c>
      <c r="AQ36" t="s">
        <v>7</v>
      </c>
      <c r="AT36" t="s">
        <v>8</v>
      </c>
      <c r="AW36" t="s">
        <v>9</v>
      </c>
      <c r="AZ36" t="s">
        <v>10</v>
      </c>
      <c r="BC36" t="s">
        <v>11</v>
      </c>
      <c r="BF36" t="s">
        <v>12</v>
      </c>
      <c r="BI36" t="s">
        <v>13</v>
      </c>
      <c r="BL36" t="s">
        <v>17</v>
      </c>
      <c r="BM36" t="s">
        <v>18</v>
      </c>
    </row>
    <row r="37" spans="2:65" ht="18" x14ac:dyDescent="0.35">
      <c r="B37" s="1" t="s">
        <v>0</v>
      </c>
      <c r="C37" s="1">
        <v>0.23070585004119745</v>
      </c>
      <c r="D37" s="1">
        <v>0.3056768558951965</v>
      </c>
      <c r="E37" s="1">
        <v>0.23904382470119526</v>
      </c>
      <c r="F37" s="1">
        <v>0.25459688826025462</v>
      </c>
      <c r="G37" s="1">
        <v>0.22079116835326587</v>
      </c>
      <c r="H37" s="1">
        <v>0.20219039595619209</v>
      </c>
      <c r="I37" s="1">
        <v>0.18677042801556423</v>
      </c>
      <c r="J37" s="1">
        <v>0.1916932907348243</v>
      </c>
      <c r="K37" s="1">
        <v>0.17341040462427745</v>
      </c>
      <c r="L37" s="1">
        <v>0.169811320754717</v>
      </c>
      <c r="M37" s="1">
        <v>0.15062761506276151</v>
      </c>
      <c r="N37" s="1">
        <v>0.14141414141414141</v>
      </c>
      <c r="O37" s="1">
        <v>0.12698412698412698</v>
      </c>
      <c r="P37" s="1">
        <v>0.24948024948024952</v>
      </c>
      <c r="Q37">
        <f>SUM(C37:P37)</f>
        <v>2.8431965602779647</v>
      </c>
      <c r="R37" s="6">
        <f>Q37/14</f>
        <v>0.20308546859128321</v>
      </c>
      <c r="U37" t="s">
        <v>0</v>
      </c>
      <c r="V37">
        <v>1</v>
      </c>
      <c r="W37">
        <v>0.20308546859128321</v>
      </c>
      <c r="X37" s="4">
        <f>V37*W37</f>
        <v>0.20308546859128321</v>
      </c>
      <c r="Y37">
        <v>2</v>
      </c>
      <c r="Z37">
        <v>0.15091637521347104</v>
      </c>
      <c r="AA37" s="4">
        <f>Y37*Z37</f>
        <v>0.30183275042694208</v>
      </c>
      <c r="AB37">
        <v>2</v>
      </c>
      <c r="AC37">
        <v>0.12531327587245916</v>
      </c>
      <c r="AD37" s="4">
        <f>AB37*AC37</f>
        <v>0.25062655174491832</v>
      </c>
      <c r="AE37">
        <v>3</v>
      </c>
      <c r="AF37">
        <v>9.21328354443888E-2</v>
      </c>
      <c r="AG37" s="4">
        <f>AE37*AF37</f>
        <v>0.27639850633316643</v>
      </c>
      <c r="AH37">
        <v>4</v>
      </c>
      <c r="AI37">
        <v>6.7013814200321889E-2</v>
      </c>
      <c r="AJ37" s="4">
        <f>AH37*AI37</f>
        <v>0.26805525680128756</v>
      </c>
      <c r="AK37">
        <v>4</v>
      </c>
      <c r="AL37">
        <v>5.9410358355631944E-2</v>
      </c>
      <c r="AM37" s="4">
        <f>AK37*AL37</f>
        <v>0.23764143342252778</v>
      </c>
      <c r="AN37">
        <v>4</v>
      </c>
      <c r="AO37">
        <v>5.1693112457528292E-2</v>
      </c>
      <c r="AP37" s="4">
        <f>AN37*AO37</f>
        <v>0.20677244983011317</v>
      </c>
      <c r="AQ37">
        <v>5</v>
      </c>
      <c r="AR37">
        <v>4.3017655120475388E-2</v>
      </c>
      <c r="AS37" s="4">
        <f>AR37*AQ37</f>
        <v>0.21508827560237695</v>
      </c>
      <c r="AT37">
        <v>5</v>
      </c>
      <c r="AU37">
        <v>3.5584032431661944E-2</v>
      </c>
      <c r="AV37" s="4">
        <f>AT37*AU37</f>
        <v>0.17792016215830972</v>
      </c>
      <c r="AW37">
        <v>6</v>
      </c>
      <c r="AX37">
        <v>2.9488865272489933E-2</v>
      </c>
      <c r="AY37" s="4">
        <f>AW37*AX37</f>
        <v>0.17693319163493959</v>
      </c>
      <c r="AZ37">
        <v>6</v>
      </c>
      <c r="BA37">
        <v>2.5022123651738726E-2</v>
      </c>
      <c r="BB37" s="4">
        <f>BA37*AZ37</f>
        <v>0.15013274191043235</v>
      </c>
      <c r="BC37">
        <v>7</v>
      </c>
      <c r="BD37">
        <v>1.8753929329401803E-2</v>
      </c>
      <c r="BE37" s="4">
        <f>BD37*BC37</f>
        <v>0.13127750530581261</v>
      </c>
      <c r="BF37">
        <v>8</v>
      </c>
      <c r="BG37">
        <v>1.3776833592889098E-2</v>
      </c>
      <c r="BH37" s="4">
        <f>BF37*BG37</f>
        <v>0.11021466874311278</v>
      </c>
      <c r="BI37">
        <v>4</v>
      </c>
      <c r="BJ37">
        <v>8.4791320466258854E-2</v>
      </c>
      <c r="BK37" s="4">
        <f>BJ37*BI37</f>
        <v>0.33916528186503542</v>
      </c>
    </row>
    <row r="38" spans="2:65" ht="18" x14ac:dyDescent="0.35">
      <c r="B38" s="1" t="s">
        <v>1</v>
      </c>
      <c r="C38" s="1">
        <v>0.11535292502059873</v>
      </c>
      <c r="D38" s="1">
        <v>0.15283842794759825</v>
      </c>
      <c r="E38" s="1">
        <v>0.23904382470119526</v>
      </c>
      <c r="F38" s="1">
        <v>0.16973125884016974</v>
      </c>
      <c r="G38" s="1">
        <v>0.16559337626494941</v>
      </c>
      <c r="H38" s="1">
        <v>0.15164279696714408</v>
      </c>
      <c r="I38" s="1">
        <v>0.14007782101167315</v>
      </c>
      <c r="J38" s="1">
        <v>0.15335463258785942</v>
      </c>
      <c r="K38" s="1">
        <v>0.13872832369942198</v>
      </c>
      <c r="L38" s="1">
        <v>0.14150943396226418</v>
      </c>
      <c r="M38" s="1">
        <v>0.12552301255230125</v>
      </c>
      <c r="N38" s="1">
        <v>0.12121212121212122</v>
      </c>
      <c r="O38" s="1">
        <v>0.1111111111111111</v>
      </c>
      <c r="P38" s="1">
        <v>0.18711018711018712</v>
      </c>
      <c r="Q38">
        <f t="shared" ref="Q38:Q50" si="15">SUM(C38:P38)</f>
        <v>2.1128292529885946</v>
      </c>
      <c r="R38" s="6">
        <f t="shared" ref="R38:R50" si="16">Q38/14</f>
        <v>0.15091637521347104</v>
      </c>
      <c r="U38" t="s">
        <v>1</v>
      </c>
      <c r="V38">
        <v>0.5</v>
      </c>
      <c r="W38">
        <v>0.20308546859128321</v>
      </c>
      <c r="X38" s="4">
        <f t="shared" ref="X38:X50" si="17">V38*W38</f>
        <v>0.1015427342956416</v>
      </c>
      <c r="Y38">
        <v>1</v>
      </c>
      <c r="Z38">
        <v>0.15091637521347104</v>
      </c>
      <c r="AA38" s="4">
        <f t="shared" ref="AA38:AA50" si="18">Y38*Z38</f>
        <v>0.15091637521347104</v>
      </c>
      <c r="AB38">
        <v>2</v>
      </c>
      <c r="AC38">
        <v>0.12531327587245916</v>
      </c>
      <c r="AD38" s="4">
        <f t="shared" ref="AD38:AD50" si="19">AB38*AC38</f>
        <v>0.25062655174491832</v>
      </c>
      <c r="AE38">
        <v>2</v>
      </c>
      <c r="AF38">
        <v>9.21328354443888E-2</v>
      </c>
      <c r="AG38" s="4">
        <f t="shared" ref="AG38:AG50" si="20">AE38*AF38</f>
        <v>0.1842656708887776</v>
      </c>
      <c r="AH38">
        <v>3</v>
      </c>
      <c r="AI38">
        <v>6.7013814200321889E-2</v>
      </c>
      <c r="AJ38" s="4">
        <f t="shared" ref="AJ38:AJ50" si="21">AH38*AI38</f>
        <v>0.20104144260096568</v>
      </c>
      <c r="AK38">
        <v>3</v>
      </c>
      <c r="AL38">
        <v>5.9410358355631944E-2</v>
      </c>
      <c r="AM38" s="4">
        <f t="shared" ref="AM38:AM50" si="22">AK38*AL38</f>
        <v>0.17823107506689584</v>
      </c>
      <c r="AN38">
        <v>3</v>
      </c>
      <c r="AO38">
        <v>5.1693112457528292E-2</v>
      </c>
      <c r="AP38" s="4">
        <f t="shared" ref="AP38:AP50" si="23">AN38*AO38</f>
        <v>0.15507933737258489</v>
      </c>
      <c r="AQ38">
        <v>4</v>
      </c>
      <c r="AR38">
        <v>4.3017655120475388E-2</v>
      </c>
      <c r="AS38" s="4">
        <f t="shared" ref="AS38:AS50" si="24">AR38*AQ38</f>
        <v>0.17207062048190155</v>
      </c>
      <c r="AT38">
        <v>4</v>
      </c>
      <c r="AU38">
        <v>3.5584032431661944E-2</v>
      </c>
      <c r="AV38" s="4">
        <f t="shared" ref="AV38:AV50" si="25">AT38*AU38</f>
        <v>0.14233612972664778</v>
      </c>
      <c r="AW38">
        <v>5</v>
      </c>
      <c r="AX38">
        <v>2.9488865272489933E-2</v>
      </c>
      <c r="AY38" s="4">
        <f t="shared" ref="AY38:AY50" si="26">AW38*AX38</f>
        <v>0.14744432636244967</v>
      </c>
      <c r="AZ38">
        <v>5</v>
      </c>
      <c r="BA38">
        <v>2.5022123651738726E-2</v>
      </c>
      <c r="BB38" s="4">
        <f t="shared" ref="BB38:BB50" si="27">BA38*AZ38</f>
        <v>0.12511061825869363</v>
      </c>
      <c r="BC38">
        <v>6</v>
      </c>
      <c r="BD38">
        <v>1.8753929329401803E-2</v>
      </c>
      <c r="BE38" s="4">
        <f t="shared" ref="BE38:BE50" si="28">BD38*BC38</f>
        <v>0.11252357597641083</v>
      </c>
      <c r="BF38">
        <v>7</v>
      </c>
      <c r="BG38">
        <v>1.3776833592889098E-2</v>
      </c>
      <c r="BH38" s="4">
        <f t="shared" ref="BH38:BH50" si="29">BF38*BG38</f>
        <v>9.643783515022368E-2</v>
      </c>
      <c r="BI38">
        <v>3</v>
      </c>
      <c r="BJ38">
        <v>8.4791320466258854E-2</v>
      </c>
      <c r="BK38" s="4">
        <f t="shared" ref="BK38:BK50" si="30">BJ38*BI38</f>
        <v>0.25437396139877655</v>
      </c>
    </row>
    <row r="39" spans="2:65" ht="18" x14ac:dyDescent="0.35">
      <c r="B39" s="1" t="s">
        <v>2</v>
      </c>
      <c r="C39" s="1">
        <v>0.11535292502059873</v>
      </c>
      <c r="D39" s="1">
        <v>7.6419213973799124E-2</v>
      </c>
      <c r="E39" s="1">
        <v>0.11952191235059763</v>
      </c>
      <c r="F39" s="1">
        <v>0.16973125884016974</v>
      </c>
      <c r="G39" s="1">
        <v>0.16559337626494941</v>
      </c>
      <c r="H39" s="1">
        <v>0.15164279696714408</v>
      </c>
      <c r="I39" s="1">
        <v>0.14007782101167315</v>
      </c>
      <c r="J39" s="1">
        <v>0.11501597444089458</v>
      </c>
      <c r="K39" s="1">
        <v>0.10404624277456648</v>
      </c>
      <c r="L39" s="1">
        <v>0.11320754716981134</v>
      </c>
      <c r="M39" s="1">
        <v>0.100418410041841</v>
      </c>
      <c r="N39" s="1">
        <v>0.10101010101010101</v>
      </c>
      <c r="O39" s="1">
        <v>9.5238095238095233E-2</v>
      </c>
      <c r="P39" s="1">
        <v>0.18711018711018712</v>
      </c>
      <c r="Q39">
        <f t="shared" si="15"/>
        <v>1.7543858622144284</v>
      </c>
      <c r="R39" s="6">
        <f t="shared" si="16"/>
        <v>0.12531327587245916</v>
      </c>
      <c r="U39" t="s">
        <v>2</v>
      </c>
      <c r="V39">
        <v>0.5</v>
      </c>
      <c r="W39">
        <v>0.20308546859128321</v>
      </c>
      <c r="X39" s="4">
        <f t="shared" si="17"/>
        <v>0.1015427342956416</v>
      </c>
      <c r="Y39">
        <v>0.5</v>
      </c>
      <c r="Z39">
        <v>0.15091637521347104</v>
      </c>
      <c r="AA39" s="4">
        <f t="shared" si="18"/>
        <v>7.5458187606735519E-2</v>
      </c>
      <c r="AB39">
        <v>1</v>
      </c>
      <c r="AC39">
        <v>0.12531327587245916</v>
      </c>
      <c r="AD39" s="4">
        <f t="shared" si="19"/>
        <v>0.12531327587245916</v>
      </c>
      <c r="AE39">
        <v>2</v>
      </c>
      <c r="AF39">
        <v>9.21328354443888E-2</v>
      </c>
      <c r="AG39" s="4">
        <f t="shared" si="20"/>
        <v>0.1842656708887776</v>
      </c>
      <c r="AH39">
        <v>3</v>
      </c>
      <c r="AI39">
        <v>6.7013814200321889E-2</v>
      </c>
      <c r="AJ39" s="4">
        <f t="shared" si="21"/>
        <v>0.20104144260096568</v>
      </c>
      <c r="AK39">
        <v>3</v>
      </c>
      <c r="AL39">
        <v>5.9410358355631944E-2</v>
      </c>
      <c r="AM39" s="4">
        <f t="shared" si="22"/>
        <v>0.17823107506689584</v>
      </c>
      <c r="AN39">
        <v>3</v>
      </c>
      <c r="AO39">
        <v>5.1693112457528292E-2</v>
      </c>
      <c r="AP39" s="4">
        <f t="shared" si="23"/>
        <v>0.15507933737258489</v>
      </c>
      <c r="AQ39">
        <v>3</v>
      </c>
      <c r="AR39">
        <v>4.3017655120475388E-2</v>
      </c>
      <c r="AS39" s="4">
        <f t="shared" si="24"/>
        <v>0.12905296536142616</v>
      </c>
      <c r="AT39">
        <v>3</v>
      </c>
      <c r="AU39">
        <v>3.5584032431661944E-2</v>
      </c>
      <c r="AV39" s="4">
        <f t="shared" si="25"/>
        <v>0.10675209729498583</v>
      </c>
      <c r="AW39">
        <v>4</v>
      </c>
      <c r="AX39">
        <v>2.9488865272489933E-2</v>
      </c>
      <c r="AY39" s="4">
        <f t="shared" si="26"/>
        <v>0.11795546108995973</v>
      </c>
      <c r="AZ39">
        <v>4</v>
      </c>
      <c r="BA39">
        <v>2.5022123651738726E-2</v>
      </c>
      <c r="BB39" s="4">
        <f t="shared" si="27"/>
        <v>0.1000884946069549</v>
      </c>
      <c r="BC39">
        <v>5</v>
      </c>
      <c r="BD39">
        <v>1.8753929329401803E-2</v>
      </c>
      <c r="BE39" s="4">
        <f t="shared" si="28"/>
        <v>9.3769646647009014E-2</v>
      </c>
      <c r="BF39">
        <v>6</v>
      </c>
      <c r="BG39">
        <v>1.3776833592889098E-2</v>
      </c>
      <c r="BH39" s="4">
        <f t="shared" si="29"/>
        <v>8.2661001557334579E-2</v>
      </c>
      <c r="BI39">
        <v>3</v>
      </c>
      <c r="BJ39">
        <v>8.4791320466258854E-2</v>
      </c>
      <c r="BK39" s="4">
        <f t="shared" si="30"/>
        <v>0.25437396139877655</v>
      </c>
    </row>
    <row r="40" spans="2:65" ht="18" x14ac:dyDescent="0.35">
      <c r="B40" s="1" t="s">
        <v>3</v>
      </c>
      <c r="C40" s="1">
        <v>7.6901950013732484E-2</v>
      </c>
      <c r="D40" s="1">
        <v>7.6419213973799124E-2</v>
      </c>
      <c r="E40" s="1">
        <v>5.9760956175298814E-2</v>
      </c>
      <c r="F40" s="1">
        <v>8.4865629420084868E-2</v>
      </c>
      <c r="G40" s="1">
        <v>0.11039558417663294</v>
      </c>
      <c r="H40" s="1">
        <v>0.10109519797809605</v>
      </c>
      <c r="I40" s="1">
        <v>9.3385214007782116E-2</v>
      </c>
      <c r="J40" s="1">
        <v>7.6677316293929709E-2</v>
      </c>
      <c r="K40" s="1">
        <v>0.10404624277456648</v>
      </c>
      <c r="L40" s="1">
        <v>8.4905660377358499E-2</v>
      </c>
      <c r="M40" s="1">
        <v>0.100418410041841</v>
      </c>
      <c r="N40" s="1">
        <v>0.10101010101010101</v>
      </c>
      <c r="O40" s="1">
        <v>9.5238095238095233E-2</v>
      </c>
      <c r="P40" s="1">
        <v>0.12474012474012476</v>
      </c>
      <c r="Q40">
        <f t="shared" si="15"/>
        <v>1.2898596962214433</v>
      </c>
      <c r="R40" s="6">
        <f t="shared" si="16"/>
        <v>9.21328354443888E-2</v>
      </c>
      <c r="U40" t="s">
        <v>3</v>
      </c>
      <c r="V40">
        <v>0.33333333333333331</v>
      </c>
      <c r="W40">
        <v>0.20308546859128321</v>
      </c>
      <c r="X40" s="4">
        <f t="shared" si="17"/>
        <v>6.7695156197094403E-2</v>
      </c>
      <c r="Y40">
        <v>0.5</v>
      </c>
      <c r="Z40">
        <v>0.15091637521347104</v>
      </c>
      <c r="AA40" s="4">
        <f t="shared" si="18"/>
        <v>7.5458187606735519E-2</v>
      </c>
      <c r="AB40">
        <v>0.5</v>
      </c>
      <c r="AC40">
        <v>0.12531327587245916</v>
      </c>
      <c r="AD40" s="4">
        <f t="shared" si="19"/>
        <v>6.2656637936229581E-2</v>
      </c>
      <c r="AE40">
        <v>1</v>
      </c>
      <c r="AF40">
        <v>9.21328354443888E-2</v>
      </c>
      <c r="AG40" s="4">
        <f t="shared" si="20"/>
        <v>9.21328354443888E-2</v>
      </c>
      <c r="AH40">
        <v>2</v>
      </c>
      <c r="AI40">
        <v>6.7013814200321889E-2</v>
      </c>
      <c r="AJ40" s="4">
        <f t="shared" si="21"/>
        <v>0.13402762840064378</v>
      </c>
      <c r="AK40">
        <v>2</v>
      </c>
      <c r="AL40">
        <v>5.9410358355631944E-2</v>
      </c>
      <c r="AM40" s="4">
        <f t="shared" si="22"/>
        <v>0.11882071671126389</v>
      </c>
      <c r="AN40">
        <v>2</v>
      </c>
      <c r="AO40">
        <v>5.1693112457528292E-2</v>
      </c>
      <c r="AP40" s="4">
        <f t="shared" si="23"/>
        <v>0.10338622491505658</v>
      </c>
      <c r="AQ40">
        <v>2</v>
      </c>
      <c r="AR40">
        <v>4.3017655120475388E-2</v>
      </c>
      <c r="AS40" s="4">
        <f t="shared" si="24"/>
        <v>8.6035310240950777E-2</v>
      </c>
      <c r="AT40">
        <v>3</v>
      </c>
      <c r="AU40">
        <v>3.5584032431661944E-2</v>
      </c>
      <c r="AV40" s="4">
        <f t="shared" si="25"/>
        <v>0.10675209729498583</v>
      </c>
      <c r="AW40">
        <v>3</v>
      </c>
      <c r="AX40">
        <v>2.9488865272489933E-2</v>
      </c>
      <c r="AY40" s="4">
        <f t="shared" si="26"/>
        <v>8.8466595817469795E-2</v>
      </c>
      <c r="AZ40">
        <v>4</v>
      </c>
      <c r="BA40">
        <v>2.5022123651738726E-2</v>
      </c>
      <c r="BB40" s="4">
        <f t="shared" si="27"/>
        <v>0.1000884946069549</v>
      </c>
      <c r="BC40">
        <v>5</v>
      </c>
      <c r="BD40">
        <v>1.8753929329401803E-2</v>
      </c>
      <c r="BE40" s="4">
        <f t="shared" si="28"/>
        <v>9.3769646647009014E-2</v>
      </c>
      <c r="BF40">
        <v>6</v>
      </c>
      <c r="BG40">
        <v>1.3776833592889098E-2</v>
      </c>
      <c r="BH40" s="4">
        <f t="shared" si="29"/>
        <v>8.2661001557334579E-2</v>
      </c>
      <c r="BI40">
        <v>2</v>
      </c>
      <c r="BJ40">
        <v>8.4791320466258854E-2</v>
      </c>
      <c r="BK40" s="4">
        <f t="shared" si="30"/>
        <v>0.16958264093251771</v>
      </c>
    </row>
    <row r="41" spans="2:65" ht="18" x14ac:dyDescent="0.35">
      <c r="B41" s="1" t="s">
        <v>4</v>
      </c>
      <c r="C41" s="1">
        <v>5.7676462510299363E-2</v>
      </c>
      <c r="D41" s="1">
        <v>5.0946142649199416E-2</v>
      </c>
      <c r="E41" s="1">
        <v>3.9840637450199209E-2</v>
      </c>
      <c r="F41" s="1">
        <v>4.2432814710042434E-2</v>
      </c>
      <c r="G41" s="1">
        <v>5.5197792088316468E-2</v>
      </c>
      <c r="H41" s="1">
        <v>0.10109519797809605</v>
      </c>
      <c r="I41" s="1">
        <v>9.3385214007782116E-2</v>
      </c>
      <c r="J41" s="1">
        <v>7.6677316293929709E-2</v>
      </c>
      <c r="K41" s="1">
        <v>6.936416184971099E-2</v>
      </c>
      <c r="L41" s="1">
        <v>8.4905660377358499E-2</v>
      </c>
      <c r="M41" s="1">
        <v>7.5313807531380755E-2</v>
      </c>
      <c r="N41" s="1">
        <v>8.0808080808080815E-2</v>
      </c>
      <c r="O41" s="1">
        <v>7.9365079365079361E-2</v>
      </c>
      <c r="P41" s="1">
        <v>3.118503118503119E-2</v>
      </c>
      <c r="Q41">
        <f t="shared" si="15"/>
        <v>0.93819339880450636</v>
      </c>
      <c r="R41" s="6">
        <f t="shared" si="16"/>
        <v>6.7013814200321889E-2</v>
      </c>
      <c r="U41" t="s">
        <v>4</v>
      </c>
      <c r="V41">
        <v>0.25</v>
      </c>
      <c r="W41">
        <v>0.20308546859128321</v>
      </c>
      <c r="X41" s="4">
        <f t="shared" si="17"/>
        <v>5.0771367147820802E-2</v>
      </c>
      <c r="Y41">
        <v>0.33333333333333331</v>
      </c>
      <c r="Z41">
        <v>0.15091637521347104</v>
      </c>
      <c r="AA41" s="4">
        <f t="shared" si="18"/>
        <v>5.0305458404490341E-2</v>
      </c>
      <c r="AB41">
        <v>0.33333333333333331</v>
      </c>
      <c r="AC41">
        <v>0.12531327587245916</v>
      </c>
      <c r="AD41" s="4">
        <f t="shared" si="19"/>
        <v>4.1771091957486385E-2</v>
      </c>
      <c r="AE41">
        <v>0.5</v>
      </c>
      <c r="AF41">
        <v>9.21328354443888E-2</v>
      </c>
      <c r="AG41" s="4">
        <f t="shared" si="20"/>
        <v>4.60664177221944E-2</v>
      </c>
      <c r="AH41">
        <v>1</v>
      </c>
      <c r="AI41">
        <v>6.7013814200321889E-2</v>
      </c>
      <c r="AJ41" s="4">
        <f t="shared" si="21"/>
        <v>6.7013814200321889E-2</v>
      </c>
      <c r="AK41">
        <v>2</v>
      </c>
      <c r="AL41">
        <v>5.9410358355631944E-2</v>
      </c>
      <c r="AM41" s="4">
        <f t="shared" si="22"/>
        <v>0.11882071671126389</v>
      </c>
      <c r="AN41">
        <v>2</v>
      </c>
      <c r="AO41">
        <v>5.1693112457528292E-2</v>
      </c>
      <c r="AP41" s="4">
        <f t="shared" si="23"/>
        <v>0.10338622491505658</v>
      </c>
      <c r="AQ41">
        <v>2</v>
      </c>
      <c r="AR41">
        <v>4.3017655120475388E-2</v>
      </c>
      <c r="AS41" s="4">
        <f t="shared" si="24"/>
        <v>8.6035310240950777E-2</v>
      </c>
      <c r="AT41">
        <v>2</v>
      </c>
      <c r="AU41">
        <v>3.5584032431661944E-2</v>
      </c>
      <c r="AV41" s="4">
        <f t="shared" si="25"/>
        <v>7.1168064863323888E-2</v>
      </c>
      <c r="AW41">
        <v>3</v>
      </c>
      <c r="AX41">
        <v>2.9488865272489933E-2</v>
      </c>
      <c r="AY41" s="4">
        <f t="shared" si="26"/>
        <v>8.8466595817469795E-2</v>
      </c>
      <c r="AZ41">
        <v>3</v>
      </c>
      <c r="BA41">
        <v>2.5022123651738726E-2</v>
      </c>
      <c r="BB41" s="4">
        <f t="shared" si="27"/>
        <v>7.5066370955216177E-2</v>
      </c>
      <c r="BC41">
        <v>4</v>
      </c>
      <c r="BD41">
        <v>1.8753929329401803E-2</v>
      </c>
      <c r="BE41" s="4">
        <f t="shared" si="28"/>
        <v>7.5015717317607214E-2</v>
      </c>
      <c r="BF41">
        <v>5</v>
      </c>
      <c r="BG41">
        <v>1.3776833592889098E-2</v>
      </c>
      <c r="BH41" s="4">
        <f t="shared" si="29"/>
        <v>6.8884167964445492E-2</v>
      </c>
      <c r="BI41">
        <v>0.5</v>
      </c>
      <c r="BJ41">
        <v>8.4791320466258854E-2</v>
      </c>
      <c r="BK41" s="4">
        <f t="shared" si="30"/>
        <v>4.2395660233129427E-2</v>
      </c>
    </row>
    <row r="42" spans="2:65" ht="18" x14ac:dyDescent="0.35">
      <c r="B42" s="1" t="s">
        <v>5</v>
      </c>
      <c r="C42" s="1">
        <v>5.7676462510299363E-2</v>
      </c>
      <c r="D42" s="1">
        <v>5.0946142649199416E-2</v>
      </c>
      <c r="E42" s="1">
        <v>3.9840637450199209E-2</v>
      </c>
      <c r="F42" s="1">
        <v>4.2432814710042434E-2</v>
      </c>
      <c r="G42" s="1">
        <v>2.7598896044158234E-2</v>
      </c>
      <c r="H42" s="1">
        <v>5.0547598989048023E-2</v>
      </c>
      <c r="I42" s="1">
        <v>9.3385214007782116E-2</v>
      </c>
      <c r="J42" s="1">
        <v>7.6677316293929709E-2</v>
      </c>
      <c r="K42" s="1">
        <v>6.936416184971099E-2</v>
      </c>
      <c r="L42" s="1">
        <v>5.6603773584905669E-2</v>
      </c>
      <c r="M42" s="1">
        <v>7.5313807531380755E-2</v>
      </c>
      <c r="N42" s="1">
        <v>8.0808080808080815E-2</v>
      </c>
      <c r="O42" s="1">
        <v>7.9365079365079361E-2</v>
      </c>
      <c r="P42" s="1">
        <v>3.118503118503119E-2</v>
      </c>
      <c r="Q42">
        <f t="shared" si="15"/>
        <v>0.83174501697884717</v>
      </c>
      <c r="R42" s="6">
        <f t="shared" si="16"/>
        <v>5.9410358355631944E-2</v>
      </c>
      <c r="U42" t="s">
        <v>5</v>
      </c>
      <c r="V42">
        <v>0.25</v>
      </c>
      <c r="W42">
        <v>0.20308546859128321</v>
      </c>
      <c r="X42" s="4">
        <f t="shared" si="17"/>
        <v>5.0771367147820802E-2</v>
      </c>
      <c r="Y42">
        <v>0.33333333333333331</v>
      </c>
      <c r="Z42">
        <v>0.15091637521347104</v>
      </c>
      <c r="AA42" s="4">
        <f t="shared" si="18"/>
        <v>5.0305458404490341E-2</v>
      </c>
      <c r="AB42">
        <v>0.33333333333333331</v>
      </c>
      <c r="AC42">
        <v>0.12531327587245916</v>
      </c>
      <c r="AD42" s="4">
        <f t="shared" si="19"/>
        <v>4.1771091957486385E-2</v>
      </c>
      <c r="AE42">
        <v>0.5</v>
      </c>
      <c r="AF42">
        <v>9.21328354443888E-2</v>
      </c>
      <c r="AG42" s="4">
        <f t="shared" si="20"/>
        <v>4.60664177221944E-2</v>
      </c>
      <c r="AH42">
        <v>0.5</v>
      </c>
      <c r="AI42">
        <v>6.7013814200321889E-2</v>
      </c>
      <c r="AJ42" s="4">
        <f t="shared" si="21"/>
        <v>3.3506907100160944E-2</v>
      </c>
      <c r="AK42">
        <v>1</v>
      </c>
      <c r="AL42">
        <v>5.9410358355631944E-2</v>
      </c>
      <c r="AM42" s="4">
        <f t="shared" si="22"/>
        <v>5.9410358355631944E-2</v>
      </c>
      <c r="AN42">
        <v>2</v>
      </c>
      <c r="AO42">
        <v>5.1693112457528292E-2</v>
      </c>
      <c r="AP42" s="4">
        <f t="shared" si="23"/>
        <v>0.10338622491505658</v>
      </c>
      <c r="AQ42">
        <v>2</v>
      </c>
      <c r="AR42">
        <v>4.3017655120475388E-2</v>
      </c>
      <c r="AS42" s="4">
        <f t="shared" si="24"/>
        <v>8.6035310240950777E-2</v>
      </c>
      <c r="AT42">
        <v>2</v>
      </c>
      <c r="AU42">
        <v>3.5584032431661944E-2</v>
      </c>
      <c r="AV42" s="4">
        <f t="shared" si="25"/>
        <v>7.1168064863323888E-2</v>
      </c>
      <c r="AW42">
        <v>2</v>
      </c>
      <c r="AX42">
        <v>2.9488865272489933E-2</v>
      </c>
      <c r="AY42" s="4">
        <f t="shared" si="26"/>
        <v>5.8977730544979866E-2</v>
      </c>
      <c r="AZ42">
        <v>3</v>
      </c>
      <c r="BA42">
        <v>2.5022123651738726E-2</v>
      </c>
      <c r="BB42" s="4">
        <f t="shared" si="27"/>
        <v>7.5066370955216177E-2</v>
      </c>
      <c r="BC42">
        <v>4</v>
      </c>
      <c r="BD42">
        <v>1.8753929329401803E-2</v>
      </c>
      <c r="BE42" s="4">
        <f t="shared" si="28"/>
        <v>7.5015717317607214E-2</v>
      </c>
      <c r="BF42">
        <v>5</v>
      </c>
      <c r="BG42">
        <v>1.3776833592889098E-2</v>
      </c>
      <c r="BH42" s="4">
        <f t="shared" si="29"/>
        <v>6.8884167964445492E-2</v>
      </c>
      <c r="BI42">
        <v>0.5</v>
      </c>
      <c r="BJ42">
        <v>8.4791320466258854E-2</v>
      </c>
      <c r="BK42" s="4">
        <f t="shared" si="30"/>
        <v>4.2395660233129427E-2</v>
      </c>
    </row>
    <row r="43" spans="2:65" ht="18" x14ac:dyDescent="0.35">
      <c r="B43" s="1" t="s">
        <v>6</v>
      </c>
      <c r="C43" s="1">
        <v>5.7676462510299363E-2</v>
      </c>
      <c r="D43" s="1">
        <v>5.0946142649199416E-2</v>
      </c>
      <c r="E43" s="1">
        <v>3.9840637450199209E-2</v>
      </c>
      <c r="F43" s="1">
        <v>4.2432814710042434E-2</v>
      </c>
      <c r="G43" s="1">
        <v>2.7598896044158234E-2</v>
      </c>
      <c r="H43" s="1">
        <v>2.5273799494524012E-2</v>
      </c>
      <c r="I43" s="1">
        <v>4.6692607003891058E-2</v>
      </c>
      <c r="J43" s="1">
        <v>7.6677316293929709E-2</v>
      </c>
      <c r="K43" s="1">
        <v>6.936416184971099E-2</v>
      </c>
      <c r="L43" s="1">
        <v>5.6603773584905669E-2</v>
      </c>
      <c r="M43" s="1">
        <v>7.5313807531380755E-2</v>
      </c>
      <c r="N43" s="1">
        <v>6.0606060606060608E-2</v>
      </c>
      <c r="O43" s="1">
        <v>6.3492063492063489E-2</v>
      </c>
      <c r="P43" s="1">
        <v>3.118503118503119E-2</v>
      </c>
      <c r="Q43">
        <f t="shared" si="15"/>
        <v>0.72370357440539612</v>
      </c>
      <c r="R43" s="6">
        <f t="shared" si="16"/>
        <v>5.1693112457528292E-2</v>
      </c>
      <c r="U43" t="s">
        <v>6</v>
      </c>
      <c r="V43">
        <v>0.25</v>
      </c>
      <c r="W43">
        <v>0.20308546859128321</v>
      </c>
      <c r="X43" s="4">
        <f t="shared" si="17"/>
        <v>5.0771367147820802E-2</v>
      </c>
      <c r="Y43">
        <v>0.33333333333333331</v>
      </c>
      <c r="Z43">
        <v>0.15091637521347104</v>
      </c>
      <c r="AA43" s="4">
        <f t="shared" si="18"/>
        <v>5.0305458404490341E-2</v>
      </c>
      <c r="AB43">
        <v>0.33333333333333331</v>
      </c>
      <c r="AC43">
        <v>0.12531327587245916</v>
      </c>
      <c r="AD43" s="4">
        <f t="shared" si="19"/>
        <v>4.1771091957486385E-2</v>
      </c>
      <c r="AE43">
        <v>0.5</v>
      </c>
      <c r="AF43">
        <v>9.21328354443888E-2</v>
      </c>
      <c r="AG43" s="4">
        <f t="shared" si="20"/>
        <v>4.60664177221944E-2</v>
      </c>
      <c r="AH43">
        <v>0.5</v>
      </c>
      <c r="AI43">
        <v>6.7013814200321889E-2</v>
      </c>
      <c r="AJ43" s="4">
        <f t="shared" si="21"/>
        <v>3.3506907100160944E-2</v>
      </c>
      <c r="AK43">
        <v>0.5</v>
      </c>
      <c r="AL43">
        <v>5.9410358355631944E-2</v>
      </c>
      <c r="AM43" s="4">
        <f t="shared" si="22"/>
        <v>2.9705179177815972E-2</v>
      </c>
      <c r="AN43">
        <v>1</v>
      </c>
      <c r="AO43">
        <v>5.1693112457528292E-2</v>
      </c>
      <c r="AP43" s="4">
        <f t="shared" si="23"/>
        <v>5.1693112457528292E-2</v>
      </c>
      <c r="AQ43">
        <v>2</v>
      </c>
      <c r="AR43">
        <v>4.3017655120475388E-2</v>
      </c>
      <c r="AS43" s="4">
        <f t="shared" si="24"/>
        <v>8.6035310240950777E-2</v>
      </c>
      <c r="AT43">
        <v>2</v>
      </c>
      <c r="AU43">
        <v>3.5584032431661944E-2</v>
      </c>
      <c r="AV43" s="4">
        <f t="shared" si="25"/>
        <v>7.1168064863323888E-2</v>
      </c>
      <c r="AW43">
        <v>2</v>
      </c>
      <c r="AX43">
        <v>2.9488865272489933E-2</v>
      </c>
      <c r="AY43" s="4">
        <f t="shared" si="26"/>
        <v>5.8977730544979866E-2</v>
      </c>
      <c r="AZ43">
        <v>3</v>
      </c>
      <c r="BA43">
        <v>2.5022123651738726E-2</v>
      </c>
      <c r="BB43" s="4">
        <f t="shared" si="27"/>
        <v>7.5066370955216177E-2</v>
      </c>
      <c r="BC43">
        <v>3</v>
      </c>
      <c r="BD43">
        <v>1.8753929329401803E-2</v>
      </c>
      <c r="BE43" s="4">
        <f t="shared" si="28"/>
        <v>5.6261787988205414E-2</v>
      </c>
      <c r="BF43">
        <v>4</v>
      </c>
      <c r="BG43">
        <v>1.3776833592889098E-2</v>
      </c>
      <c r="BH43" s="4">
        <f t="shared" si="29"/>
        <v>5.5107334371556391E-2</v>
      </c>
      <c r="BI43">
        <v>0.5</v>
      </c>
      <c r="BJ43">
        <v>8.4791320466258854E-2</v>
      </c>
      <c r="BK43" s="4">
        <f t="shared" si="30"/>
        <v>4.2395660233129427E-2</v>
      </c>
    </row>
    <row r="44" spans="2:65" ht="18" x14ac:dyDescent="0.35">
      <c r="B44" s="1" t="s">
        <v>7</v>
      </c>
      <c r="C44" s="1">
        <v>4.6141170008239495E-2</v>
      </c>
      <c r="D44" s="1">
        <v>3.8209606986899562E-2</v>
      </c>
      <c r="E44" s="1">
        <v>3.9840637450199209E-2</v>
      </c>
      <c r="F44" s="1">
        <v>4.2432814710042434E-2</v>
      </c>
      <c r="G44" s="1">
        <v>2.7598896044158234E-2</v>
      </c>
      <c r="H44" s="1">
        <v>2.5273799494524012E-2</v>
      </c>
      <c r="I44" s="1">
        <v>2.3346303501945529E-2</v>
      </c>
      <c r="J44" s="1">
        <v>3.8338658146964855E-2</v>
      </c>
      <c r="K44" s="1">
        <v>6.936416184971099E-2</v>
      </c>
      <c r="L44" s="1">
        <v>5.6603773584905669E-2</v>
      </c>
      <c r="M44" s="1">
        <v>5.0209205020920501E-2</v>
      </c>
      <c r="N44" s="1">
        <v>6.0606060606060608E-2</v>
      </c>
      <c r="O44" s="1">
        <v>6.3492063492063489E-2</v>
      </c>
      <c r="P44" s="1">
        <v>2.0790020790020791E-2</v>
      </c>
      <c r="Q44">
        <f t="shared" si="15"/>
        <v>0.60224717168665542</v>
      </c>
      <c r="R44" s="6">
        <f t="shared" si="16"/>
        <v>4.3017655120475388E-2</v>
      </c>
      <c r="U44" t="s">
        <v>7</v>
      </c>
      <c r="V44">
        <v>0.2</v>
      </c>
      <c r="W44">
        <v>0.20308546859128321</v>
      </c>
      <c r="X44" s="4">
        <f t="shared" si="17"/>
        <v>4.0617093718256642E-2</v>
      </c>
      <c r="Y44">
        <v>0.25</v>
      </c>
      <c r="Z44">
        <v>0.15091637521347104</v>
      </c>
      <c r="AA44" s="4">
        <f t="shared" si="18"/>
        <v>3.7729093803367759E-2</v>
      </c>
      <c r="AB44">
        <v>0.33333333333333331</v>
      </c>
      <c r="AC44">
        <v>0.12531327587245916</v>
      </c>
      <c r="AD44" s="4">
        <f t="shared" si="19"/>
        <v>4.1771091957486385E-2</v>
      </c>
      <c r="AE44">
        <v>0.5</v>
      </c>
      <c r="AF44">
        <v>9.21328354443888E-2</v>
      </c>
      <c r="AG44" s="4">
        <f t="shared" si="20"/>
        <v>4.60664177221944E-2</v>
      </c>
      <c r="AH44">
        <v>0.5</v>
      </c>
      <c r="AI44">
        <v>6.7013814200321889E-2</v>
      </c>
      <c r="AJ44" s="4">
        <f t="shared" si="21"/>
        <v>3.3506907100160944E-2</v>
      </c>
      <c r="AK44">
        <v>0.5</v>
      </c>
      <c r="AL44">
        <v>5.9410358355631944E-2</v>
      </c>
      <c r="AM44" s="4">
        <f t="shared" si="22"/>
        <v>2.9705179177815972E-2</v>
      </c>
      <c r="AN44">
        <v>0.5</v>
      </c>
      <c r="AO44">
        <v>5.1693112457528292E-2</v>
      </c>
      <c r="AP44" s="4">
        <f t="shared" si="23"/>
        <v>2.5846556228764146E-2</v>
      </c>
      <c r="AQ44">
        <v>1</v>
      </c>
      <c r="AR44">
        <v>4.3017655120475388E-2</v>
      </c>
      <c r="AS44" s="4">
        <f t="shared" si="24"/>
        <v>4.3017655120475388E-2</v>
      </c>
      <c r="AT44">
        <v>2</v>
      </c>
      <c r="AU44">
        <v>3.5584032431661944E-2</v>
      </c>
      <c r="AV44" s="4">
        <f t="shared" si="25"/>
        <v>7.1168064863323888E-2</v>
      </c>
      <c r="AW44">
        <v>2</v>
      </c>
      <c r="AX44">
        <v>2.9488865272489933E-2</v>
      </c>
      <c r="AY44" s="4">
        <f t="shared" si="26"/>
        <v>5.8977730544979866E-2</v>
      </c>
      <c r="AZ44">
        <v>2</v>
      </c>
      <c r="BA44">
        <v>2.5022123651738726E-2</v>
      </c>
      <c r="BB44" s="4">
        <f t="shared" si="27"/>
        <v>5.0044247303477452E-2</v>
      </c>
      <c r="BC44">
        <v>3</v>
      </c>
      <c r="BD44">
        <v>1.8753929329401803E-2</v>
      </c>
      <c r="BE44" s="4">
        <f t="shared" si="28"/>
        <v>5.6261787988205414E-2</v>
      </c>
      <c r="BF44">
        <v>4</v>
      </c>
      <c r="BG44">
        <v>1.3776833592889098E-2</v>
      </c>
      <c r="BH44" s="4">
        <f t="shared" si="29"/>
        <v>5.5107334371556391E-2</v>
      </c>
      <c r="BI44">
        <v>0.33333333333333331</v>
      </c>
      <c r="BJ44">
        <v>8.4791320466258854E-2</v>
      </c>
      <c r="BK44" s="4">
        <f t="shared" si="30"/>
        <v>2.826377348875295E-2</v>
      </c>
    </row>
    <row r="45" spans="2:65" ht="18" x14ac:dyDescent="0.35">
      <c r="B45" s="1" t="s">
        <v>8</v>
      </c>
      <c r="C45" s="1">
        <v>4.6141170008239495E-2</v>
      </c>
      <c r="D45" s="1">
        <v>3.8209606986899562E-2</v>
      </c>
      <c r="E45" s="1">
        <v>3.9840637450199209E-2</v>
      </c>
      <c r="F45" s="1">
        <v>2.8288543140028287E-2</v>
      </c>
      <c r="G45" s="1">
        <v>2.7598896044158234E-2</v>
      </c>
      <c r="H45" s="1">
        <v>2.5273799494524012E-2</v>
      </c>
      <c r="I45" s="1">
        <v>2.3346303501945529E-2</v>
      </c>
      <c r="J45" s="1">
        <v>1.9169329073482427E-2</v>
      </c>
      <c r="K45" s="1">
        <v>3.4682080924855495E-2</v>
      </c>
      <c r="L45" s="1">
        <v>5.6603773584905669E-2</v>
      </c>
      <c r="M45" s="1">
        <v>5.0209205020920501E-2</v>
      </c>
      <c r="N45" s="1">
        <v>4.0404040404040407E-2</v>
      </c>
      <c r="O45" s="1">
        <v>4.7619047619047616E-2</v>
      </c>
      <c r="P45" s="1">
        <v>2.0790020790020791E-2</v>
      </c>
      <c r="Q45">
        <f t="shared" si="15"/>
        <v>0.49817645404326721</v>
      </c>
      <c r="R45" s="6">
        <f t="shared" si="16"/>
        <v>3.5584032431661944E-2</v>
      </c>
      <c r="U45" t="s">
        <v>8</v>
      </c>
      <c r="V45">
        <v>0.2</v>
      </c>
      <c r="W45">
        <v>0.20308546859128321</v>
      </c>
      <c r="X45" s="4">
        <f t="shared" si="17"/>
        <v>4.0617093718256642E-2</v>
      </c>
      <c r="Y45">
        <v>0.25</v>
      </c>
      <c r="Z45">
        <v>0.15091637521347104</v>
      </c>
      <c r="AA45" s="4">
        <f t="shared" si="18"/>
        <v>3.7729093803367759E-2</v>
      </c>
      <c r="AB45">
        <v>0.33333333333333331</v>
      </c>
      <c r="AC45">
        <v>0.12531327587245916</v>
      </c>
      <c r="AD45" s="4">
        <f t="shared" si="19"/>
        <v>4.1771091957486385E-2</v>
      </c>
      <c r="AE45">
        <v>0.33333333333333331</v>
      </c>
      <c r="AF45">
        <v>9.21328354443888E-2</v>
      </c>
      <c r="AG45" s="4">
        <f t="shared" si="20"/>
        <v>3.0710945148129599E-2</v>
      </c>
      <c r="AH45">
        <v>0.5</v>
      </c>
      <c r="AI45">
        <v>6.7013814200321889E-2</v>
      </c>
      <c r="AJ45" s="4">
        <f t="shared" si="21"/>
        <v>3.3506907100160944E-2</v>
      </c>
      <c r="AK45">
        <v>0.5</v>
      </c>
      <c r="AL45">
        <v>5.9410358355631944E-2</v>
      </c>
      <c r="AM45" s="4">
        <f t="shared" si="22"/>
        <v>2.9705179177815972E-2</v>
      </c>
      <c r="AN45">
        <v>0.5</v>
      </c>
      <c r="AO45">
        <v>5.1693112457528292E-2</v>
      </c>
      <c r="AP45" s="4">
        <f t="shared" si="23"/>
        <v>2.5846556228764146E-2</v>
      </c>
      <c r="AQ45">
        <v>0.5</v>
      </c>
      <c r="AR45">
        <v>4.3017655120475388E-2</v>
      </c>
      <c r="AS45" s="4">
        <f t="shared" si="24"/>
        <v>2.1508827560237694E-2</v>
      </c>
      <c r="AT45">
        <v>1</v>
      </c>
      <c r="AU45">
        <v>3.5584032431661944E-2</v>
      </c>
      <c r="AV45" s="4">
        <f t="shared" si="25"/>
        <v>3.5584032431661944E-2</v>
      </c>
      <c r="AW45">
        <v>2</v>
      </c>
      <c r="AX45">
        <v>2.9488865272489933E-2</v>
      </c>
      <c r="AY45" s="4">
        <f t="shared" si="26"/>
        <v>5.8977730544979866E-2</v>
      </c>
      <c r="AZ45">
        <v>2</v>
      </c>
      <c r="BA45">
        <v>2.5022123651738726E-2</v>
      </c>
      <c r="BB45" s="4">
        <f t="shared" si="27"/>
        <v>5.0044247303477452E-2</v>
      </c>
      <c r="BC45">
        <v>2</v>
      </c>
      <c r="BD45">
        <v>1.8753929329401803E-2</v>
      </c>
      <c r="BE45" s="4">
        <f t="shared" si="28"/>
        <v>3.7507858658803607E-2</v>
      </c>
      <c r="BF45">
        <v>3</v>
      </c>
      <c r="BG45">
        <v>1.3776833592889098E-2</v>
      </c>
      <c r="BH45" s="4">
        <f t="shared" si="29"/>
        <v>4.133050077866729E-2</v>
      </c>
      <c r="BI45">
        <v>0.33333333333333331</v>
      </c>
      <c r="BJ45">
        <v>8.4791320466258854E-2</v>
      </c>
      <c r="BK45" s="4">
        <f t="shared" si="30"/>
        <v>2.826377348875295E-2</v>
      </c>
    </row>
    <row r="46" spans="2:65" ht="18" x14ac:dyDescent="0.35">
      <c r="B46" s="1" t="s">
        <v>9</v>
      </c>
      <c r="C46" s="1">
        <v>3.8450975006866242E-2</v>
      </c>
      <c r="D46" s="1">
        <v>3.0567685589519653E-2</v>
      </c>
      <c r="E46" s="1">
        <v>2.9880478087649407E-2</v>
      </c>
      <c r="F46" s="1">
        <v>2.8288543140028287E-2</v>
      </c>
      <c r="G46" s="1">
        <v>1.8399264029438821E-2</v>
      </c>
      <c r="H46" s="1">
        <v>2.5273799494524012E-2</v>
      </c>
      <c r="I46" s="1">
        <v>2.3346303501945529E-2</v>
      </c>
      <c r="J46" s="1">
        <v>1.9169329073482427E-2</v>
      </c>
      <c r="K46" s="1">
        <v>1.7341040462427747E-2</v>
      </c>
      <c r="L46" s="1">
        <v>2.8301886792452834E-2</v>
      </c>
      <c r="M46" s="1">
        <v>5.0209205020920501E-2</v>
      </c>
      <c r="N46" s="1">
        <v>4.0404040404040407E-2</v>
      </c>
      <c r="O46" s="1">
        <v>4.7619047619047616E-2</v>
      </c>
      <c r="P46" s="1">
        <v>1.5592515592515595E-2</v>
      </c>
      <c r="Q46">
        <f t="shared" si="15"/>
        <v>0.41284411381485908</v>
      </c>
      <c r="R46" s="6">
        <f t="shared" si="16"/>
        <v>2.9488865272489933E-2</v>
      </c>
      <c r="U46" t="s">
        <v>9</v>
      </c>
      <c r="V46">
        <v>0.16666666666666666</v>
      </c>
      <c r="W46">
        <v>0.20308546859128321</v>
      </c>
      <c r="X46" s="4">
        <f t="shared" si="17"/>
        <v>3.3847578098547201E-2</v>
      </c>
      <c r="Y46">
        <v>0.2</v>
      </c>
      <c r="Z46">
        <v>0.15091637521347104</v>
      </c>
      <c r="AA46" s="4">
        <f t="shared" si="18"/>
        <v>3.0183275042694208E-2</v>
      </c>
      <c r="AB46">
        <v>0.25</v>
      </c>
      <c r="AC46">
        <v>0.12531327587245916</v>
      </c>
      <c r="AD46" s="4">
        <f t="shared" si="19"/>
        <v>3.1328318968114791E-2</v>
      </c>
      <c r="AE46">
        <v>0.33333333333333331</v>
      </c>
      <c r="AF46">
        <v>9.21328354443888E-2</v>
      </c>
      <c r="AG46" s="4">
        <f t="shared" si="20"/>
        <v>3.0710945148129599E-2</v>
      </c>
      <c r="AH46">
        <v>0.33333333333333331</v>
      </c>
      <c r="AI46">
        <v>6.7013814200321889E-2</v>
      </c>
      <c r="AJ46" s="4">
        <f t="shared" si="21"/>
        <v>2.2337938066773963E-2</v>
      </c>
      <c r="AK46">
        <v>0.5</v>
      </c>
      <c r="AL46">
        <v>5.9410358355631944E-2</v>
      </c>
      <c r="AM46" s="4">
        <f t="shared" si="22"/>
        <v>2.9705179177815972E-2</v>
      </c>
      <c r="AN46">
        <v>0.5</v>
      </c>
      <c r="AO46">
        <v>5.1693112457528292E-2</v>
      </c>
      <c r="AP46" s="4">
        <f t="shared" si="23"/>
        <v>2.5846556228764146E-2</v>
      </c>
      <c r="AQ46">
        <v>0.5</v>
      </c>
      <c r="AR46">
        <v>4.3017655120475388E-2</v>
      </c>
      <c r="AS46" s="4">
        <f t="shared" si="24"/>
        <v>2.1508827560237694E-2</v>
      </c>
      <c r="AT46">
        <v>0.5</v>
      </c>
      <c r="AU46">
        <v>3.5584032431661944E-2</v>
      </c>
      <c r="AV46" s="4">
        <f t="shared" si="25"/>
        <v>1.7792016215830972E-2</v>
      </c>
      <c r="AW46">
        <v>1</v>
      </c>
      <c r="AX46">
        <v>2.9488865272489933E-2</v>
      </c>
      <c r="AY46" s="4">
        <f t="shared" si="26"/>
        <v>2.9488865272489933E-2</v>
      </c>
      <c r="AZ46">
        <v>2</v>
      </c>
      <c r="BA46">
        <v>2.5022123651738726E-2</v>
      </c>
      <c r="BB46" s="4">
        <f t="shared" si="27"/>
        <v>5.0044247303477452E-2</v>
      </c>
      <c r="BC46">
        <v>2</v>
      </c>
      <c r="BD46">
        <v>1.8753929329401803E-2</v>
      </c>
      <c r="BE46" s="4">
        <f t="shared" si="28"/>
        <v>3.7507858658803607E-2</v>
      </c>
      <c r="BF46">
        <v>3</v>
      </c>
      <c r="BG46">
        <v>1.3776833592889098E-2</v>
      </c>
      <c r="BH46" s="4">
        <f t="shared" si="29"/>
        <v>4.133050077866729E-2</v>
      </c>
      <c r="BI46">
        <v>0.25</v>
      </c>
      <c r="BJ46">
        <v>8.4791320466258854E-2</v>
      </c>
      <c r="BK46" s="4">
        <f t="shared" si="30"/>
        <v>2.1197830116564714E-2</v>
      </c>
    </row>
    <row r="47" spans="2:65" ht="18" x14ac:dyDescent="0.35">
      <c r="B47" s="1" t="s">
        <v>10</v>
      </c>
      <c r="C47" s="1">
        <v>3.8450975006866242E-2</v>
      </c>
      <c r="D47" s="1">
        <v>3.0567685589519653E-2</v>
      </c>
      <c r="E47" s="1">
        <v>2.9880478087649407E-2</v>
      </c>
      <c r="F47" s="1">
        <v>2.1216407355021217E-2</v>
      </c>
      <c r="G47" s="1">
        <v>1.8399264029438821E-2</v>
      </c>
      <c r="H47" s="1">
        <v>1.6849199663016009E-2</v>
      </c>
      <c r="I47" s="1">
        <v>1.556420233463035E-2</v>
      </c>
      <c r="J47" s="1">
        <v>1.9169329073482427E-2</v>
      </c>
      <c r="K47" s="1">
        <v>1.7341040462427747E-2</v>
      </c>
      <c r="L47" s="1">
        <v>1.4150943396226417E-2</v>
      </c>
      <c r="M47" s="1">
        <v>2.5104602510460251E-2</v>
      </c>
      <c r="N47" s="1">
        <v>4.0404040404040407E-2</v>
      </c>
      <c r="O47" s="1">
        <v>4.7619047619047616E-2</v>
      </c>
      <c r="P47" s="1">
        <v>1.5592515592515595E-2</v>
      </c>
      <c r="Q47">
        <f t="shared" si="15"/>
        <v>0.35030973112434216</v>
      </c>
      <c r="R47" s="6">
        <f t="shared" si="16"/>
        <v>2.5022123651738726E-2</v>
      </c>
      <c r="U47" t="s">
        <v>10</v>
      </c>
      <c r="V47">
        <v>0.16666666666666666</v>
      </c>
      <c r="W47">
        <v>0.20308546859128321</v>
      </c>
      <c r="X47" s="4">
        <f t="shared" si="17"/>
        <v>3.3847578098547201E-2</v>
      </c>
      <c r="Y47">
        <v>0.2</v>
      </c>
      <c r="Z47">
        <v>0.15091637521347104</v>
      </c>
      <c r="AA47" s="4">
        <f t="shared" si="18"/>
        <v>3.0183275042694208E-2</v>
      </c>
      <c r="AB47">
        <v>0.25</v>
      </c>
      <c r="AC47">
        <v>0.12531327587245916</v>
      </c>
      <c r="AD47" s="4">
        <f t="shared" si="19"/>
        <v>3.1328318968114791E-2</v>
      </c>
      <c r="AE47">
        <v>0.25</v>
      </c>
      <c r="AF47">
        <v>9.21328354443888E-2</v>
      </c>
      <c r="AG47" s="4">
        <f t="shared" si="20"/>
        <v>2.30332088610972E-2</v>
      </c>
      <c r="AH47">
        <v>0.33333333333333331</v>
      </c>
      <c r="AI47">
        <v>6.7013814200321889E-2</v>
      </c>
      <c r="AJ47" s="4">
        <f t="shared" si="21"/>
        <v>2.2337938066773963E-2</v>
      </c>
      <c r="AK47">
        <v>0.33333333333333331</v>
      </c>
      <c r="AL47">
        <v>5.9410358355631944E-2</v>
      </c>
      <c r="AM47" s="4">
        <f t="shared" si="22"/>
        <v>1.9803452785210646E-2</v>
      </c>
      <c r="AN47">
        <v>0.33333333333333331</v>
      </c>
      <c r="AO47">
        <v>5.1693112457528292E-2</v>
      </c>
      <c r="AP47" s="4">
        <f t="shared" si="23"/>
        <v>1.7231037485842763E-2</v>
      </c>
      <c r="AQ47">
        <v>0.5</v>
      </c>
      <c r="AR47">
        <v>4.3017655120475388E-2</v>
      </c>
      <c r="AS47" s="4">
        <f t="shared" si="24"/>
        <v>2.1508827560237694E-2</v>
      </c>
      <c r="AT47">
        <v>0.5</v>
      </c>
      <c r="AU47">
        <v>3.5584032431661944E-2</v>
      </c>
      <c r="AV47" s="4">
        <f t="shared" si="25"/>
        <v>1.7792016215830972E-2</v>
      </c>
      <c r="AW47">
        <v>0.5</v>
      </c>
      <c r="AX47">
        <v>2.9488865272489933E-2</v>
      </c>
      <c r="AY47" s="4">
        <f t="shared" si="26"/>
        <v>1.4744432636244966E-2</v>
      </c>
      <c r="AZ47">
        <v>1</v>
      </c>
      <c r="BA47">
        <v>2.5022123651738726E-2</v>
      </c>
      <c r="BB47" s="4">
        <f t="shared" si="27"/>
        <v>2.5022123651738726E-2</v>
      </c>
      <c r="BC47">
        <v>2</v>
      </c>
      <c r="BD47">
        <v>1.8753929329401803E-2</v>
      </c>
      <c r="BE47" s="4">
        <f t="shared" si="28"/>
        <v>3.7507858658803607E-2</v>
      </c>
      <c r="BF47">
        <v>3</v>
      </c>
      <c r="BG47">
        <v>1.3776833592889098E-2</v>
      </c>
      <c r="BH47" s="4">
        <f t="shared" si="29"/>
        <v>4.133050077866729E-2</v>
      </c>
      <c r="BI47">
        <v>0.25</v>
      </c>
      <c r="BJ47">
        <v>8.4791320466258854E-2</v>
      </c>
      <c r="BK47" s="4">
        <f t="shared" si="30"/>
        <v>2.1197830116564714E-2</v>
      </c>
    </row>
    <row r="48" spans="2:65" ht="18" x14ac:dyDescent="0.35">
      <c r="B48" s="1" t="s">
        <v>11</v>
      </c>
      <c r="C48" s="1">
        <v>3.2957978577313925E-2</v>
      </c>
      <c r="D48" s="1">
        <v>2.5473071324599708E-2</v>
      </c>
      <c r="E48" s="1">
        <v>2.3904382470119528E-2</v>
      </c>
      <c r="F48" s="1">
        <v>1.6973125884016973E-2</v>
      </c>
      <c r="G48" s="1">
        <v>1.3799448022079117E-2</v>
      </c>
      <c r="H48" s="1">
        <v>1.2636899747262006E-2</v>
      </c>
      <c r="I48" s="1">
        <v>1.556420233463035E-2</v>
      </c>
      <c r="J48" s="1">
        <v>1.2779552715654952E-2</v>
      </c>
      <c r="K48" s="1">
        <v>1.7341040462427747E-2</v>
      </c>
      <c r="L48" s="1">
        <v>1.4150943396226417E-2</v>
      </c>
      <c r="M48" s="1">
        <v>1.2552301255230125E-2</v>
      </c>
      <c r="N48" s="1">
        <v>2.0202020202020204E-2</v>
      </c>
      <c r="O48" s="1">
        <v>3.1746031746031744E-2</v>
      </c>
      <c r="P48" s="1">
        <v>1.2474012474012476E-2</v>
      </c>
      <c r="Q48">
        <f t="shared" si="15"/>
        <v>0.26255501061162523</v>
      </c>
      <c r="R48" s="6">
        <f t="shared" si="16"/>
        <v>1.8753929329401803E-2</v>
      </c>
      <c r="U48" t="s">
        <v>11</v>
      </c>
      <c r="V48">
        <v>0.14285714285714285</v>
      </c>
      <c r="W48">
        <v>0.20308546859128321</v>
      </c>
      <c r="X48" s="4">
        <f t="shared" si="17"/>
        <v>2.9012209798754744E-2</v>
      </c>
      <c r="Y48">
        <v>0.16666666666666666</v>
      </c>
      <c r="Z48">
        <v>0.15091637521347104</v>
      </c>
      <c r="AA48" s="4">
        <f t="shared" si="18"/>
        <v>2.5152729202245171E-2</v>
      </c>
      <c r="AB48">
        <v>0.2</v>
      </c>
      <c r="AC48">
        <v>0.12531327587245916</v>
      </c>
      <c r="AD48" s="4">
        <f t="shared" si="19"/>
        <v>2.5062655174491834E-2</v>
      </c>
      <c r="AE48">
        <v>0.2</v>
      </c>
      <c r="AF48">
        <v>9.21328354443888E-2</v>
      </c>
      <c r="AG48" s="4">
        <f t="shared" si="20"/>
        <v>1.8426567088877761E-2</v>
      </c>
      <c r="AH48">
        <v>0.25</v>
      </c>
      <c r="AI48">
        <v>6.7013814200321889E-2</v>
      </c>
      <c r="AJ48" s="4">
        <f t="shared" si="21"/>
        <v>1.6753453550080472E-2</v>
      </c>
      <c r="AK48">
        <v>0.25</v>
      </c>
      <c r="AL48">
        <v>5.9410358355631944E-2</v>
      </c>
      <c r="AM48" s="4">
        <f t="shared" si="22"/>
        <v>1.4852589588907986E-2</v>
      </c>
      <c r="AN48">
        <v>0.33333333333333331</v>
      </c>
      <c r="AO48">
        <v>5.1693112457528292E-2</v>
      </c>
      <c r="AP48" s="4">
        <f t="shared" si="23"/>
        <v>1.7231037485842763E-2</v>
      </c>
      <c r="AQ48">
        <v>0.33333333333333331</v>
      </c>
      <c r="AR48">
        <v>4.3017655120475388E-2</v>
      </c>
      <c r="AS48" s="4">
        <f t="shared" si="24"/>
        <v>1.4339218373491796E-2</v>
      </c>
      <c r="AT48">
        <v>0.5</v>
      </c>
      <c r="AU48">
        <v>3.5584032431661944E-2</v>
      </c>
      <c r="AV48" s="4">
        <f t="shared" si="25"/>
        <v>1.7792016215830972E-2</v>
      </c>
      <c r="AW48">
        <v>0.5</v>
      </c>
      <c r="AX48">
        <v>2.9488865272489933E-2</v>
      </c>
      <c r="AY48" s="4">
        <f t="shared" si="26"/>
        <v>1.4744432636244966E-2</v>
      </c>
      <c r="AZ48">
        <v>0.5</v>
      </c>
      <c r="BA48">
        <v>2.5022123651738726E-2</v>
      </c>
      <c r="BB48" s="4">
        <f t="shared" si="27"/>
        <v>1.2511061825869363E-2</v>
      </c>
      <c r="BC48">
        <v>1</v>
      </c>
      <c r="BD48">
        <v>1.8753929329401803E-2</v>
      </c>
      <c r="BE48" s="4">
        <f t="shared" si="28"/>
        <v>1.8753929329401803E-2</v>
      </c>
      <c r="BF48">
        <v>2</v>
      </c>
      <c r="BG48">
        <v>1.3776833592889098E-2</v>
      </c>
      <c r="BH48" s="4">
        <f t="shared" si="29"/>
        <v>2.7553667185778195E-2</v>
      </c>
      <c r="BI48">
        <v>0.2</v>
      </c>
      <c r="BJ48">
        <v>8.4791320466258854E-2</v>
      </c>
      <c r="BK48" s="4">
        <f t="shared" si="30"/>
        <v>1.6958264093251772E-2</v>
      </c>
    </row>
    <row r="49" spans="2:63" ht="18" x14ac:dyDescent="0.35">
      <c r="B49" s="1" t="s">
        <v>12</v>
      </c>
      <c r="C49" s="1">
        <v>2.8838231255149682E-2</v>
      </c>
      <c r="D49" s="1">
        <v>2.1834061135371178E-2</v>
      </c>
      <c r="E49" s="1">
        <v>1.9920318725099605E-2</v>
      </c>
      <c r="F49" s="1">
        <v>1.4144271570014143E-2</v>
      </c>
      <c r="G49" s="1">
        <v>1.1039558417663294E-2</v>
      </c>
      <c r="H49" s="1">
        <v>1.0109519797809606E-2</v>
      </c>
      <c r="I49" s="1">
        <v>1.1673151750972765E-2</v>
      </c>
      <c r="J49" s="1">
        <v>9.5846645367412137E-3</v>
      </c>
      <c r="K49" s="1">
        <v>1.1560693641618497E-2</v>
      </c>
      <c r="L49" s="1">
        <v>9.4339622641509448E-3</v>
      </c>
      <c r="M49" s="1">
        <v>8.368200836820083E-3</v>
      </c>
      <c r="N49" s="1">
        <v>1.0101010101010102E-2</v>
      </c>
      <c r="O49" s="1">
        <v>1.5873015873015872E-2</v>
      </c>
      <c r="P49" s="1">
        <v>1.0395010395010396E-2</v>
      </c>
      <c r="Q49">
        <f t="shared" si="15"/>
        <v>0.19287567030044736</v>
      </c>
      <c r="R49" s="6">
        <f t="shared" si="16"/>
        <v>1.3776833592889098E-2</v>
      </c>
      <c r="U49" t="s">
        <v>12</v>
      </c>
      <c r="V49">
        <v>0.125</v>
      </c>
      <c r="W49">
        <v>0.20308546859128321</v>
      </c>
      <c r="X49" s="4">
        <f t="shared" si="17"/>
        <v>2.5385683573910401E-2</v>
      </c>
      <c r="Y49">
        <v>0.14285714285714285</v>
      </c>
      <c r="Z49">
        <v>0.15091637521347104</v>
      </c>
      <c r="AA49" s="4">
        <f t="shared" si="18"/>
        <v>2.1559482173353003E-2</v>
      </c>
      <c r="AB49">
        <v>0.16666666666666666</v>
      </c>
      <c r="AC49">
        <v>0.12531327587245916</v>
      </c>
      <c r="AD49" s="4">
        <f t="shared" si="19"/>
        <v>2.0885545978743193E-2</v>
      </c>
      <c r="AE49">
        <v>0.16666666666666666</v>
      </c>
      <c r="AF49">
        <v>9.21328354443888E-2</v>
      </c>
      <c r="AG49" s="4">
        <f t="shared" si="20"/>
        <v>1.5355472574064799E-2</v>
      </c>
      <c r="AH49">
        <v>0.2</v>
      </c>
      <c r="AI49">
        <v>6.7013814200321889E-2</v>
      </c>
      <c r="AJ49" s="4">
        <f t="shared" si="21"/>
        <v>1.3402762840064378E-2</v>
      </c>
      <c r="AK49">
        <v>0.2</v>
      </c>
      <c r="AL49">
        <v>5.9410358355631944E-2</v>
      </c>
      <c r="AM49" s="4">
        <f t="shared" si="22"/>
        <v>1.188207167112639E-2</v>
      </c>
      <c r="AN49">
        <v>0.25</v>
      </c>
      <c r="AO49">
        <v>5.1693112457528292E-2</v>
      </c>
      <c r="AP49" s="4">
        <f t="shared" si="23"/>
        <v>1.2923278114382073E-2</v>
      </c>
      <c r="AQ49">
        <v>0.25</v>
      </c>
      <c r="AR49">
        <v>4.3017655120475388E-2</v>
      </c>
      <c r="AS49" s="4">
        <f t="shared" si="24"/>
        <v>1.0754413780118847E-2</v>
      </c>
      <c r="AT49">
        <v>0.33333333333333331</v>
      </c>
      <c r="AU49">
        <v>3.5584032431661944E-2</v>
      </c>
      <c r="AV49" s="4">
        <f t="shared" si="25"/>
        <v>1.1861344143887315E-2</v>
      </c>
      <c r="AW49">
        <v>0.33333333333333331</v>
      </c>
      <c r="AX49">
        <v>2.9488865272489933E-2</v>
      </c>
      <c r="AY49" s="4">
        <f t="shared" si="26"/>
        <v>9.8296217574966437E-3</v>
      </c>
      <c r="AZ49">
        <v>0.33333333333333331</v>
      </c>
      <c r="BA49">
        <v>2.5022123651738726E-2</v>
      </c>
      <c r="BB49" s="4">
        <f t="shared" si="27"/>
        <v>8.3407078839129074E-3</v>
      </c>
      <c r="BC49">
        <v>0.5</v>
      </c>
      <c r="BD49">
        <v>1.8753929329401803E-2</v>
      </c>
      <c r="BE49" s="4">
        <f t="shared" si="28"/>
        <v>9.3769646647009017E-3</v>
      </c>
      <c r="BF49">
        <v>1</v>
      </c>
      <c r="BG49">
        <v>1.3776833592889098E-2</v>
      </c>
      <c r="BH49" s="4">
        <f t="shared" si="29"/>
        <v>1.3776833592889098E-2</v>
      </c>
      <c r="BI49">
        <v>0.16666666666666666</v>
      </c>
      <c r="BJ49">
        <v>8.4791320466258854E-2</v>
      </c>
      <c r="BK49" s="4">
        <f t="shared" si="30"/>
        <v>1.4131886744376475E-2</v>
      </c>
    </row>
    <row r="50" spans="2:63" ht="18" x14ac:dyDescent="0.35">
      <c r="B50" s="1" t="s">
        <v>13</v>
      </c>
      <c r="C50" s="1">
        <v>5.7676462510299363E-2</v>
      </c>
      <c r="D50" s="1">
        <v>5.0946142649199437E-2</v>
      </c>
      <c r="E50" s="1">
        <v>3.9840637450199182E-2</v>
      </c>
      <c r="F50" s="1">
        <v>4.2432814710042552E-2</v>
      </c>
      <c r="G50" s="1">
        <v>0.11039558417663274</v>
      </c>
      <c r="H50" s="1">
        <v>0.10109519797809621</v>
      </c>
      <c r="I50" s="1">
        <v>9.338521400778195E-2</v>
      </c>
      <c r="J50" s="1">
        <v>0.11501597444089472</v>
      </c>
      <c r="K50" s="1">
        <v>0.10404624277456659</v>
      </c>
      <c r="L50" s="1">
        <v>0.11320754716981142</v>
      </c>
      <c r="M50" s="1">
        <v>0.10041841004184109</v>
      </c>
      <c r="N50" s="1">
        <v>0.10101010101010101</v>
      </c>
      <c r="O50" s="1">
        <v>9.5238095238095233E-2</v>
      </c>
      <c r="P50" s="1">
        <v>6.237006237006238E-2</v>
      </c>
      <c r="Q50">
        <f t="shared" si="15"/>
        <v>1.187078486527624</v>
      </c>
      <c r="R50" s="6">
        <f t="shared" si="16"/>
        <v>8.4791320466258854E-2</v>
      </c>
      <c r="U50" t="s">
        <v>13</v>
      </c>
      <c r="V50">
        <v>0.25</v>
      </c>
      <c r="W50">
        <v>0.20308546859128321</v>
      </c>
      <c r="X50" s="4">
        <f t="shared" si="17"/>
        <v>5.0771367147820802E-2</v>
      </c>
      <c r="Y50">
        <v>0.33333333333333331</v>
      </c>
      <c r="Z50">
        <v>0.15091637521347104</v>
      </c>
      <c r="AA50" s="4">
        <f t="shared" si="18"/>
        <v>5.0305458404490341E-2</v>
      </c>
      <c r="AB50">
        <v>0.33333333333333331</v>
      </c>
      <c r="AC50">
        <v>0.12531327587245916</v>
      </c>
      <c r="AD50" s="4">
        <f t="shared" si="19"/>
        <v>4.1771091957486385E-2</v>
      </c>
      <c r="AE50">
        <v>0.5</v>
      </c>
      <c r="AF50">
        <v>9.21328354443888E-2</v>
      </c>
      <c r="AG50" s="4">
        <f t="shared" si="20"/>
        <v>4.60664177221944E-2</v>
      </c>
      <c r="AH50">
        <v>2</v>
      </c>
      <c r="AI50">
        <v>6.7013814200321889E-2</v>
      </c>
      <c r="AJ50" s="4">
        <f t="shared" si="21"/>
        <v>0.13402762840064378</v>
      </c>
      <c r="AK50">
        <v>2</v>
      </c>
      <c r="AL50">
        <v>5.9410358355631944E-2</v>
      </c>
      <c r="AM50" s="4">
        <f t="shared" si="22"/>
        <v>0.11882071671126389</v>
      </c>
      <c r="AN50">
        <v>2</v>
      </c>
      <c r="AO50">
        <v>5.1693112457528292E-2</v>
      </c>
      <c r="AP50" s="4">
        <f t="shared" si="23"/>
        <v>0.10338622491505658</v>
      </c>
      <c r="AQ50">
        <v>3</v>
      </c>
      <c r="AR50">
        <v>4.3017655120475388E-2</v>
      </c>
      <c r="AS50" s="4">
        <f t="shared" si="24"/>
        <v>0.12905296536142616</v>
      </c>
      <c r="AT50">
        <v>3</v>
      </c>
      <c r="AU50">
        <v>3.5584032431661944E-2</v>
      </c>
      <c r="AV50" s="4">
        <f t="shared" si="25"/>
        <v>0.10675209729498583</v>
      </c>
      <c r="AW50">
        <v>4</v>
      </c>
      <c r="AX50">
        <v>2.9488865272489933E-2</v>
      </c>
      <c r="AY50" s="4">
        <f t="shared" si="26"/>
        <v>0.11795546108995973</v>
      </c>
      <c r="AZ50">
        <v>4</v>
      </c>
      <c r="BA50">
        <v>2.5022123651738726E-2</v>
      </c>
      <c r="BB50" s="4">
        <f t="shared" si="27"/>
        <v>0.1000884946069549</v>
      </c>
      <c r="BC50">
        <v>5</v>
      </c>
      <c r="BD50">
        <v>1.8753929329401803E-2</v>
      </c>
      <c r="BE50" s="4">
        <f t="shared" si="28"/>
        <v>9.3769646647009014E-2</v>
      </c>
      <c r="BF50">
        <v>6</v>
      </c>
      <c r="BG50">
        <v>1.3776833592889098E-2</v>
      </c>
      <c r="BH50" s="4">
        <f t="shared" si="29"/>
        <v>8.2661001557334579E-2</v>
      </c>
      <c r="BI50">
        <v>1</v>
      </c>
      <c r="BJ50">
        <v>8.4791320466258854E-2</v>
      </c>
      <c r="BK50" s="4">
        <f t="shared" si="30"/>
        <v>8.4791320466258854E-2</v>
      </c>
    </row>
    <row r="51" spans="2:63" x14ac:dyDescent="0.3">
      <c r="Q51" s="7"/>
    </row>
    <row r="52" spans="2:63" ht="18" x14ac:dyDescent="0.35">
      <c r="W52" s="8" t="s">
        <v>0</v>
      </c>
      <c r="X52" s="8" t="s">
        <v>1</v>
      </c>
      <c r="Y52" s="8" t="s">
        <v>2</v>
      </c>
      <c r="Z52" s="8" t="s">
        <v>3</v>
      </c>
      <c r="AA52" s="8" t="s">
        <v>4</v>
      </c>
      <c r="AB52" s="8" t="s">
        <v>5</v>
      </c>
      <c r="AC52" s="8" t="s">
        <v>6</v>
      </c>
      <c r="AD52" s="8" t="s">
        <v>7</v>
      </c>
      <c r="AE52" s="8" t="s">
        <v>8</v>
      </c>
      <c r="AF52" s="8" t="s">
        <v>9</v>
      </c>
      <c r="AG52" s="8" t="s">
        <v>10</v>
      </c>
      <c r="AH52" s="8" t="s">
        <v>11</v>
      </c>
      <c r="AI52" s="8" t="s">
        <v>12</v>
      </c>
      <c r="AJ52" s="8" t="s">
        <v>13</v>
      </c>
    </row>
    <row r="53" spans="2:63" x14ac:dyDescent="0.3">
      <c r="W53">
        <v>1</v>
      </c>
      <c r="X53">
        <v>2</v>
      </c>
      <c r="Y53">
        <v>2</v>
      </c>
      <c r="Z53">
        <v>3</v>
      </c>
      <c r="AA53">
        <v>4</v>
      </c>
      <c r="AB53">
        <v>4</v>
      </c>
      <c r="AC53">
        <v>4</v>
      </c>
      <c r="AD53">
        <v>5</v>
      </c>
      <c r="AE53">
        <v>5</v>
      </c>
      <c r="AF53">
        <v>6</v>
      </c>
      <c r="AG53">
        <v>6</v>
      </c>
      <c r="AH53">
        <v>7</v>
      </c>
      <c r="AI53">
        <v>8</v>
      </c>
      <c r="AJ53">
        <v>4</v>
      </c>
    </row>
    <row r="54" spans="2:63" x14ac:dyDescent="0.3">
      <c r="W54">
        <v>0.5</v>
      </c>
      <c r="X54">
        <v>1</v>
      </c>
      <c r="Y54">
        <v>2</v>
      </c>
      <c r="Z54">
        <v>2</v>
      </c>
      <c r="AA54">
        <v>3</v>
      </c>
      <c r="AB54">
        <v>3</v>
      </c>
      <c r="AC54">
        <v>3</v>
      </c>
      <c r="AD54">
        <v>4</v>
      </c>
      <c r="AE54">
        <v>4</v>
      </c>
      <c r="AF54">
        <v>5</v>
      </c>
      <c r="AG54">
        <v>5</v>
      </c>
      <c r="AH54">
        <v>6</v>
      </c>
      <c r="AI54">
        <v>7</v>
      </c>
      <c r="AJ54">
        <v>3</v>
      </c>
    </row>
    <row r="55" spans="2:63" x14ac:dyDescent="0.3">
      <c r="H55" t="s">
        <v>19</v>
      </c>
      <c r="I55" t="s">
        <v>20</v>
      </c>
      <c r="W55">
        <v>0.5</v>
      </c>
      <c r="X55">
        <v>0.5</v>
      </c>
      <c r="Y55">
        <v>1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4</v>
      </c>
      <c r="AG55">
        <v>4</v>
      </c>
      <c r="AH55">
        <v>5</v>
      </c>
      <c r="AI55">
        <v>6</v>
      </c>
      <c r="AJ55">
        <v>3</v>
      </c>
    </row>
    <row r="56" spans="2:63" ht="18" x14ac:dyDescent="0.35">
      <c r="E56" s="9"/>
      <c r="G56" s="1" t="s">
        <v>0</v>
      </c>
      <c r="H56">
        <v>0.20308546859128321</v>
      </c>
      <c r="I56">
        <v>0.22771593239990709</v>
      </c>
      <c r="W56">
        <v>0.33333333333333331</v>
      </c>
      <c r="X56">
        <v>0.5</v>
      </c>
      <c r="Y56">
        <v>0.5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3</v>
      </c>
      <c r="AG56">
        <v>4</v>
      </c>
      <c r="AH56">
        <v>5</v>
      </c>
      <c r="AI56">
        <v>6</v>
      </c>
      <c r="AJ56">
        <v>2</v>
      </c>
    </row>
    <row r="57" spans="2:63" ht="18" x14ac:dyDescent="0.35">
      <c r="E57" s="9"/>
      <c r="G57" s="1" t="s">
        <v>1</v>
      </c>
      <c r="H57">
        <v>0.15091637521347104</v>
      </c>
      <c r="I57">
        <v>0.15906382409781492</v>
      </c>
      <c r="W57">
        <v>0.25</v>
      </c>
      <c r="X57">
        <v>0.33333333333333331</v>
      </c>
      <c r="Y57">
        <v>0.33333333333333331</v>
      </c>
      <c r="Z57">
        <v>0.5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3</v>
      </c>
      <c r="AG57">
        <v>3</v>
      </c>
      <c r="AH57">
        <v>4</v>
      </c>
      <c r="AI57">
        <v>5</v>
      </c>
      <c r="AJ57">
        <v>0.5</v>
      </c>
    </row>
    <row r="58" spans="2:63" ht="18" x14ac:dyDescent="0.35">
      <c r="E58" s="9"/>
      <c r="G58" s="1" t="s">
        <v>2</v>
      </c>
      <c r="H58">
        <v>0.12531327587245916</v>
      </c>
      <c r="I58">
        <v>9.5996620213317355E-2</v>
      </c>
      <c r="W58">
        <v>0.25</v>
      </c>
      <c r="X58">
        <v>0.33333333333333331</v>
      </c>
      <c r="Y58">
        <v>0.33333333333333331</v>
      </c>
      <c r="Z58">
        <v>0.5</v>
      </c>
      <c r="AA58">
        <v>0.5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4</v>
      </c>
      <c r="AI58">
        <v>5</v>
      </c>
      <c r="AJ58">
        <v>0.5</v>
      </c>
    </row>
    <row r="59" spans="2:63" ht="18" x14ac:dyDescent="0.35">
      <c r="E59" s="9"/>
      <c r="G59" s="1" t="s">
        <v>3</v>
      </c>
      <c r="H59">
        <v>9.21328354443888E-2</v>
      </c>
      <c r="I59">
        <v>6.3864583874912603E-2</v>
      </c>
      <c r="W59">
        <v>0.25</v>
      </c>
      <c r="X59">
        <v>0.33333333333333331</v>
      </c>
      <c r="Y59">
        <v>0.33333333333333331</v>
      </c>
      <c r="Z59">
        <v>0.5</v>
      </c>
      <c r="AA59">
        <v>0.5</v>
      </c>
      <c r="AB59">
        <v>0.5</v>
      </c>
      <c r="AC59">
        <v>1</v>
      </c>
      <c r="AD59">
        <v>2</v>
      </c>
      <c r="AE59">
        <v>2</v>
      </c>
      <c r="AF59">
        <v>2</v>
      </c>
      <c r="AG59">
        <v>3</v>
      </c>
      <c r="AH59">
        <v>3</v>
      </c>
      <c r="AI59">
        <v>4</v>
      </c>
      <c r="AJ59">
        <v>0.5</v>
      </c>
    </row>
    <row r="60" spans="2:63" ht="18" x14ac:dyDescent="0.35">
      <c r="E60" s="10"/>
      <c r="G60" s="1" t="s">
        <v>4</v>
      </c>
      <c r="H60">
        <v>6.7013814200321889E-2</v>
      </c>
      <c r="I60">
        <v>9.5896917168584742E-2</v>
      </c>
      <c r="W60">
        <v>0.2</v>
      </c>
      <c r="X60">
        <v>0.25</v>
      </c>
      <c r="Y60">
        <v>0.33333333333333331</v>
      </c>
      <c r="Z60">
        <v>0.5</v>
      </c>
      <c r="AA60">
        <v>0.5</v>
      </c>
      <c r="AB60">
        <v>0.5</v>
      </c>
      <c r="AC60">
        <v>0.5</v>
      </c>
      <c r="AD60">
        <v>1</v>
      </c>
      <c r="AE60">
        <v>2</v>
      </c>
      <c r="AF60">
        <v>2</v>
      </c>
      <c r="AG60">
        <v>2</v>
      </c>
      <c r="AH60">
        <v>3</v>
      </c>
      <c r="AI60">
        <v>4</v>
      </c>
      <c r="AJ60">
        <v>0.33333333333333331</v>
      </c>
    </row>
    <row r="61" spans="2:63" ht="18" x14ac:dyDescent="0.35">
      <c r="E61" s="9"/>
      <c r="G61" s="1" t="s">
        <v>5</v>
      </c>
      <c r="H61">
        <v>5.9410358355631944E-2</v>
      </c>
      <c r="I61">
        <v>5.2296036004070123E-2</v>
      </c>
      <c r="W61">
        <v>0.2</v>
      </c>
      <c r="X61">
        <v>0.25</v>
      </c>
      <c r="Y61">
        <v>0.33333333333333331</v>
      </c>
      <c r="Z61">
        <v>0.33333333333333331</v>
      </c>
      <c r="AA61">
        <v>0.5</v>
      </c>
      <c r="AB61">
        <v>0.5</v>
      </c>
      <c r="AC61">
        <v>0.5</v>
      </c>
      <c r="AD61">
        <v>0.5</v>
      </c>
      <c r="AE61">
        <v>1</v>
      </c>
      <c r="AF61">
        <v>2</v>
      </c>
      <c r="AG61">
        <v>2</v>
      </c>
      <c r="AH61">
        <v>2</v>
      </c>
      <c r="AI61">
        <v>3</v>
      </c>
      <c r="AJ61">
        <v>0.33333333333333331</v>
      </c>
    </row>
    <row r="62" spans="2:63" ht="18" x14ac:dyDescent="0.35">
      <c r="E62" s="9"/>
      <c r="G62" s="1" t="s">
        <v>6</v>
      </c>
      <c r="H62">
        <v>5.1693112457528292E-2</v>
      </c>
      <c r="I62">
        <v>4.3641989048961424E-2</v>
      </c>
      <c r="W62">
        <v>0.16666666666666666</v>
      </c>
      <c r="X62">
        <v>0.2</v>
      </c>
      <c r="Y62">
        <v>0.25</v>
      </c>
      <c r="Z62">
        <v>0.33333333333333331</v>
      </c>
      <c r="AA62">
        <v>0.33333333333333331</v>
      </c>
      <c r="AB62">
        <v>0.5</v>
      </c>
      <c r="AC62">
        <v>0.5</v>
      </c>
      <c r="AD62">
        <v>0.5</v>
      </c>
      <c r="AE62">
        <v>0.5</v>
      </c>
      <c r="AF62">
        <v>1</v>
      </c>
      <c r="AG62">
        <v>2</v>
      </c>
      <c r="AH62">
        <v>2</v>
      </c>
      <c r="AI62">
        <v>3</v>
      </c>
      <c r="AJ62">
        <v>0.25</v>
      </c>
    </row>
    <row r="63" spans="2:63" ht="18" x14ac:dyDescent="0.35">
      <c r="E63" s="9"/>
      <c r="G63" s="1" t="s">
        <v>7</v>
      </c>
      <c r="H63">
        <v>4.3017655120475388E-2</v>
      </c>
      <c r="I63">
        <v>4.0679197792116262E-2</v>
      </c>
      <c r="W63">
        <v>0.16666666666666666</v>
      </c>
      <c r="X63">
        <v>0.2</v>
      </c>
      <c r="Y63">
        <v>0.25</v>
      </c>
      <c r="Z63">
        <v>0.25</v>
      </c>
      <c r="AA63">
        <v>0.33333333333333331</v>
      </c>
      <c r="AB63">
        <v>0.33333333333333331</v>
      </c>
      <c r="AC63">
        <v>0.33333333333333331</v>
      </c>
      <c r="AD63">
        <v>0.5</v>
      </c>
      <c r="AE63">
        <v>0.5</v>
      </c>
      <c r="AF63">
        <v>0.5</v>
      </c>
      <c r="AG63">
        <v>1</v>
      </c>
      <c r="AH63">
        <v>2</v>
      </c>
      <c r="AI63">
        <v>3</v>
      </c>
      <c r="AJ63">
        <v>0.25</v>
      </c>
    </row>
    <row r="64" spans="2:63" ht="18" x14ac:dyDescent="0.35">
      <c r="E64" s="9"/>
      <c r="G64" s="1" t="s">
        <v>8</v>
      </c>
      <c r="H64">
        <v>3.5584032431661944E-2</v>
      </c>
      <c r="I64">
        <v>3.9910761683430593E-2</v>
      </c>
      <c r="W64">
        <v>0.14285714285714285</v>
      </c>
      <c r="X64">
        <v>0.16666666666666666</v>
      </c>
      <c r="Y64">
        <v>0.2</v>
      </c>
      <c r="Z64">
        <v>0.2</v>
      </c>
      <c r="AA64">
        <v>0.25</v>
      </c>
      <c r="AB64">
        <v>0.25</v>
      </c>
      <c r="AC64">
        <v>0.33333333333333331</v>
      </c>
      <c r="AD64">
        <v>0.33333333333333331</v>
      </c>
      <c r="AE64">
        <v>0.5</v>
      </c>
      <c r="AF64">
        <v>0.5</v>
      </c>
      <c r="AG64">
        <v>0.5</v>
      </c>
      <c r="AH64">
        <v>1</v>
      </c>
      <c r="AI64">
        <v>2</v>
      </c>
      <c r="AJ64">
        <v>0.2</v>
      </c>
    </row>
    <row r="65" spans="2:36" ht="18" x14ac:dyDescent="0.35">
      <c r="E65" s="9"/>
      <c r="G65" s="1" t="s">
        <v>9</v>
      </c>
      <c r="H65">
        <v>2.9488865272489933E-2</v>
      </c>
      <c r="I65">
        <v>3.4359578384421947E-2</v>
      </c>
      <c r="W65">
        <v>0.125</v>
      </c>
      <c r="X65">
        <v>0.14285714285714285</v>
      </c>
      <c r="Y65">
        <v>0.16666666666666666</v>
      </c>
      <c r="Z65">
        <v>0.16666666666666666</v>
      </c>
      <c r="AA65">
        <v>0.2</v>
      </c>
      <c r="AB65">
        <v>0.2</v>
      </c>
      <c r="AC65">
        <v>0.25</v>
      </c>
      <c r="AD65">
        <v>0.25</v>
      </c>
      <c r="AE65">
        <v>0.33333333333333331</v>
      </c>
      <c r="AF65">
        <v>0.33333333333333331</v>
      </c>
      <c r="AG65">
        <v>0.33333333333333331</v>
      </c>
      <c r="AH65">
        <v>0.5</v>
      </c>
      <c r="AI65">
        <v>1</v>
      </c>
      <c r="AJ65">
        <v>0.16666666666666666</v>
      </c>
    </row>
    <row r="66" spans="2:36" ht="18" x14ac:dyDescent="0.35">
      <c r="E66" s="9"/>
      <c r="G66" s="1" t="s">
        <v>10</v>
      </c>
      <c r="H66">
        <v>2.5022123651738726E-2</v>
      </c>
      <c r="I66">
        <v>1.9595819648020266E-2</v>
      </c>
      <c r="W66">
        <v>0.25</v>
      </c>
      <c r="X66">
        <v>0.33333333333333331</v>
      </c>
      <c r="Y66">
        <v>0.33333333333333331</v>
      </c>
      <c r="Z66">
        <v>0.5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5</v>
      </c>
      <c r="AI66">
        <v>6</v>
      </c>
      <c r="AJ66">
        <v>1</v>
      </c>
    </row>
    <row r="67" spans="2:36" ht="18" x14ac:dyDescent="0.35">
      <c r="E67" s="9"/>
      <c r="G67" s="1" t="s">
        <v>6</v>
      </c>
      <c r="H67">
        <v>5.1693112457528292E-2</v>
      </c>
      <c r="I67">
        <v>4.3641989048961424E-2</v>
      </c>
      <c r="W67">
        <v>0.16666666666666666</v>
      </c>
      <c r="X67">
        <v>0.2</v>
      </c>
      <c r="Y67">
        <v>0.25</v>
      </c>
      <c r="Z67">
        <v>0.33333333333333331</v>
      </c>
      <c r="AA67">
        <v>0.33333333333333331</v>
      </c>
      <c r="AB67">
        <v>0.5</v>
      </c>
      <c r="AC67">
        <v>0.5</v>
      </c>
      <c r="AD67">
        <v>0.5</v>
      </c>
      <c r="AE67">
        <v>0.5</v>
      </c>
      <c r="AF67">
        <v>1</v>
      </c>
      <c r="AG67">
        <v>2</v>
      </c>
      <c r="AH67">
        <v>2</v>
      </c>
      <c r="AI67">
        <v>3</v>
      </c>
      <c r="AJ67">
        <v>0.25</v>
      </c>
    </row>
    <row r="68" spans="2:36" ht="18" x14ac:dyDescent="0.35">
      <c r="E68" s="9"/>
      <c r="G68" s="1" t="s">
        <v>7</v>
      </c>
      <c r="H68">
        <v>4.3017655120475388E-2</v>
      </c>
      <c r="I68">
        <v>4.0679197792116262E-2</v>
      </c>
      <c r="W68">
        <v>0.16666666666666666</v>
      </c>
      <c r="X68">
        <v>0.2</v>
      </c>
      <c r="Y68">
        <v>0.25</v>
      </c>
      <c r="Z68">
        <v>0.25</v>
      </c>
      <c r="AA68">
        <v>0.33333333333333331</v>
      </c>
      <c r="AB68">
        <v>0.33333333333333331</v>
      </c>
      <c r="AC68">
        <v>0.33333333333333331</v>
      </c>
      <c r="AD68">
        <v>0.5</v>
      </c>
      <c r="AE68">
        <v>0.5</v>
      </c>
      <c r="AF68">
        <v>0.5</v>
      </c>
      <c r="AG68">
        <v>1</v>
      </c>
      <c r="AH68">
        <v>2</v>
      </c>
      <c r="AI68">
        <v>3</v>
      </c>
      <c r="AJ68">
        <v>0.25</v>
      </c>
    </row>
    <row r="69" spans="2:36" ht="18" x14ac:dyDescent="0.35">
      <c r="E69" s="9"/>
      <c r="G69" s="1" t="s">
        <v>8</v>
      </c>
      <c r="H69">
        <v>3.5584032431661944E-2</v>
      </c>
      <c r="I69">
        <v>3.9910761683430593E-2</v>
      </c>
      <c r="W69">
        <v>0.14285714285714285</v>
      </c>
      <c r="X69">
        <v>0.16666666666666666</v>
      </c>
      <c r="Y69">
        <v>0.2</v>
      </c>
      <c r="Z69">
        <v>0.2</v>
      </c>
      <c r="AA69">
        <v>0.25</v>
      </c>
      <c r="AB69">
        <v>0.25</v>
      </c>
      <c r="AC69">
        <v>0.33333333333333331</v>
      </c>
      <c r="AD69">
        <v>0.33333333333333331</v>
      </c>
      <c r="AE69">
        <v>0.5</v>
      </c>
      <c r="AF69">
        <v>0.5</v>
      </c>
      <c r="AG69">
        <v>0.5</v>
      </c>
      <c r="AH69">
        <v>1</v>
      </c>
      <c r="AI69">
        <v>2</v>
      </c>
      <c r="AJ69">
        <v>0.2</v>
      </c>
    </row>
    <row r="70" spans="2:36" ht="18" x14ac:dyDescent="0.35">
      <c r="E70" s="9"/>
      <c r="G70" s="1" t="s">
        <v>9</v>
      </c>
      <c r="H70">
        <v>2.9488865272489933E-2</v>
      </c>
      <c r="I70">
        <v>3.4359578384421947E-2</v>
      </c>
      <c r="W70">
        <v>0.125</v>
      </c>
      <c r="X70">
        <v>0.14285714285714285</v>
      </c>
      <c r="Y70">
        <v>0.16666666666666666</v>
      </c>
      <c r="Z70">
        <v>0.16666666666666666</v>
      </c>
      <c r="AA70">
        <v>0.2</v>
      </c>
      <c r="AB70">
        <v>0.2</v>
      </c>
      <c r="AC70">
        <v>0.25</v>
      </c>
      <c r="AD70">
        <v>0.25</v>
      </c>
      <c r="AE70">
        <v>0.33333333333333331</v>
      </c>
      <c r="AF70">
        <v>0.33333333333333331</v>
      </c>
      <c r="AG70">
        <v>0.33333333333333331</v>
      </c>
      <c r="AH70">
        <v>0.5</v>
      </c>
      <c r="AI70">
        <v>1</v>
      </c>
      <c r="AJ70">
        <v>0.16666666666666666</v>
      </c>
    </row>
    <row r="71" spans="2:36" ht="18" x14ac:dyDescent="0.35">
      <c r="E71" s="9"/>
      <c r="G71" s="1" t="s">
        <v>10</v>
      </c>
      <c r="H71">
        <v>2.5022123651738726E-2</v>
      </c>
      <c r="I71">
        <v>1.9595819648020266E-2</v>
      </c>
      <c r="W71">
        <v>0.25</v>
      </c>
      <c r="X71">
        <v>0.33333333333333331</v>
      </c>
      <c r="Y71">
        <v>0.33333333333333331</v>
      </c>
      <c r="Z71">
        <v>0.5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4</v>
      </c>
      <c r="AG71">
        <v>4</v>
      </c>
      <c r="AH71">
        <v>5</v>
      </c>
      <c r="AI71">
        <v>6</v>
      </c>
      <c r="AJ71">
        <v>1</v>
      </c>
    </row>
    <row r="73" spans="2:36" x14ac:dyDescent="0.3">
      <c r="I73" s="5" t="s">
        <v>21</v>
      </c>
    </row>
    <row r="75" spans="2:36" ht="18" x14ac:dyDescent="0.35">
      <c r="B75" s="1"/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7</v>
      </c>
      <c r="K75" s="1" t="s">
        <v>8</v>
      </c>
      <c r="L75" s="1" t="s">
        <v>9</v>
      </c>
      <c r="M75" s="1" t="s">
        <v>10</v>
      </c>
      <c r="N75" s="1" t="s">
        <v>11</v>
      </c>
      <c r="O75" s="1" t="s">
        <v>12</v>
      </c>
      <c r="P75" s="1" t="s">
        <v>13</v>
      </c>
      <c r="Q75" s="2" t="s">
        <v>22</v>
      </c>
      <c r="R75" t="s">
        <v>23</v>
      </c>
      <c r="S75" s="11" t="s">
        <v>24</v>
      </c>
    </row>
    <row r="76" spans="2:36" ht="18" x14ac:dyDescent="0.35">
      <c r="B76" s="1" t="s">
        <v>0</v>
      </c>
      <c r="C76" s="1">
        <v>0.20308546859128301</v>
      </c>
      <c r="D76" s="1">
        <v>0.30183275042694208</v>
      </c>
      <c r="E76" s="1">
        <v>0.25062655174491832</v>
      </c>
      <c r="F76" s="1">
        <v>0.27639850633316643</v>
      </c>
      <c r="G76" s="1">
        <v>0.26805525680128756</v>
      </c>
      <c r="H76" s="1">
        <v>0.23764143342252778</v>
      </c>
      <c r="I76" s="1">
        <v>0.20677244983011317</v>
      </c>
      <c r="J76" s="1">
        <v>0.21508827560237695</v>
      </c>
      <c r="K76" s="1">
        <v>0.17792016215830972</v>
      </c>
      <c r="L76" s="1">
        <v>0.17693319163493959</v>
      </c>
      <c r="M76" s="1">
        <v>0.15013274191043235</v>
      </c>
      <c r="N76" s="1">
        <v>0.13127750530581261</v>
      </c>
      <c r="O76" s="1">
        <v>0.11021466874311278</v>
      </c>
      <c r="P76" s="1">
        <v>0.33916528186503542</v>
      </c>
      <c r="Q76" s="12">
        <f>SUM(C76:P76)</f>
        <v>3.0451442443702574</v>
      </c>
      <c r="R76">
        <v>0.20308546859128321</v>
      </c>
      <c r="S76">
        <f>Q76/R76</f>
        <v>14.994397509054277</v>
      </c>
    </row>
    <row r="77" spans="2:36" ht="18" x14ac:dyDescent="0.35">
      <c r="B77" s="1" t="s">
        <v>1</v>
      </c>
      <c r="C77" s="1">
        <v>0.1015427342956416</v>
      </c>
      <c r="D77" s="1">
        <v>0.15091637521347104</v>
      </c>
      <c r="E77" s="1">
        <v>0.25062655174491832</v>
      </c>
      <c r="F77" s="1">
        <v>0.1842656708887776</v>
      </c>
      <c r="G77" s="1">
        <v>0.20104144260096568</v>
      </c>
      <c r="H77" s="1">
        <v>0.17823107506689584</v>
      </c>
      <c r="I77" s="1">
        <v>0.15507933737258489</v>
      </c>
      <c r="J77" s="1">
        <v>0.17207062048190155</v>
      </c>
      <c r="K77" s="1">
        <v>0.14233612972664778</v>
      </c>
      <c r="L77" s="1">
        <v>0.14744432636244967</v>
      </c>
      <c r="M77" s="1">
        <v>0.12511061825869363</v>
      </c>
      <c r="N77" s="1">
        <v>0.11252357597641083</v>
      </c>
      <c r="O77" s="1">
        <v>9.643783515022368E-2</v>
      </c>
      <c r="P77" s="1">
        <v>0.25437396139877655</v>
      </c>
      <c r="Q77" s="12">
        <f t="shared" ref="Q77:Q89" si="31">SUM(C77:P77)</f>
        <v>2.2720002545383586</v>
      </c>
      <c r="R77">
        <v>0.15091637521347104</v>
      </c>
      <c r="S77">
        <f t="shared" ref="S77:S89" si="32">Q77/R77</f>
        <v>15.054696690962905</v>
      </c>
    </row>
    <row r="78" spans="2:36" ht="18" x14ac:dyDescent="0.35">
      <c r="B78" s="1" t="s">
        <v>2</v>
      </c>
      <c r="C78" s="1">
        <v>0.1015427342956416</v>
      </c>
      <c r="D78" s="1">
        <v>7.5458187606735519E-2</v>
      </c>
      <c r="E78" s="1">
        <v>0.12531327587245916</v>
      </c>
      <c r="F78" s="1">
        <v>0.1842656708887776</v>
      </c>
      <c r="G78" s="1">
        <v>0.20104144260096568</v>
      </c>
      <c r="H78" s="1">
        <v>0.17823107506689584</v>
      </c>
      <c r="I78" s="1">
        <v>0.15507933737258489</v>
      </c>
      <c r="J78" s="1">
        <v>0.12905296536142616</v>
      </c>
      <c r="K78" s="1">
        <v>0.10675209729498583</v>
      </c>
      <c r="L78" s="1">
        <v>0.11795546108995973</v>
      </c>
      <c r="M78" s="1">
        <v>0.1000884946069549</v>
      </c>
      <c r="N78" s="1">
        <v>9.3769646647009014E-2</v>
      </c>
      <c r="O78" s="1">
        <v>8.2661001557334579E-2</v>
      </c>
      <c r="P78" s="1">
        <v>0.25437396139877655</v>
      </c>
      <c r="Q78" s="12">
        <f t="shared" si="31"/>
        <v>1.905585351660507</v>
      </c>
      <c r="R78">
        <v>0.12531327587245916</v>
      </c>
      <c r="S78">
        <f t="shared" si="32"/>
        <v>15.20657199640975</v>
      </c>
    </row>
    <row r="79" spans="2:36" ht="18" x14ac:dyDescent="0.35">
      <c r="B79" s="1" t="s">
        <v>3</v>
      </c>
      <c r="C79" s="1">
        <v>6.7695156197094403E-2</v>
      </c>
      <c r="D79" s="1">
        <v>7.5458187606735519E-2</v>
      </c>
      <c r="E79" s="1">
        <v>6.2656637936229581E-2</v>
      </c>
      <c r="F79" s="1">
        <v>9.21328354443888E-2</v>
      </c>
      <c r="G79" s="1">
        <v>0.13402762840064378</v>
      </c>
      <c r="H79" s="1">
        <v>0.11882071671126389</v>
      </c>
      <c r="I79" s="1">
        <v>0.10338622491505658</v>
      </c>
      <c r="J79" s="1">
        <v>8.6035310240950777E-2</v>
      </c>
      <c r="K79" s="1">
        <v>0.10675209729498583</v>
      </c>
      <c r="L79" s="1">
        <v>8.8466595817469795E-2</v>
      </c>
      <c r="M79" s="1">
        <v>0.1000884946069549</v>
      </c>
      <c r="N79" s="1">
        <v>9.3769646647009014E-2</v>
      </c>
      <c r="O79" s="1">
        <v>8.2661001557334579E-2</v>
      </c>
      <c r="P79" s="1">
        <v>0.16958264093251771</v>
      </c>
      <c r="Q79" s="12">
        <f t="shared" si="31"/>
        <v>1.3815331743086352</v>
      </c>
      <c r="R79">
        <v>9.21328354443888E-2</v>
      </c>
      <c r="S79">
        <f t="shared" si="32"/>
        <v>14.995014184085607</v>
      </c>
    </row>
    <row r="80" spans="2:36" ht="18" x14ac:dyDescent="0.35">
      <c r="B80" s="1" t="s">
        <v>4</v>
      </c>
      <c r="C80" s="1">
        <v>5.0771367147820802E-2</v>
      </c>
      <c r="D80" s="1">
        <v>5.0305458404490341E-2</v>
      </c>
      <c r="E80" s="1">
        <v>4.1771091957486385E-2</v>
      </c>
      <c r="F80" s="1">
        <v>4.60664177221944E-2</v>
      </c>
      <c r="G80" s="1">
        <v>6.7013814200321889E-2</v>
      </c>
      <c r="H80" s="1">
        <v>0.11882071671126389</v>
      </c>
      <c r="I80" s="1">
        <v>0.10338622491505658</v>
      </c>
      <c r="J80" s="1">
        <v>8.6035310240950777E-2</v>
      </c>
      <c r="K80" s="1">
        <v>7.1168064863323888E-2</v>
      </c>
      <c r="L80" s="1">
        <v>8.8466595817469795E-2</v>
      </c>
      <c r="M80" s="1">
        <v>7.5066370955216177E-2</v>
      </c>
      <c r="N80" s="1">
        <v>7.5015717317607214E-2</v>
      </c>
      <c r="O80" s="1">
        <v>6.8884167964445492E-2</v>
      </c>
      <c r="P80" s="1">
        <v>4.2395660233129427E-2</v>
      </c>
      <c r="Q80" s="12">
        <f t="shared" si="31"/>
        <v>0.98516697845077705</v>
      </c>
      <c r="R80">
        <v>6.7013814200321889E-2</v>
      </c>
      <c r="S80">
        <f t="shared" si="32"/>
        <v>14.700953679577978</v>
      </c>
    </row>
    <row r="81" spans="2:19" ht="18" x14ac:dyDescent="0.35">
      <c r="B81" s="1" t="s">
        <v>5</v>
      </c>
      <c r="C81" s="1">
        <v>5.0771367147820802E-2</v>
      </c>
      <c r="D81" s="1">
        <v>5.0305458404490341E-2</v>
      </c>
      <c r="E81" s="1">
        <v>4.1771091957486385E-2</v>
      </c>
      <c r="F81" s="1">
        <v>4.60664177221944E-2</v>
      </c>
      <c r="G81" s="1">
        <v>3.3506907100160944E-2</v>
      </c>
      <c r="H81" s="1">
        <v>5.9410358355631944E-2</v>
      </c>
      <c r="I81" s="1">
        <v>0.10338622491505658</v>
      </c>
      <c r="J81" s="1">
        <v>8.6035310240950777E-2</v>
      </c>
      <c r="K81" s="1">
        <v>7.1168064863323888E-2</v>
      </c>
      <c r="L81" s="1">
        <v>5.8977730544979866E-2</v>
      </c>
      <c r="M81" s="1">
        <v>7.5066370955216177E-2</v>
      </c>
      <c r="N81" s="1">
        <v>7.5015717317607214E-2</v>
      </c>
      <c r="O81" s="1">
        <v>6.8884167964445492E-2</v>
      </c>
      <c r="P81" s="1">
        <v>4.2395660233129427E-2</v>
      </c>
      <c r="Q81" s="12">
        <f t="shared" si="31"/>
        <v>0.8627608477224944</v>
      </c>
      <c r="R81">
        <v>5.9410358355631944E-2</v>
      </c>
      <c r="S81">
        <f t="shared" si="32"/>
        <v>14.522060994111255</v>
      </c>
    </row>
    <row r="82" spans="2:19" ht="18" x14ac:dyDescent="0.35">
      <c r="B82" s="1" t="s">
        <v>6</v>
      </c>
      <c r="C82" s="1">
        <v>5.0771367147820802E-2</v>
      </c>
      <c r="D82" s="1">
        <v>5.0305458404490341E-2</v>
      </c>
      <c r="E82" s="1">
        <v>4.1771091957486385E-2</v>
      </c>
      <c r="F82" s="1">
        <v>4.60664177221944E-2</v>
      </c>
      <c r="G82" s="1">
        <v>3.3506907100160944E-2</v>
      </c>
      <c r="H82" s="1">
        <v>2.9705179177815972E-2</v>
      </c>
      <c r="I82" s="1">
        <v>5.1693112457528292E-2</v>
      </c>
      <c r="J82" s="1">
        <v>8.6035310240950777E-2</v>
      </c>
      <c r="K82" s="1">
        <v>7.1168064863323888E-2</v>
      </c>
      <c r="L82" s="1">
        <v>5.8977730544979866E-2</v>
      </c>
      <c r="M82" s="1">
        <v>7.5066370955216177E-2</v>
      </c>
      <c r="N82" s="1">
        <v>5.6261787988205414E-2</v>
      </c>
      <c r="O82" s="1">
        <v>5.5107334371556391E-2</v>
      </c>
      <c r="P82" s="1">
        <v>4.2395660233129427E-2</v>
      </c>
      <c r="Q82" s="12">
        <f t="shared" si="31"/>
        <v>0.74883179316485904</v>
      </c>
      <c r="R82">
        <v>5.1693112457528292E-2</v>
      </c>
      <c r="S82">
        <f t="shared" si="32"/>
        <v>14.486103806964779</v>
      </c>
    </row>
    <row r="83" spans="2:19" ht="18" x14ac:dyDescent="0.35">
      <c r="B83" s="1" t="s">
        <v>7</v>
      </c>
      <c r="C83" s="1">
        <v>4.0617093718256642E-2</v>
      </c>
      <c r="D83" s="1">
        <v>3.7729093803367759E-2</v>
      </c>
      <c r="E83" s="1">
        <v>4.1771091957486385E-2</v>
      </c>
      <c r="F83" s="1">
        <v>4.60664177221944E-2</v>
      </c>
      <c r="G83" s="1">
        <v>3.3506907100160944E-2</v>
      </c>
      <c r="H83" s="1">
        <v>2.9705179177815972E-2</v>
      </c>
      <c r="I83" s="1">
        <v>2.5846556228764146E-2</v>
      </c>
      <c r="J83" s="1">
        <v>4.3017655120475388E-2</v>
      </c>
      <c r="K83" s="1">
        <v>7.1168064863323888E-2</v>
      </c>
      <c r="L83" s="1">
        <v>5.8977730544979866E-2</v>
      </c>
      <c r="M83" s="1">
        <v>5.0044247303477452E-2</v>
      </c>
      <c r="N83" s="1">
        <v>5.6261787988205414E-2</v>
      </c>
      <c r="O83" s="1">
        <v>5.5107334371556391E-2</v>
      </c>
      <c r="P83" s="1">
        <v>2.826377348875295E-2</v>
      </c>
      <c r="Q83" s="12">
        <f t="shared" si="31"/>
        <v>0.61808293338881748</v>
      </c>
      <c r="R83">
        <v>4.3017655120475388E-2</v>
      </c>
      <c r="S83">
        <f t="shared" si="32"/>
        <v>14.368122382724311</v>
      </c>
    </row>
    <row r="84" spans="2:19" ht="18" x14ac:dyDescent="0.35">
      <c r="B84" s="1" t="s">
        <v>8</v>
      </c>
      <c r="C84" s="1">
        <v>4.0617093718256642E-2</v>
      </c>
      <c r="D84" s="1">
        <v>3.7729093803367759E-2</v>
      </c>
      <c r="E84" s="1">
        <v>4.1771091957486385E-2</v>
      </c>
      <c r="F84" s="1">
        <v>3.0710945148129599E-2</v>
      </c>
      <c r="G84" s="1">
        <v>3.3506907100160944E-2</v>
      </c>
      <c r="H84" s="1">
        <v>2.9705179177815972E-2</v>
      </c>
      <c r="I84" s="1">
        <v>2.5846556228764146E-2</v>
      </c>
      <c r="J84" s="1">
        <v>2.1508827560237694E-2</v>
      </c>
      <c r="K84" s="1">
        <v>3.5584032431661944E-2</v>
      </c>
      <c r="L84" s="1">
        <v>5.8977730544979866E-2</v>
      </c>
      <c r="M84" s="1">
        <v>5.0044247303477452E-2</v>
      </c>
      <c r="N84" s="1">
        <v>3.7507858658803607E-2</v>
      </c>
      <c r="O84" s="1">
        <v>4.133050077866729E-2</v>
      </c>
      <c r="P84" s="1">
        <v>2.826377348875295E-2</v>
      </c>
      <c r="Q84" s="12">
        <f t="shared" si="31"/>
        <v>0.51310383790056224</v>
      </c>
      <c r="R84">
        <v>3.5584032431661944E-2</v>
      </c>
      <c r="S84">
        <f t="shared" si="32"/>
        <v>14.419496690993709</v>
      </c>
    </row>
    <row r="85" spans="2:19" ht="18" x14ac:dyDescent="0.35">
      <c r="B85" s="1" t="s">
        <v>9</v>
      </c>
      <c r="C85" s="1">
        <v>3.3847578098547201E-2</v>
      </c>
      <c r="D85" s="1">
        <v>3.0183275042694208E-2</v>
      </c>
      <c r="E85" s="1">
        <v>3.1328318968114791E-2</v>
      </c>
      <c r="F85" s="1">
        <v>3.0710945148129599E-2</v>
      </c>
      <c r="G85" s="1">
        <v>2.2337938066773963E-2</v>
      </c>
      <c r="H85" s="1">
        <v>2.9705179177815972E-2</v>
      </c>
      <c r="I85" s="1">
        <v>2.5846556228764146E-2</v>
      </c>
      <c r="J85" s="1">
        <v>2.1508827560237694E-2</v>
      </c>
      <c r="K85" s="1">
        <v>1.7792016215830972E-2</v>
      </c>
      <c r="L85" s="1">
        <v>2.9488865272489933E-2</v>
      </c>
      <c r="M85" s="1">
        <v>5.0044247303477452E-2</v>
      </c>
      <c r="N85" s="1">
        <v>3.7507858658803607E-2</v>
      </c>
      <c r="O85" s="1">
        <v>4.133050077866729E-2</v>
      </c>
      <c r="P85" s="1">
        <v>2.1197830116564714E-2</v>
      </c>
      <c r="Q85" s="12">
        <f t="shared" si="31"/>
        <v>0.4228299366369116</v>
      </c>
      <c r="R85">
        <v>2.9488865272489933E-2</v>
      </c>
      <c r="S85">
        <f t="shared" si="32"/>
        <v>14.338630283999713</v>
      </c>
    </row>
    <row r="86" spans="2:19" ht="18" x14ac:dyDescent="0.35">
      <c r="B86" s="1" t="s">
        <v>10</v>
      </c>
      <c r="C86" s="1">
        <v>3.3847578098547201E-2</v>
      </c>
      <c r="D86" s="1">
        <v>3.0183275042694208E-2</v>
      </c>
      <c r="E86" s="1">
        <v>3.1328318968114791E-2</v>
      </c>
      <c r="F86" s="1">
        <v>2.30332088610972E-2</v>
      </c>
      <c r="G86" s="1">
        <v>2.2337938066773963E-2</v>
      </c>
      <c r="H86" s="1">
        <v>1.9803452785210646E-2</v>
      </c>
      <c r="I86" s="1">
        <v>1.7231037485842763E-2</v>
      </c>
      <c r="J86" s="1">
        <v>2.1508827560237694E-2</v>
      </c>
      <c r="K86" s="1">
        <v>1.7792016215830972E-2</v>
      </c>
      <c r="L86" s="1">
        <v>1.4744432636244966E-2</v>
      </c>
      <c r="M86" s="1">
        <v>2.5022123651738726E-2</v>
      </c>
      <c r="N86" s="1">
        <v>3.7507858658803607E-2</v>
      </c>
      <c r="O86" s="1">
        <v>4.133050077866729E-2</v>
      </c>
      <c r="P86" s="1">
        <v>2.1197830116564714E-2</v>
      </c>
      <c r="Q86" s="12">
        <f t="shared" si="31"/>
        <v>0.35686839892636879</v>
      </c>
      <c r="R86">
        <v>2.5022123651738726E-2</v>
      </c>
      <c r="S86">
        <f t="shared" si="32"/>
        <v>14.262114754659159</v>
      </c>
    </row>
    <row r="87" spans="2:19" ht="18" x14ac:dyDescent="0.35">
      <c r="B87" s="1" t="s">
        <v>11</v>
      </c>
      <c r="C87" s="1">
        <v>2.9012209798754744E-2</v>
      </c>
      <c r="D87" s="1">
        <v>2.5152729202245171E-2</v>
      </c>
      <c r="E87" s="1">
        <v>2.5062655174491834E-2</v>
      </c>
      <c r="F87" s="1">
        <v>1.8426567088877761E-2</v>
      </c>
      <c r="G87" s="1">
        <v>1.6753453550080472E-2</v>
      </c>
      <c r="H87" s="1">
        <v>1.4852589588907986E-2</v>
      </c>
      <c r="I87" s="1">
        <v>1.7231037485842763E-2</v>
      </c>
      <c r="J87" s="1">
        <v>1.4339218373491796E-2</v>
      </c>
      <c r="K87" s="1">
        <v>1.7792016215830972E-2</v>
      </c>
      <c r="L87" s="1">
        <v>1.4744432636244966E-2</v>
      </c>
      <c r="M87" s="1">
        <v>1.2511061825869363E-2</v>
      </c>
      <c r="N87" s="1">
        <v>1.8753929329401803E-2</v>
      </c>
      <c r="O87" s="1">
        <v>2.7553667185778195E-2</v>
      </c>
      <c r="P87" s="1">
        <v>1.6958264093251772E-2</v>
      </c>
      <c r="Q87" s="12">
        <f t="shared" si="31"/>
        <v>0.26914383154906962</v>
      </c>
      <c r="R87">
        <v>1.8753929329401803E-2</v>
      </c>
      <c r="S87">
        <f t="shared" si="32"/>
        <v>14.351330157094846</v>
      </c>
    </row>
    <row r="88" spans="2:19" ht="18" x14ac:dyDescent="0.35">
      <c r="B88" s="1" t="s">
        <v>12</v>
      </c>
      <c r="C88" s="1">
        <v>2.5385683573910401E-2</v>
      </c>
      <c r="D88" s="1">
        <v>2.1559482173353003E-2</v>
      </c>
      <c r="E88" s="1">
        <v>2.0885545978743193E-2</v>
      </c>
      <c r="F88" s="1">
        <v>1.5355472574064799E-2</v>
      </c>
      <c r="G88" s="1">
        <v>1.3402762840064378E-2</v>
      </c>
      <c r="H88" s="1">
        <v>1.188207167112639E-2</v>
      </c>
      <c r="I88" s="1">
        <v>1.2923278114382073E-2</v>
      </c>
      <c r="J88" s="1">
        <v>1.0754413780118847E-2</v>
      </c>
      <c r="K88" s="1">
        <v>1.1861344143887315E-2</v>
      </c>
      <c r="L88" s="1">
        <v>9.8296217574966437E-3</v>
      </c>
      <c r="M88" s="1">
        <v>8.3407078839129074E-3</v>
      </c>
      <c r="N88" s="1">
        <v>9.3769646647009017E-3</v>
      </c>
      <c r="O88" s="1">
        <v>1.3776833592889098E-2</v>
      </c>
      <c r="P88" s="1">
        <v>1.4131886744376475E-2</v>
      </c>
      <c r="Q88" s="12">
        <f t="shared" si="31"/>
        <v>0.19946606949302639</v>
      </c>
      <c r="R88">
        <v>1.3776833592889098E-2</v>
      </c>
      <c r="S88">
        <f t="shared" si="32"/>
        <v>14.478368207625056</v>
      </c>
    </row>
    <row r="89" spans="2:19" ht="18" x14ac:dyDescent="0.35">
      <c r="B89" s="1" t="s">
        <v>13</v>
      </c>
      <c r="C89" s="1">
        <v>5.0771367147820802E-2</v>
      </c>
      <c r="D89" s="1">
        <v>5.0305458404490341E-2</v>
      </c>
      <c r="E89" s="1">
        <v>4.1771091957486385E-2</v>
      </c>
      <c r="F89" s="1">
        <v>4.60664177221944E-2</v>
      </c>
      <c r="G89" s="1">
        <v>0.13402762840064378</v>
      </c>
      <c r="H89" s="1">
        <v>0.11882071671126389</v>
      </c>
      <c r="I89" s="1">
        <v>0.10338622491505658</v>
      </c>
      <c r="J89" s="1">
        <v>0.12905296536142616</v>
      </c>
      <c r="K89" s="1">
        <v>0.10675209729498583</v>
      </c>
      <c r="L89" s="1">
        <v>0.11795546108995973</v>
      </c>
      <c r="M89" s="1">
        <v>0.1000884946069549</v>
      </c>
      <c r="N89" s="1">
        <v>9.3769646647009014E-2</v>
      </c>
      <c r="O89" s="1">
        <v>8.2661001557334579E-2</v>
      </c>
      <c r="P89" s="1">
        <v>8.4791320466258854E-2</v>
      </c>
      <c r="Q89" s="12">
        <f t="shared" si="31"/>
        <v>1.2602198922828853</v>
      </c>
      <c r="R89">
        <v>8.4791320466258854E-2</v>
      </c>
      <c r="S89">
        <f t="shared" si="32"/>
        <v>14.86260486749191</v>
      </c>
    </row>
    <row r="90" spans="2:19" x14ac:dyDescent="0.3">
      <c r="R90" t="s">
        <v>14</v>
      </c>
      <c r="S90">
        <f>SUM(S76:S89)</f>
        <v>205.04046620575528</v>
      </c>
    </row>
    <row r="91" spans="2:19" x14ac:dyDescent="0.3">
      <c r="R91" t="s">
        <v>25</v>
      </c>
      <c r="S91">
        <f>S90/14</f>
        <v>14.645747586125378</v>
      </c>
    </row>
    <row r="92" spans="2:19" x14ac:dyDescent="0.3">
      <c r="R92" t="s">
        <v>26</v>
      </c>
      <c r="S92">
        <f>(S91-14)/(14-1)</f>
        <v>4.9672891240413665E-2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F2B9-EF79-4566-95DD-DA231BE63FA8}">
  <dimension ref="B1:BR37"/>
  <sheetViews>
    <sheetView zoomScale="40" zoomScaleNormal="40" workbookViewId="0">
      <selection activeCell="AD38" sqref="AD38"/>
    </sheetView>
  </sheetViews>
  <sheetFormatPr defaultRowHeight="14.4" x14ac:dyDescent="0.3"/>
  <cols>
    <col min="2" max="2" width="18.5546875" customWidth="1"/>
    <col min="18" max="18" width="20.21875" customWidth="1"/>
    <col min="34" max="34" width="18" customWidth="1"/>
    <col min="51" max="51" width="19.21875" customWidth="1"/>
    <col min="52" max="52" width="20.77734375" customWidth="1"/>
    <col min="53" max="53" width="22.77734375" customWidth="1"/>
    <col min="54" max="54" width="15.21875" customWidth="1"/>
    <col min="55" max="55" width="18.21875" customWidth="1"/>
    <col min="56" max="56" width="18.77734375" customWidth="1"/>
    <col min="57" max="57" width="19.77734375" customWidth="1"/>
    <col min="58" max="58" width="19" customWidth="1"/>
    <col min="59" max="59" width="23.21875" customWidth="1"/>
    <col min="60" max="60" width="18.77734375" customWidth="1"/>
    <col min="61" max="61" width="19.21875" customWidth="1"/>
    <col min="62" max="62" width="15.5546875" customWidth="1"/>
    <col min="63" max="63" width="18.5546875" customWidth="1"/>
    <col min="64" max="64" width="18.21875" customWidth="1"/>
    <col min="65" max="65" width="19.21875" customWidth="1"/>
  </cols>
  <sheetData>
    <row r="1" spans="2:33" ht="18" x14ac:dyDescent="0.35">
      <c r="B1" s="58" t="s">
        <v>27</v>
      </c>
      <c r="C1" s="58"/>
      <c r="D1" s="58"/>
      <c r="E1" s="58"/>
      <c r="F1" s="58"/>
      <c r="G1" s="58"/>
    </row>
    <row r="2" spans="2:33" ht="18" x14ac:dyDescent="0.3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 t="s">
        <v>28</v>
      </c>
      <c r="U2" s="59" t="s">
        <v>29</v>
      </c>
      <c r="V2" s="59"/>
      <c r="W2" s="59"/>
      <c r="X2" s="59"/>
    </row>
    <row r="3" spans="2:33" ht="18" x14ac:dyDescent="0.35">
      <c r="B3" s="1" t="s">
        <v>0</v>
      </c>
      <c r="C3" s="1">
        <v>1</v>
      </c>
      <c r="D3" s="1">
        <v>2</v>
      </c>
      <c r="E3" s="1">
        <v>2</v>
      </c>
      <c r="F3" s="1">
        <v>3</v>
      </c>
      <c r="G3" s="1">
        <v>4</v>
      </c>
      <c r="H3" s="1">
        <v>4</v>
      </c>
      <c r="I3" s="1">
        <v>4</v>
      </c>
      <c r="J3" s="1">
        <v>5</v>
      </c>
      <c r="K3" s="1">
        <v>5</v>
      </c>
      <c r="L3" s="1">
        <v>6</v>
      </c>
      <c r="M3" s="1">
        <v>6</v>
      </c>
      <c r="N3" s="1">
        <v>7</v>
      </c>
      <c r="O3" s="1">
        <v>8</v>
      </c>
      <c r="P3" s="1">
        <v>4</v>
      </c>
      <c r="Q3" s="13">
        <f t="shared" ref="Q3:Q16" si="0">SUM(C3:P3)</f>
        <v>61</v>
      </c>
      <c r="T3" t="s">
        <v>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 t="s">
        <v>13</v>
      </c>
    </row>
    <row r="4" spans="2:33" ht="18" x14ac:dyDescent="0.35">
      <c r="B4" s="1" t="s">
        <v>1</v>
      </c>
      <c r="C4" s="1">
        <f>1/2</f>
        <v>0.5</v>
      </c>
      <c r="D4" s="1">
        <v>1</v>
      </c>
      <c r="E4" s="1">
        <v>2</v>
      </c>
      <c r="F4" s="1">
        <v>2</v>
      </c>
      <c r="G4" s="1">
        <v>3</v>
      </c>
      <c r="H4" s="1">
        <v>3</v>
      </c>
      <c r="I4" s="1">
        <v>3</v>
      </c>
      <c r="J4" s="1">
        <v>4</v>
      </c>
      <c r="K4" s="1">
        <v>4</v>
      </c>
      <c r="L4" s="1">
        <v>5</v>
      </c>
      <c r="M4" s="1">
        <v>5</v>
      </c>
      <c r="N4" s="1">
        <v>6</v>
      </c>
      <c r="O4" s="1">
        <v>7</v>
      </c>
      <c r="P4" s="1">
        <v>3</v>
      </c>
      <c r="Q4" s="13">
        <f t="shared" si="0"/>
        <v>48.5</v>
      </c>
      <c r="S4" t="s">
        <v>0</v>
      </c>
      <c r="T4">
        <v>1.6393442622950821E-2</v>
      </c>
      <c r="U4">
        <v>3.2786885245901641E-2</v>
      </c>
      <c r="V4">
        <v>3.2786885245901641E-2</v>
      </c>
      <c r="W4">
        <v>4.9180327868852458E-2</v>
      </c>
      <c r="X4">
        <v>6.5573770491803282E-2</v>
      </c>
      <c r="Y4">
        <v>6.5573770491803282E-2</v>
      </c>
      <c r="Z4">
        <v>6.5573770491803282E-2</v>
      </c>
      <c r="AA4">
        <v>8.1967213114754092E-2</v>
      </c>
      <c r="AB4">
        <v>8.1967213114754092E-2</v>
      </c>
      <c r="AC4">
        <v>9.8360655737704916E-2</v>
      </c>
      <c r="AD4">
        <v>9.8360655737704916E-2</v>
      </c>
      <c r="AE4">
        <v>0.11475409836065574</v>
      </c>
      <c r="AF4">
        <v>0.13114754098360656</v>
      </c>
      <c r="AG4">
        <v>6.5573770491803282E-2</v>
      </c>
    </row>
    <row r="5" spans="2:33" ht="18" x14ac:dyDescent="0.35">
      <c r="B5" s="1" t="s">
        <v>2</v>
      </c>
      <c r="C5" s="1">
        <f>1/E3</f>
        <v>0.5</v>
      </c>
      <c r="D5" s="1">
        <f>1/E4</f>
        <v>0.5</v>
      </c>
      <c r="E5" s="1">
        <v>1</v>
      </c>
      <c r="F5" s="1">
        <v>2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4</v>
      </c>
      <c r="M5" s="1">
        <v>4</v>
      </c>
      <c r="N5" s="1">
        <v>5</v>
      </c>
      <c r="O5" s="1">
        <v>6</v>
      </c>
      <c r="P5" s="1">
        <v>3</v>
      </c>
      <c r="Q5" s="13">
        <f t="shared" si="0"/>
        <v>41</v>
      </c>
      <c r="S5" t="s">
        <v>1</v>
      </c>
      <c r="T5">
        <v>8.1967213114754103E-3</v>
      </c>
      <c r="U5">
        <v>1.6393442622950821E-2</v>
      </c>
      <c r="V5">
        <v>3.2786885245901641E-2</v>
      </c>
      <c r="W5">
        <v>3.2786885245901641E-2</v>
      </c>
      <c r="X5">
        <v>4.9180327868852458E-2</v>
      </c>
      <c r="Y5">
        <v>4.9180327868852458E-2</v>
      </c>
      <c r="Z5">
        <v>4.9180327868852458E-2</v>
      </c>
      <c r="AA5">
        <v>6.5573770491803282E-2</v>
      </c>
      <c r="AB5">
        <v>6.5573770491803282E-2</v>
      </c>
      <c r="AC5">
        <v>8.1967213114754092E-2</v>
      </c>
      <c r="AD5">
        <v>8.1967213114754092E-2</v>
      </c>
      <c r="AE5">
        <v>9.8360655737704916E-2</v>
      </c>
      <c r="AF5">
        <v>0.11475409836065574</v>
      </c>
      <c r="AG5">
        <v>4.9180327868852458E-2</v>
      </c>
    </row>
    <row r="6" spans="2:33" ht="18" x14ac:dyDescent="0.35">
      <c r="B6" s="1" t="s">
        <v>3</v>
      </c>
      <c r="C6" s="1">
        <f>1/F3</f>
        <v>0.33333333333333331</v>
      </c>
      <c r="D6" s="1">
        <f>1/F4</f>
        <v>0.5</v>
      </c>
      <c r="E6" s="1">
        <f>1/F5</f>
        <v>0.5</v>
      </c>
      <c r="F6" s="1">
        <v>1</v>
      </c>
      <c r="G6" s="1">
        <v>2</v>
      </c>
      <c r="H6" s="1">
        <v>2</v>
      </c>
      <c r="I6" s="1">
        <v>2</v>
      </c>
      <c r="J6" s="1">
        <v>2</v>
      </c>
      <c r="K6" s="1">
        <v>3</v>
      </c>
      <c r="L6" s="1">
        <v>3</v>
      </c>
      <c r="M6" s="1">
        <v>4</v>
      </c>
      <c r="N6" s="1">
        <v>5</v>
      </c>
      <c r="O6" s="1">
        <v>6</v>
      </c>
      <c r="P6" s="1">
        <v>2</v>
      </c>
      <c r="Q6" s="13">
        <f t="shared" si="0"/>
        <v>33.333333333333329</v>
      </c>
      <c r="S6" t="s">
        <v>2</v>
      </c>
      <c r="T6">
        <v>8.1967213114754103E-3</v>
      </c>
      <c r="U6">
        <v>8.1967213114754103E-3</v>
      </c>
      <c r="V6">
        <v>1.6393442622950821E-2</v>
      </c>
      <c r="W6">
        <v>3.2786885245901641E-2</v>
      </c>
      <c r="X6">
        <v>4.9180327868852458E-2</v>
      </c>
      <c r="Y6">
        <v>4.9180327868852458E-2</v>
      </c>
      <c r="Z6">
        <v>4.9180327868852458E-2</v>
      </c>
      <c r="AA6">
        <v>4.9180327868852458E-2</v>
      </c>
      <c r="AB6">
        <v>4.9180327868852458E-2</v>
      </c>
      <c r="AC6">
        <v>6.5573770491803282E-2</v>
      </c>
      <c r="AD6">
        <v>6.5573770491803282E-2</v>
      </c>
      <c r="AE6">
        <v>8.1967213114754092E-2</v>
      </c>
      <c r="AF6">
        <v>9.8360655737704916E-2</v>
      </c>
      <c r="AG6">
        <v>4.9180327868852458E-2</v>
      </c>
    </row>
    <row r="7" spans="2:33" ht="18" x14ac:dyDescent="0.35">
      <c r="B7" s="1" t="s">
        <v>4</v>
      </c>
      <c r="C7" s="1">
        <f>1/G3</f>
        <v>0.25</v>
      </c>
      <c r="D7" s="1">
        <f>1/G4</f>
        <v>0.33333333333333331</v>
      </c>
      <c r="E7" s="1">
        <f>1/G5</f>
        <v>0.33333333333333331</v>
      </c>
      <c r="F7" s="1">
        <f>1/G6</f>
        <v>0.5</v>
      </c>
      <c r="G7" s="1">
        <v>1</v>
      </c>
      <c r="H7" s="1">
        <v>2</v>
      </c>
      <c r="I7" s="1">
        <v>2</v>
      </c>
      <c r="J7" s="1">
        <v>2</v>
      </c>
      <c r="K7" s="1">
        <v>2</v>
      </c>
      <c r="L7" s="1">
        <v>3</v>
      </c>
      <c r="M7" s="1">
        <v>3</v>
      </c>
      <c r="N7" s="1">
        <v>4</v>
      </c>
      <c r="O7" s="1">
        <v>5</v>
      </c>
      <c r="P7" s="1">
        <v>0.5</v>
      </c>
      <c r="Q7" s="13">
        <f t="shared" si="0"/>
        <v>25.916666666666664</v>
      </c>
      <c r="S7" t="s">
        <v>3</v>
      </c>
      <c r="T7">
        <v>5.4644808743169399E-3</v>
      </c>
      <c r="U7">
        <v>8.1967213114754103E-3</v>
      </c>
      <c r="V7">
        <v>8.1967213114754103E-3</v>
      </c>
      <c r="W7">
        <v>1.6393442622950821E-2</v>
      </c>
      <c r="X7">
        <v>3.2786885245901641E-2</v>
      </c>
      <c r="Y7">
        <v>3.2786885245901641E-2</v>
      </c>
      <c r="Z7">
        <v>3.2786885245901641E-2</v>
      </c>
      <c r="AA7">
        <v>3.2786885245901641E-2</v>
      </c>
      <c r="AB7">
        <v>4.9180327868852458E-2</v>
      </c>
      <c r="AC7">
        <v>4.9180327868852458E-2</v>
      </c>
      <c r="AD7">
        <v>6.5573770491803282E-2</v>
      </c>
      <c r="AE7">
        <v>8.1967213114754092E-2</v>
      </c>
      <c r="AF7">
        <v>9.8360655737704916E-2</v>
      </c>
      <c r="AG7">
        <v>3.2786885245901641E-2</v>
      </c>
    </row>
    <row r="8" spans="2:33" ht="18" x14ac:dyDescent="0.35">
      <c r="B8" s="1" t="s">
        <v>5</v>
      </c>
      <c r="C8" s="1">
        <f>1/H3</f>
        <v>0.25</v>
      </c>
      <c r="D8" s="1">
        <f>1/H4</f>
        <v>0.33333333333333331</v>
      </c>
      <c r="E8" s="1">
        <f>1/H5</f>
        <v>0.33333333333333331</v>
      </c>
      <c r="F8" s="1">
        <f>1/H6</f>
        <v>0.5</v>
      </c>
      <c r="G8" s="1">
        <f>1/H7</f>
        <v>0.5</v>
      </c>
      <c r="H8" s="1">
        <v>1</v>
      </c>
      <c r="I8" s="1">
        <v>2</v>
      </c>
      <c r="J8" s="1">
        <v>2</v>
      </c>
      <c r="K8" s="1">
        <v>2</v>
      </c>
      <c r="L8" s="1">
        <v>2</v>
      </c>
      <c r="M8" s="1">
        <v>3</v>
      </c>
      <c r="N8" s="1">
        <v>4</v>
      </c>
      <c r="O8" s="1">
        <v>5</v>
      </c>
      <c r="P8" s="1">
        <v>0.5</v>
      </c>
      <c r="Q8" s="13">
        <f t="shared" si="0"/>
        <v>23.416666666666664</v>
      </c>
      <c r="S8" t="s">
        <v>4</v>
      </c>
      <c r="T8">
        <v>4.0983606557377051E-3</v>
      </c>
      <c r="U8">
        <v>5.4644808743169399E-3</v>
      </c>
      <c r="V8">
        <v>5.4644808743169399E-3</v>
      </c>
      <c r="W8">
        <v>8.1967213114754103E-3</v>
      </c>
      <c r="X8">
        <v>1.6393442622950821E-2</v>
      </c>
      <c r="Y8">
        <v>3.2786885245901641E-2</v>
      </c>
      <c r="Z8">
        <v>3.2786885245901641E-2</v>
      </c>
      <c r="AA8">
        <v>3.2786885245901641E-2</v>
      </c>
      <c r="AB8">
        <v>3.2786885245901641E-2</v>
      </c>
      <c r="AC8">
        <v>4.9180327868852458E-2</v>
      </c>
      <c r="AD8">
        <v>4.9180327868852458E-2</v>
      </c>
      <c r="AE8">
        <v>6.5573770491803282E-2</v>
      </c>
      <c r="AF8">
        <v>8.1967213114754092E-2</v>
      </c>
      <c r="AG8">
        <v>8.1967213114754103E-3</v>
      </c>
    </row>
    <row r="9" spans="2:33" ht="18" x14ac:dyDescent="0.35">
      <c r="B9" s="1" t="s">
        <v>6</v>
      </c>
      <c r="C9" s="1">
        <f>1/I3</f>
        <v>0.25</v>
      </c>
      <c r="D9" s="1">
        <f>1/3</f>
        <v>0.33333333333333331</v>
      </c>
      <c r="E9" s="1">
        <f>1/I5</f>
        <v>0.33333333333333331</v>
      </c>
      <c r="F9" s="1">
        <f>1/I6</f>
        <v>0.5</v>
      </c>
      <c r="G9" s="1">
        <f>1/I7</f>
        <v>0.5</v>
      </c>
      <c r="H9" s="1">
        <f>1/I8</f>
        <v>0.5</v>
      </c>
      <c r="I9" s="1">
        <v>1</v>
      </c>
      <c r="J9" s="1">
        <v>2</v>
      </c>
      <c r="K9" s="1">
        <v>2</v>
      </c>
      <c r="L9" s="1">
        <v>2</v>
      </c>
      <c r="M9" s="1">
        <v>3</v>
      </c>
      <c r="N9" s="1">
        <v>3</v>
      </c>
      <c r="O9" s="1">
        <v>4</v>
      </c>
      <c r="P9" s="1">
        <v>0.5</v>
      </c>
      <c r="Q9" s="13">
        <f t="shared" si="0"/>
        <v>19.916666666666664</v>
      </c>
      <c r="S9" t="s">
        <v>5</v>
      </c>
      <c r="T9">
        <v>4.0983606557377051E-3</v>
      </c>
      <c r="U9">
        <v>5.4644808743169399E-3</v>
      </c>
      <c r="V9">
        <v>5.4644808743169399E-3</v>
      </c>
      <c r="W9">
        <v>8.1967213114754103E-3</v>
      </c>
      <c r="X9">
        <v>8.1967213114754103E-3</v>
      </c>
      <c r="Y9">
        <v>1.6393442622950821E-2</v>
      </c>
      <c r="Z9">
        <v>3.2786885245901641E-2</v>
      </c>
      <c r="AA9">
        <v>3.2786885245901641E-2</v>
      </c>
      <c r="AB9">
        <v>3.2786885245901641E-2</v>
      </c>
      <c r="AC9">
        <v>3.2786885245901641E-2</v>
      </c>
      <c r="AD9">
        <v>4.9180327868852458E-2</v>
      </c>
      <c r="AE9">
        <v>6.5573770491803282E-2</v>
      </c>
      <c r="AF9">
        <v>8.1967213114754092E-2</v>
      </c>
      <c r="AG9">
        <v>8.1967213114754103E-3</v>
      </c>
    </row>
    <row r="10" spans="2:33" ht="18" x14ac:dyDescent="0.35">
      <c r="B10" s="1" t="s">
        <v>7</v>
      </c>
      <c r="C10" s="1">
        <f>1/J3</f>
        <v>0.2</v>
      </c>
      <c r="D10" s="1">
        <f>1/J4</f>
        <v>0.25</v>
      </c>
      <c r="E10" s="1">
        <f>1/J5</f>
        <v>0.33333333333333331</v>
      </c>
      <c r="F10" s="1">
        <f>1/J6</f>
        <v>0.5</v>
      </c>
      <c r="G10" s="1">
        <f>1/J7</f>
        <v>0.5</v>
      </c>
      <c r="H10" s="1">
        <f>1/J8</f>
        <v>0.5</v>
      </c>
      <c r="I10" s="1">
        <f>1/J9</f>
        <v>0.5</v>
      </c>
      <c r="J10" s="1">
        <v>1</v>
      </c>
      <c r="K10" s="1">
        <v>2</v>
      </c>
      <c r="L10" s="1">
        <v>2</v>
      </c>
      <c r="M10" s="1">
        <v>2</v>
      </c>
      <c r="N10" s="1">
        <v>3</v>
      </c>
      <c r="O10" s="1">
        <v>4</v>
      </c>
      <c r="P10" s="1">
        <f>1/3</f>
        <v>0.33333333333333331</v>
      </c>
      <c r="Q10" s="13">
        <f t="shared" si="0"/>
        <v>17.116666666666664</v>
      </c>
      <c r="S10" t="s">
        <v>6</v>
      </c>
      <c r="T10">
        <v>4.0983606557377051E-3</v>
      </c>
      <c r="U10">
        <v>5.4644808743169399E-3</v>
      </c>
      <c r="V10">
        <v>5.4644808743169399E-3</v>
      </c>
      <c r="W10">
        <v>8.1967213114754103E-3</v>
      </c>
      <c r="X10">
        <v>8.1967213114754103E-3</v>
      </c>
      <c r="Y10">
        <v>8.1967213114754103E-3</v>
      </c>
      <c r="Z10">
        <v>1.6393442622950821E-2</v>
      </c>
      <c r="AA10">
        <v>3.2786885245901641E-2</v>
      </c>
      <c r="AB10">
        <v>3.2786885245901641E-2</v>
      </c>
      <c r="AC10">
        <v>3.2786885245901641E-2</v>
      </c>
      <c r="AD10">
        <v>4.9180327868852458E-2</v>
      </c>
      <c r="AE10">
        <v>4.9180327868852458E-2</v>
      </c>
      <c r="AF10">
        <v>6.5573770491803282E-2</v>
      </c>
      <c r="AG10">
        <v>8.1967213114754103E-3</v>
      </c>
    </row>
    <row r="11" spans="2:33" ht="18" x14ac:dyDescent="0.35">
      <c r="B11" s="1" t="s">
        <v>8</v>
      </c>
      <c r="C11" s="1">
        <f>1/K3</f>
        <v>0.2</v>
      </c>
      <c r="D11" s="1">
        <f>1/K4</f>
        <v>0.25</v>
      </c>
      <c r="E11" s="1">
        <f>1/K5</f>
        <v>0.33333333333333331</v>
      </c>
      <c r="F11" s="1">
        <f>1/K6</f>
        <v>0.33333333333333331</v>
      </c>
      <c r="G11" s="1">
        <f>1/K7</f>
        <v>0.5</v>
      </c>
      <c r="H11" s="1">
        <f>1/K8</f>
        <v>0.5</v>
      </c>
      <c r="I11" s="1">
        <f>1/K9</f>
        <v>0.5</v>
      </c>
      <c r="J11" s="1">
        <f>1/K10</f>
        <v>0.5</v>
      </c>
      <c r="K11" s="1">
        <v>1</v>
      </c>
      <c r="L11" s="1">
        <v>2</v>
      </c>
      <c r="M11" s="1">
        <v>2</v>
      </c>
      <c r="N11" s="1">
        <v>2</v>
      </c>
      <c r="O11" s="1">
        <v>3</v>
      </c>
      <c r="P11" s="1">
        <f>1/3</f>
        <v>0.33333333333333331</v>
      </c>
      <c r="Q11" s="13">
        <f t="shared" si="0"/>
        <v>13.450000000000001</v>
      </c>
      <c r="S11" t="s">
        <v>7</v>
      </c>
      <c r="T11">
        <v>3.2786885245901639E-3</v>
      </c>
      <c r="U11">
        <v>4.0983606557377051E-3</v>
      </c>
      <c r="V11">
        <v>5.4644808743169399E-3</v>
      </c>
      <c r="W11">
        <v>8.1967213114754103E-3</v>
      </c>
      <c r="X11">
        <v>8.1967213114754103E-3</v>
      </c>
      <c r="Y11">
        <v>8.1967213114754103E-3</v>
      </c>
      <c r="Z11">
        <v>8.1967213114754103E-3</v>
      </c>
      <c r="AA11">
        <v>1.6393442622950821E-2</v>
      </c>
      <c r="AB11">
        <v>3.2786885245901641E-2</v>
      </c>
      <c r="AC11">
        <v>3.2786885245901641E-2</v>
      </c>
      <c r="AD11">
        <v>3.2786885245901641E-2</v>
      </c>
      <c r="AE11">
        <v>4.9180327868852458E-2</v>
      </c>
      <c r="AF11">
        <v>6.5573770491803282E-2</v>
      </c>
      <c r="AG11">
        <v>5.4644808743169399E-3</v>
      </c>
    </row>
    <row r="12" spans="2:33" ht="18" x14ac:dyDescent="0.35">
      <c r="B12" s="1" t="s">
        <v>9</v>
      </c>
      <c r="C12" s="1">
        <f>1/L3</f>
        <v>0.16666666666666666</v>
      </c>
      <c r="D12" s="1">
        <f>1/L4</f>
        <v>0.2</v>
      </c>
      <c r="E12" s="1">
        <f>1/L5</f>
        <v>0.25</v>
      </c>
      <c r="F12" s="1">
        <f>1/L6</f>
        <v>0.33333333333333331</v>
      </c>
      <c r="G12" s="1">
        <f>1/L7</f>
        <v>0.33333333333333331</v>
      </c>
      <c r="H12" s="1">
        <f>1/L8</f>
        <v>0.5</v>
      </c>
      <c r="I12" s="1">
        <f>1/L9</f>
        <v>0.5</v>
      </c>
      <c r="J12" s="1">
        <f>1/L10</f>
        <v>0.5</v>
      </c>
      <c r="K12" s="1">
        <f>1/L11</f>
        <v>0.5</v>
      </c>
      <c r="L12" s="1">
        <v>1</v>
      </c>
      <c r="M12" s="1">
        <v>2</v>
      </c>
      <c r="N12" s="1">
        <v>2</v>
      </c>
      <c r="O12" s="1">
        <v>3</v>
      </c>
      <c r="P12" s="1">
        <f>1/4</f>
        <v>0.25</v>
      </c>
      <c r="Q12" s="13">
        <f t="shared" si="0"/>
        <v>11.533333333333333</v>
      </c>
      <c r="S12" t="s">
        <v>8</v>
      </c>
      <c r="T12">
        <v>3.2786885245901639E-3</v>
      </c>
      <c r="U12">
        <v>4.0983606557377051E-3</v>
      </c>
      <c r="V12">
        <v>5.4644808743169399E-3</v>
      </c>
      <c r="W12">
        <v>5.4644808743169399E-3</v>
      </c>
      <c r="X12">
        <v>8.1967213114754103E-3</v>
      </c>
      <c r="Y12">
        <v>8.1967213114754103E-3</v>
      </c>
      <c r="Z12">
        <v>8.1967213114754103E-3</v>
      </c>
      <c r="AA12">
        <v>8.1967213114754103E-3</v>
      </c>
      <c r="AB12">
        <v>1.6393442622950821E-2</v>
      </c>
      <c r="AC12">
        <v>3.2786885245901641E-2</v>
      </c>
      <c r="AD12">
        <v>3.2786885245901641E-2</v>
      </c>
      <c r="AE12">
        <v>3.2786885245901641E-2</v>
      </c>
      <c r="AF12">
        <v>4.9180327868852458E-2</v>
      </c>
      <c r="AG12">
        <v>5.4644808743169399E-3</v>
      </c>
    </row>
    <row r="13" spans="2:33" ht="18" x14ac:dyDescent="0.35">
      <c r="B13" s="1" t="s">
        <v>10</v>
      </c>
      <c r="C13" s="1">
        <f>1/M3</f>
        <v>0.16666666666666666</v>
      </c>
      <c r="D13" s="1">
        <f>1/M4</f>
        <v>0.2</v>
      </c>
      <c r="E13" s="1">
        <f>1/M5</f>
        <v>0.25</v>
      </c>
      <c r="F13" s="1">
        <f>1/M6</f>
        <v>0.25</v>
      </c>
      <c r="G13" s="1">
        <f>1/M7</f>
        <v>0.33333333333333331</v>
      </c>
      <c r="H13" s="1">
        <f>1/M8</f>
        <v>0.33333333333333331</v>
      </c>
      <c r="I13" s="1">
        <f>1/M9</f>
        <v>0.33333333333333331</v>
      </c>
      <c r="J13" s="1">
        <f>1/M10</f>
        <v>0.5</v>
      </c>
      <c r="K13" s="1">
        <f>1/M11</f>
        <v>0.5</v>
      </c>
      <c r="L13" s="1">
        <f>1/M12</f>
        <v>0.5</v>
      </c>
      <c r="M13" s="1">
        <v>1</v>
      </c>
      <c r="N13" s="1">
        <v>2</v>
      </c>
      <c r="O13" s="1">
        <v>3</v>
      </c>
      <c r="P13" s="1">
        <f>1/4</f>
        <v>0.25</v>
      </c>
      <c r="Q13" s="13">
        <f t="shared" si="0"/>
        <v>9.6166666666666671</v>
      </c>
      <c r="S13" t="s">
        <v>9</v>
      </c>
      <c r="T13">
        <v>2.7322404371584699E-3</v>
      </c>
      <c r="U13">
        <v>3.2786885245901639E-3</v>
      </c>
      <c r="V13">
        <v>4.0983606557377051E-3</v>
      </c>
      <c r="W13">
        <v>5.4644808743169399E-3</v>
      </c>
      <c r="X13">
        <v>5.4644808743169399E-3</v>
      </c>
      <c r="Y13">
        <v>8.1967213114754103E-3</v>
      </c>
      <c r="Z13">
        <v>8.1967213114754103E-3</v>
      </c>
      <c r="AA13">
        <v>8.1967213114754103E-3</v>
      </c>
      <c r="AB13">
        <v>8.1967213114754103E-3</v>
      </c>
      <c r="AC13">
        <v>1.6393442622950821E-2</v>
      </c>
      <c r="AD13">
        <v>3.2786885245901641E-2</v>
      </c>
      <c r="AE13">
        <v>3.2786885245901641E-2</v>
      </c>
      <c r="AF13">
        <v>4.9180327868852458E-2</v>
      </c>
      <c r="AG13">
        <v>4.0983606557377051E-3</v>
      </c>
    </row>
    <row r="14" spans="2:33" ht="18" x14ac:dyDescent="0.35">
      <c r="B14" s="1" t="s">
        <v>11</v>
      </c>
      <c r="C14" s="1">
        <f>1/N3</f>
        <v>0.14285714285714285</v>
      </c>
      <c r="D14" s="1">
        <f>1/N4</f>
        <v>0.16666666666666666</v>
      </c>
      <c r="E14" s="1">
        <f>1/N5</f>
        <v>0.2</v>
      </c>
      <c r="F14" s="1">
        <f>1/N6</f>
        <v>0.2</v>
      </c>
      <c r="G14" s="1">
        <f>1/N7</f>
        <v>0.25</v>
      </c>
      <c r="H14" s="1">
        <f>1/N8</f>
        <v>0.25</v>
      </c>
      <c r="I14" s="1">
        <f>1/N9</f>
        <v>0.33333333333333331</v>
      </c>
      <c r="J14" s="1">
        <f>1/N10</f>
        <v>0.33333333333333331</v>
      </c>
      <c r="K14" s="1">
        <f>1/N12</f>
        <v>0.5</v>
      </c>
      <c r="L14" s="1">
        <f>1/N12</f>
        <v>0.5</v>
      </c>
      <c r="M14" s="1">
        <f>1/N13</f>
        <v>0.5</v>
      </c>
      <c r="N14" s="1">
        <v>1</v>
      </c>
      <c r="O14" s="1">
        <v>2</v>
      </c>
      <c r="P14" s="1">
        <f>1/5</f>
        <v>0.2</v>
      </c>
      <c r="Q14" s="13">
        <f t="shared" si="0"/>
        <v>6.5761904761904759</v>
      </c>
      <c r="S14" t="s">
        <v>10</v>
      </c>
      <c r="T14">
        <v>2.7322404371584699E-3</v>
      </c>
      <c r="U14">
        <v>3.2786885245901639E-3</v>
      </c>
      <c r="V14">
        <v>4.0983606557377051E-3</v>
      </c>
      <c r="W14">
        <v>4.0983606557377051E-3</v>
      </c>
      <c r="X14">
        <v>5.4644808743169399E-3</v>
      </c>
      <c r="Y14">
        <v>5.4644808743169399E-3</v>
      </c>
      <c r="Z14">
        <v>5.4644808743169399E-3</v>
      </c>
      <c r="AA14">
        <v>8.1967213114754103E-3</v>
      </c>
      <c r="AB14">
        <v>8.1967213114754103E-3</v>
      </c>
      <c r="AC14">
        <v>8.1967213114754103E-3</v>
      </c>
      <c r="AD14">
        <v>1.6393442622950821E-2</v>
      </c>
      <c r="AE14">
        <v>3.2786885245901641E-2</v>
      </c>
      <c r="AF14">
        <v>4.9180327868852458E-2</v>
      </c>
      <c r="AG14">
        <v>4.0983606557377051E-3</v>
      </c>
    </row>
    <row r="15" spans="2:33" ht="18" x14ac:dyDescent="0.35">
      <c r="B15" s="1" t="s">
        <v>12</v>
      </c>
      <c r="C15" s="1">
        <f>1/O3</f>
        <v>0.125</v>
      </c>
      <c r="D15" s="1">
        <f>1/O4</f>
        <v>0.14285714285714285</v>
      </c>
      <c r="E15" s="1">
        <f>1/O5</f>
        <v>0.16666666666666666</v>
      </c>
      <c r="F15" s="1">
        <f>1/O6</f>
        <v>0.16666666666666666</v>
      </c>
      <c r="G15" s="1">
        <f>1/O7</f>
        <v>0.2</v>
      </c>
      <c r="H15" s="1">
        <f>1/O8</f>
        <v>0.2</v>
      </c>
      <c r="I15" s="1">
        <f>1/O9</f>
        <v>0.25</v>
      </c>
      <c r="J15" s="1">
        <f>1/O10</f>
        <v>0.25</v>
      </c>
      <c r="K15" s="1">
        <f>1/O12</f>
        <v>0.33333333333333331</v>
      </c>
      <c r="L15" s="1">
        <f>1/O12</f>
        <v>0.33333333333333331</v>
      </c>
      <c r="M15" s="1">
        <f>1/O13</f>
        <v>0.33333333333333331</v>
      </c>
      <c r="N15" s="1">
        <f>1/O14</f>
        <v>0.5</v>
      </c>
      <c r="O15" s="1">
        <v>1</v>
      </c>
      <c r="P15" s="1">
        <f>1/6</f>
        <v>0.16666666666666666</v>
      </c>
      <c r="Q15" s="13">
        <f t="shared" si="0"/>
        <v>4.1678571428571436</v>
      </c>
      <c r="S15" t="s">
        <v>11</v>
      </c>
      <c r="T15">
        <v>2.34192037470726E-3</v>
      </c>
      <c r="U15">
        <v>2.7322404371584699E-3</v>
      </c>
      <c r="V15">
        <v>3.2786885245901639E-3</v>
      </c>
      <c r="W15">
        <v>3.2786885245901639E-3</v>
      </c>
      <c r="X15">
        <v>4.0983606557377051E-3</v>
      </c>
      <c r="Y15">
        <v>4.0983606557377051E-3</v>
      </c>
      <c r="Z15">
        <v>5.4644808743169399E-3</v>
      </c>
      <c r="AA15">
        <v>5.4644808743169399E-3</v>
      </c>
      <c r="AB15">
        <v>8.1967213114754103E-3</v>
      </c>
      <c r="AC15">
        <v>8.1967213114754103E-3</v>
      </c>
      <c r="AD15">
        <v>8.1967213114754103E-3</v>
      </c>
      <c r="AE15">
        <v>1.6393442622950821E-2</v>
      </c>
      <c r="AF15">
        <v>3.2786885245901641E-2</v>
      </c>
      <c r="AG15">
        <v>3.2786885245901639E-3</v>
      </c>
    </row>
    <row r="16" spans="2:33" ht="18" x14ac:dyDescent="0.35">
      <c r="B16" s="1" t="s">
        <v>13</v>
      </c>
      <c r="C16" s="1">
        <f>1/P3</f>
        <v>0.25</v>
      </c>
      <c r="D16" s="1">
        <f>1/P4</f>
        <v>0.33333333333333331</v>
      </c>
      <c r="E16" s="1">
        <f>1/P5</f>
        <v>0.33333333333333331</v>
      </c>
      <c r="F16" s="1">
        <f>1/P6</f>
        <v>0.5</v>
      </c>
      <c r="G16" s="1">
        <v>2</v>
      </c>
      <c r="H16" s="1">
        <v>2</v>
      </c>
      <c r="I16" s="1">
        <v>2</v>
      </c>
      <c r="J16" s="1">
        <v>3</v>
      </c>
      <c r="K16" s="1">
        <v>3</v>
      </c>
      <c r="L16" s="1">
        <v>4</v>
      </c>
      <c r="M16" s="1">
        <v>4</v>
      </c>
      <c r="N16" s="1">
        <v>5</v>
      </c>
      <c r="O16" s="1">
        <v>6</v>
      </c>
      <c r="P16" s="1">
        <v>1</v>
      </c>
      <c r="Q16" s="13">
        <f t="shared" si="0"/>
        <v>33.416666666666664</v>
      </c>
      <c r="S16" t="s">
        <v>12</v>
      </c>
      <c r="T16">
        <v>2.0491803278688526E-3</v>
      </c>
      <c r="U16">
        <v>2.34192037470726E-3</v>
      </c>
      <c r="V16">
        <v>2.7322404371584699E-3</v>
      </c>
      <c r="W16">
        <v>2.7322404371584699E-3</v>
      </c>
      <c r="X16">
        <v>3.2786885245901639E-3</v>
      </c>
      <c r="Y16">
        <v>3.2786885245901639E-3</v>
      </c>
      <c r="Z16">
        <v>4.0983606557377051E-3</v>
      </c>
      <c r="AA16">
        <v>4.0983606557377051E-3</v>
      </c>
      <c r="AB16">
        <v>5.4644808743169399E-3</v>
      </c>
      <c r="AC16">
        <v>5.4644808743169399E-3</v>
      </c>
      <c r="AD16">
        <v>5.4644808743169399E-3</v>
      </c>
      <c r="AE16">
        <v>8.1967213114754103E-3</v>
      </c>
      <c r="AF16">
        <v>1.6393442622950821E-2</v>
      </c>
      <c r="AG16">
        <v>2.7322404371584699E-3</v>
      </c>
    </row>
    <row r="17" spans="2:70" x14ac:dyDescent="0.3">
      <c r="P17" t="s">
        <v>30</v>
      </c>
      <c r="Q17">
        <v>61</v>
      </c>
      <c r="S17" t="s">
        <v>13</v>
      </c>
      <c r="T17">
        <v>4.0983606557377051E-3</v>
      </c>
      <c r="U17">
        <v>5.4644808743169399E-3</v>
      </c>
      <c r="V17">
        <v>5.4644808743169399E-3</v>
      </c>
      <c r="W17">
        <v>8.1967213114754103E-3</v>
      </c>
      <c r="X17">
        <v>3.2786885245901641E-2</v>
      </c>
      <c r="Y17">
        <v>3.2786885245901641E-2</v>
      </c>
      <c r="Z17">
        <v>3.2786885245901641E-2</v>
      </c>
      <c r="AA17">
        <v>4.9180327868852458E-2</v>
      </c>
      <c r="AB17">
        <v>4.9180327868852458E-2</v>
      </c>
      <c r="AC17">
        <v>6.5573770491803282E-2</v>
      </c>
      <c r="AD17">
        <v>6.5573770491803282E-2</v>
      </c>
      <c r="AE17">
        <v>8.1967213114754092E-2</v>
      </c>
      <c r="AF17">
        <v>9.8360655737704916E-2</v>
      </c>
      <c r="AG17">
        <v>1.6393442622950821E-2</v>
      </c>
    </row>
    <row r="18" spans="2:70" ht="23.4" x14ac:dyDescent="0.45">
      <c r="D18" s="58" t="s">
        <v>31</v>
      </c>
      <c r="E18" s="58"/>
      <c r="F18" s="58"/>
      <c r="G18" s="58"/>
      <c r="H18" s="58"/>
      <c r="I18" s="58"/>
      <c r="J18" s="58"/>
      <c r="K18" s="58"/>
      <c r="L18" s="58"/>
      <c r="R18" s="58" t="s">
        <v>32</v>
      </c>
      <c r="S18" s="58"/>
      <c r="T18" s="58"/>
      <c r="U18" s="58"/>
      <c r="V18" s="58"/>
      <c r="W18" s="58"/>
      <c r="X18" s="58"/>
      <c r="AH18" s="58" t="s">
        <v>33</v>
      </c>
      <c r="AI18" s="58"/>
      <c r="AJ18" s="58"/>
      <c r="AK18" s="58"/>
      <c r="AL18" s="58"/>
      <c r="AY18" s="57" t="s">
        <v>34</v>
      </c>
      <c r="AZ18" s="57"/>
      <c r="BA18" s="57"/>
    </row>
    <row r="19" spans="2:70" ht="18" x14ac:dyDescent="0.35">
      <c r="B19" s="1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12</v>
      </c>
      <c r="P19" s="1" t="s">
        <v>13</v>
      </c>
      <c r="R19" s="1"/>
      <c r="S19" s="1" t="s">
        <v>0</v>
      </c>
      <c r="T19" s="1" t="s">
        <v>1</v>
      </c>
      <c r="U19" s="1" t="s">
        <v>2</v>
      </c>
      <c r="V19" s="1" t="s">
        <v>3</v>
      </c>
      <c r="W19" s="1" t="s">
        <v>4</v>
      </c>
      <c r="X19" s="1" t="s">
        <v>5</v>
      </c>
      <c r="Y19" s="1" t="s">
        <v>6</v>
      </c>
      <c r="Z19" s="1" t="s">
        <v>7</v>
      </c>
      <c r="AA19" s="1" t="s">
        <v>8</v>
      </c>
      <c r="AB19" s="1" t="s">
        <v>9</v>
      </c>
      <c r="AC19" s="1" t="s">
        <v>10</v>
      </c>
      <c r="AD19" s="1" t="s">
        <v>11</v>
      </c>
      <c r="AE19" s="1" t="s">
        <v>12</v>
      </c>
      <c r="AF19" s="1" t="s">
        <v>13</v>
      </c>
      <c r="AH19" s="1"/>
      <c r="AI19" s="1" t="s">
        <v>0</v>
      </c>
      <c r="AJ19" s="1" t="s">
        <v>1</v>
      </c>
      <c r="AK19" s="1" t="s">
        <v>2</v>
      </c>
      <c r="AL19" s="1" t="s">
        <v>3</v>
      </c>
      <c r="AM19" s="1" t="s">
        <v>4</v>
      </c>
      <c r="AN19" s="1" t="s">
        <v>5</v>
      </c>
      <c r="AO19" s="1" t="s">
        <v>6</v>
      </c>
      <c r="AP19" s="1" t="s">
        <v>7</v>
      </c>
      <c r="AQ19" s="1" t="s">
        <v>8</v>
      </c>
      <c r="AR19" s="1" t="s">
        <v>9</v>
      </c>
      <c r="AS19" s="1" t="s">
        <v>10</v>
      </c>
      <c r="AT19" s="1" t="s">
        <v>11</v>
      </c>
      <c r="AU19" s="1" t="s">
        <v>12</v>
      </c>
      <c r="AV19" s="1" t="s">
        <v>13</v>
      </c>
      <c r="AY19" s="1"/>
      <c r="AZ19" s="1" t="s">
        <v>0</v>
      </c>
      <c r="BA19" s="1" t="s">
        <v>1</v>
      </c>
      <c r="BB19" s="1" t="s">
        <v>2</v>
      </c>
      <c r="BC19" s="1" t="s">
        <v>3</v>
      </c>
      <c r="BD19" s="1" t="s">
        <v>4</v>
      </c>
      <c r="BE19" s="1" t="s">
        <v>5</v>
      </c>
      <c r="BF19" s="1" t="s">
        <v>6</v>
      </c>
      <c r="BG19" s="1" t="s">
        <v>7</v>
      </c>
      <c r="BH19" s="1" t="s">
        <v>8</v>
      </c>
      <c r="BI19" s="1" t="s">
        <v>9</v>
      </c>
      <c r="BJ19" s="1" t="s">
        <v>10</v>
      </c>
      <c r="BK19" s="1" t="s">
        <v>11</v>
      </c>
      <c r="BL19" s="1" t="s">
        <v>12</v>
      </c>
      <c r="BM19" s="1" t="s">
        <v>13</v>
      </c>
      <c r="BO19" s="11" t="s">
        <v>35</v>
      </c>
      <c r="BP19" s="11" t="s">
        <v>26</v>
      </c>
      <c r="BQ19" s="11" t="s">
        <v>36</v>
      </c>
      <c r="BR19" s="14" t="s">
        <v>37</v>
      </c>
    </row>
    <row r="20" spans="2:70" ht="18" x14ac:dyDescent="0.35">
      <c r="B20" s="1" t="s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 t="s">
        <v>0</v>
      </c>
      <c r="S20" s="1">
        <v>1</v>
      </c>
      <c r="T20" s="1">
        <f>D20-U4</f>
        <v>-3.2786885245901641E-2</v>
      </c>
      <c r="U20" s="1">
        <f t="shared" ref="T20:AF33" si="1">E20-V4</f>
        <v>-3.2786885245901641E-2</v>
      </c>
      <c r="V20" s="1">
        <f t="shared" si="1"/>
        <v>-4.9180327868852458E-2</v>
      </c>
      <c r="W20" s="1">
        <f t="shared" si="1"/>
        <v>-6.5573770491803282E-2</v>
      </c>
      <c r="X20" s="1">
        <f t="shared" si="1"/>
        <v>-6.5573770491803282E-2</v>
      </c>
      <c r="Y20" s="1">
        <f t="shared" si="1"/>
        <v>-6.5573770491803282E-2</v>
      </c>
      <c r="Z20" s="1">
        <f t="shared" si="1"/>
        <v>-8.1967213114754092E-2</v>
      </c>
      <c r="AA20" s="1">
        <f t="shared" si="1"/>
        <v>-8.1967213114754092E-2</v>
      </c>
      <c r="AB20" s="1">
        <f t="shared" si="1"/>
        <v>-9.8360655737704916E-2</v>
      </c>
      <c r="AC20" s="1">
        <f t="shared" si="1"/>
        <v>-9.8360655737704916E-2</v>
      </c>
      <c r="AD20" s="1">
        <f t="shared" si="1"/>
        <v>-0.11475409836065574</v>
      </c>
      <c r="AE20" s="1">
        <f t="shared" si="1"/>
        <v>-0.13114754098360656</v>
      </c>
      <c r="AF20" s="1">
        <f t="shared" si="1"/>
        <v>-6.5573770491803282E-2</v>
      </c>
      <c r="AH20" s="1" t="s">
        <v>0</v>
      </c>
      <c r="AI20" s="1">
        <f t="array" ref="AI20:AV33">MINVERSE(S20:AF33)</f>
        <v>1.0045480224583283</v>
      </c>
      <c r="AJ20" s="1">
        <v>3.8223920524246675E-2</v>
      </c>
      <c r="AK20" s="1">
        <v>3.9838737234226984E-2</v>
      </c>
      <c r="AL20" s="1">
        <v>5.8489469619061381E-2</v>
      </c>
      <c r="AM20" s="1">
        <v>8.0131864277047077E-2</v>
      </c>
      <c r="AN20" s="1">
        <v>8.2445638197915727E-2</v>
      </c>
      <c r="AO20" s="1">
        <v>8.4849055385236891E-2</v>
      </c>
      <c r="AP20" s="1">
        <v>0.10550514629781996</v>
      </c>
      <c r="AQ20" s="1">
        <v>0.10975944721524776</v>
      </c>
      <c r="AR20" s="1">
        <v>0.13259579830713414</v>
      </c>
      <c r="AS20" s="1">
        <v>0.13950112937482387</v>
      </c>
      <c r="AT20" s="1">
        <v>0.1676214414140518</v>
      </c>
      <c r="AU20" s="1">
        <v>0.20346492544407555</v>
      </c>
      <c r="AV20" s="1">
        <v>7.7053876834294391E-2</v>
      </c>
      <c r="AY20" s="1" t="s">
        <v>0</v>
      </c>
      <c r="AZ20" s="15">
        <f t="array" ref="AZ20:BM33">MMULT(T4:AG17,AI20:AV33)</f>
        <v>2.1016022826497255E-2</v>
      </c>
      <c r="BA20" s="15">
        <v>3.8850542172185143E-2</v>
      </c>
      <c r="BB20" s="15">
        <v>4.04918312872471E-2</v>
      </c>
      <c r="BC20" s="15">
        <v>5.9448313383308291E-2</v>
      </c>
      <c r="BD20" s="15">
        <v>8.144550139634292E-2</v>
      </c>
      <c r="BE20" s="15">
        <v>8.3797206037225819E-2</v>
      </c>
      <c r="BF20" s="15">
        <v>8.6240023506306357E-2</v>
      </c>
      <c r="BG20" s="15">
        <v>0.10723473886007931</v>
      </c>
      <c r="BH20" s="15">
        <v>0.11155878241549771</v>
      </c>
      <c r="BI20" s="15">
        <v>0.13476949991872653</v>
      </c>
      <c r="BJ20" s="15">
        <v>0.14178803313506688</v>
      </c>
      <c r="BK20" s="15">
        <v>0.17036933389624939</v>
      </c>
      <c r="BL20" s="15">
        <v>0.20680041602512597</v>
      </c>
      <c r="BM20" s="15">
        <v>7.8317055143053316E-2</v>
      </c>
      <c r="BO20" s="16">
        <f t="shared" ref="BO20:BO33" si="2">SUM(AZ20:BM20)</f>
        <v>1.3621273000029119</v>
      </c>
      <c r="BP20" s="17">
        <v>9.4973884265130593E-2</v>
      </c>
      <c r="BQ20" s="18">
        <f>BO20+BP20</f>
        <v>1.4571011842680426</v>
      </c>
      <c r="BR20" s="18">
        <f>BQ20/14.947</f>
        <v>9.7484524270291209E-2</v>
      </c>
    </row>
    <row r="21" spans="2:70" ht="18" x14ac:dyDescent="0.35">
      <c r="B21" s="1" t="s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1" t="s">
        <v>1</v>
      </c>
      <c r="S21" s="1">
        <f>C21-T5</f>
        <v>-8.1967213114754103E-3</v>
      </c>
      <c r="T21" s="1">
        <v>1</v>
      </c>
      <c r="U21" s="1">
        <f t="shared" si="1"/>
        <v>-3.2786885245901641E-2</v>
      </c>
      <c r="V21" s="1">
        <f t="shared" si="1"/>
        <v>-3.2786885245901641E-2</v>
      </c>
      <c r="W21" s="1">
        <f t="shared" si="1"/>
        <v>-4.9180327868852458E-2</v>
      </c>
      <c r="X21" s="1">
        <f t="shared" si="1"/>
        <v>-4.9180327868852458E-2</v>
      </c>
      <c r="Y21" s="1">
        <f t="shared" si="1"/>
        <v>-4.9180327868852458E-2</v>
      </c>
      <c r="Z21" s="1">
        <f t="shared" si="1"/>
        <v>-6.5573770491803282E-2</v>
      </c>
      <c r="AA21" s="1">
        <f t="shared" si="1"/>
        <v>-6.5573770491803282E-2</v>
      </c>
      <c r="AB21" s="1">
        <f t="shared" si="1"/>
        <v>-8.1967213114754092E-2</v>
      </c>
      <c r="AC21" s="1">
        <f t="shared" si="1"/>
        <v>-8.1967213114754092E-2</v>
      </c>
      <c r="AD21" s="1">
        <f t="shared" si="1"/>
        <v>-9.8360655737704916E-2</v>
      </c>
      <c r="AE21" s="1">
        <f t="shared" si="1"/>
        <v>-0.11475409836065574</v>
      </c>
      <c r="AF21" s="1">
        <f t="shared" si="1"/>
        <v>-4.9180327868852458E-2</v>
      </c>
      <c r="AH21" s="1" t="s">
        <v>1</v>
      </c>
      <c r="AI21" s="1">
        <v>1.1579420076412657E-2</v>
      </c>
      <c r="AJ21" s="1">
        <v>1.0045276284448614</v>
      </c>
      <c r="AK21" s="1">
        <v>3.7706213592692515E-2</v>
      </c>
      <c r="AL21" s="1">
        <v>3.9841818973413226E-2</v>
      </c>
      <c r="AM21" s="1">
        <v>5.9942727278116836E-2</v>
      </c>
      <c r="AN21" s="1">
        <v>6.1695407525927767E-2</v>
      </c>
      <c r="AO21" s="1">
        <v>6.3524470180729806E-2</v>
      </c>
      <c r="AP21" s="1">
        <v>8.2837181350472092E-2</v>
      </c>
      <c r="AQ21" s="1">
        <v>8.6108170515548269E-2</v>
      </c>
      <c r="AR21" s="1">
        <v>0.10725446593918715</v>
      </c>
      <c r="AS21" s="1">
        <v>0.11255435855038799</v>
      </c>
      <c r="AT21" s="1">
        <v>0.13780221662443418</v>
      </c>
      <c r="AU21" s="1">
        <v>0.16921447858789412</v>
      </c>
      <c r="AV21" s="1">
        <v>5.7578923388384648E-2</v>
      </c>
      <c r="AY21" s="1" t="s">
        <v>1</v>
      </c>
      <c r="AZ21" s="15">
        <v>1.176924663504238E-2</v>
      </c>
      <c r="BA21" s="15">
        <v>2.0995294484941193E-2</v>
      </c>
      <c r="BB21" s="15">
        <v>3.8324348241753056E-2</v>
      </c>
      <c r="BC21" s="15">
        <v>4.0494963546747864E-2</v>
      </c>
      <c r="BD21" s="15">
        <v>6.0925394938413834E-2</v>
      </c>
      <c r="BE21" s="15">
        <v>6.2706807649303628E-2</v>
      </c>
      <c r="BF21" s="15">
        <v>6.4565854937790934E-2</v>
      </c>
      <c r="BG21" s="15">
        <v>8.4195167929988005E-2</v>
      </c>
      <c r="BH21" s="15">
        <v>8.7519779868262176E-2</v>
      </c>
      <c r="BI21" s="15">
        <v>0.10901273587261642</v>
      </c>
      <c r="BJ21" s="15">
        <v>0.11439951196924676</v>
      </c>
      <c r="BK21" s="15">
        <v>0.14006126935598232</v>
      </c>
      <c r="BL21" s="15">
        <v>0.17198848643359729</v>
      </c>
      <c r="BM21" s="15">
        <v>5.8522840165243409E-2</v>
      </c>
      <c r="BO21" s="16">
        <f t="shared" si="2"/>
        <v>1.0654817020289291</v>
      </c>
      <c r="BP21" s="17">
        <v>0.13861142608916602</v>
      </c>
      <c r="BQ21" s="18">
        <f t="shared" ref="BQ21:BQ33" si="3">BO21+BP21</f>
        <v>1.2040931281180951</v>
      </c>
      <c r="BR21" s="18">
        <f t="shared" ref="BR21:BR33" si="4">BQ21/14.947</f>
        <v>8.0557511749387509E-2</v>
      </c>
    </row>
    <row r="22" spans="2:70" ht="18" x14ac:dyDescent="0.35">
      <c r="B22" s="1" t="s">
        <v>2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 t="s">
        <v>2</v>
      </c>
      <c r="S22" s="1">
        <f t="shared" ref="S22:S33" si="5">C22-T6</f>
        <v>-8.1967213114754103E-3</v>
      </c>
      <c r="T22" s="1">
        <f t="shared" si="1"/>
        <v>-8.1967213114754103E-3</v>
      </c>
      <c r="U22" s="1">
        <v>1</v>
      </c>
      <c r="V22" s="1">
        <f t="shared" si="1"/>
        <v>-3.2786885245901641E-2</v>
      </c>
      <c r="W22" s="1">
        <f t="shared" si="1"/>
        <v>-4.9180327868852458E-2</v>
      </c>
      <c r="X22" s="1">
        <f t="shared" si="1"/>
        <v>-4.9180327868852458E-2</v>
      </c>
      <c r="Y22" s="1">
        <f t="shared" si="1"/>
        <v>-4.9180327868852458E-2</v>
      </c>
      <c r="Z22" s="1">
        <f t="shared" si="1"/>
        <v>-4.9180327868852458E-2</v>
      </c>
      <c r="AA22" s="1">
        <f t="shared" si="1"/>
        <v>-4.9180327868852458E-2</v>
      </c>
      <c r="AB22" s="1">
        <f t="shared" si="1"/>
        <v>-6.5573770491803282E-2</v>
      </c>
      <c r="AC22" s="1">
        <f t="shared" si="1"/>
        <v>-6.5573770491803282E-2</v>
      </c>
      <c r="AD22" s="1">
        <f t="shared" si="1"/>
        <v>-8.1967213114754092E-2</v>
      </c>
      <c r="AE22" s="1">
        <f t="shared" si="1"/>
        <v>-9.8360655737704916E-2</v>
      </c>
      <c r="AF22" s="1">
        <f t="shared" si="1"/>
        <v>-4.9180327868852458E-2</v>
      </c>
      <c r="AH22" s="1" t="s">
        <v>2</v>
      </c>
      <c r="AI22" s="1">
        <v>1.0985656256168925E-2</v>
      </c>
      <c r="AJ22" s="1">
        <v>1.1964656484368461E-2</v>
      </c>
      <c r="AK22" s="1">
        <v>1.0045679232423645</v>
      </c>
      <c r="AL22" s="1">
        <v>3.8304320588742564E-2</v>
      </c>
      <c r="AM22" s="1">
        <v>5.7781457204680774E-2</v>
      </c>
      <c r="AN22" s="1">
        <v>5.942666466054148E-2</v>
      </c>
      <c r="AO22" s="1">
        <v>6.1150223243435393E-2</v>
      </c>
      <c r="AP22" s="1">
        <v>6.4168475014716772E-2</v>
      </c>
      <c r="AQ22" s="1">
        <v>6.6865473139844561E-2</v>
      </c>
      <c r="AR22" s="1">
        <v>8.7048436370477295E-2</v>
      </c>
      <c r="AS22" s="1">
        <v>9.1755003249313627E-2</v>
      </c>
      <c r="AT22" s="1">
        <v>0.11556930561370324</v>
      </c>
      <c r="AU22" s="1">
        <v>0.14456160778706539</v>
      </c>
      <c r="AV22" s="1">
        <v>5.5654335786564084E-2</v>
      </c>
      <c r="AY22" s="1" t="s">
        <v>2</v>
      </c>
      <c r="AZ22" s="15">
        <v>1.1165748981679893E-2</v>
      </c>
      <c r="BA22" s="15">
        <v>1.2160798393948272E-2</v>
      </c>
      <c r="BB22" s="15">
        <v>2.103624985289515E-2</v>
      </c>
      <c r="BC22" s="15">
        <v>3.893226027052523E-2</v>
      </c>
      <c r="BD22" s="15">
        <v>5.872869420803619E-2</v>
      </c>
      <c r="BE22" s="15">
        <v>6.0400872277927391E-2</v>
      </c>
      <c r="BF22" s="15">
        <v>6.2152685919557284E-2</v>
      </c>
      <c r="BG22" s="15">
        <v>6.5220417228072786E-2</v>
      </c>
      <c r="BH22" s="15">
        <v>6.7961628437219049E-2</v>
      </c>
      <c r="BI22" s="15">
        <v>8.8475459917534305E-2</v>
      </c>
      <c r="BJ22" s="15">
        <v>9.325918363044991E-2</v>
      </c>
      <c r="BK22" s="15">
        <v>0.11746388439425574</v>
      </c>
      <c r="BL22" s="15">
        <v>0.14693147020980418</v>
      </c>
      <c r="BM22" s="15">
        <v>5.6566701946999559E-2</v>
      </c>
      <c r="BO22" s="16">
        <f t="shared" si="2"/>
        <v>0.90045605566890496</v>
      </c>
      <c r="BP22" s="17">
        <v>0.17566611431714912</v>
      </c>
      <c r="BQ22" s="18">
        <f t="shared" si="3"/>
        <v>1.0761221699860541</v>
      </c>
      <c r="BR22" s="18">
        <f t="shared" si="4"/>
        <v>7.1995863383023634E-2</v>
      </c>
    </row>
    <row r="23" spans="2:70" ht="18" x14ac:dyDescent="0.35">
      <c r="B23" s="1" t="s">
        <v>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R23" s="1" t="s">
        <v>3</v>
      </c>
      <c r="S23" s="1">
        <f t="shared" si="5"/>
        <v>-5.4644808743169399E-3</v>
      </c>
      <c r="T23" s="1">
        <f t="shared" si="1"/>
        <v>-8.1967213114754103E-3</v>
      </c>
      <c r="U23" s="1">
        <f t="shared" si="1"/>
        <v>-8.1967213114754103E-3</v>
      </c>
      <c r="V23" s="1">
        <v>1</v>
      </c>
      <c r="W23" s="1">
        <f t="shared" si="1"/>
        <v>-3.2786885245901641E-2</v>
      </c>
      <c r="X23" s="1">
        <f t="shared" si="1"/>
        <v>-3.2786885245901641E-2</v>
      </c>
      <c r="Y23" s="1">
        <f t="shared" si="1"/>
        <v>-3.2786885245901641E-2</v>
      </c>
      <c r="Z23" s="1">
        <f t="shared" si="1"/>
        <v>-3.2786885245901641E-2</v>
      </c>
      <c r="AA23" s="1">
        <f t="shared" si="1"/>
        <v>-4.9180327868852458E-2</v>
      </c>
      <c r="AB23" s="1">
        <f t="shared" si="1"/>
        <v>-4.9180327868852458E-2</v>
      </c>
      <c r="AC23" s="1">
        <f t="shared" si="1"/>
        <v>-6.5573770491803282E-2</v>
      </c>
      <c r="AD23" s="1">
        <f t="shared" si="1"/>
        <v>-8.1967213114754092E-2</v>
      </c>
      <c r="AE23" s="1">
        <f t="shared" si="1"/>
        <v>-9.8360655737704916E-2</v>
      </c>
      <c r="AF23" s="1">
        <f t="shared" si="1"/>
        <v>-3.2786885245901641E-2</v>
      </c>
      <c r="AH23" s="1" t="s">
        <v>3</v>
      </c>
      <c r="AI23" s="1">
        <v>7.5866151448224827E-3</v>
      </c>
      <c r="AJ23" s="1">
        <v>1.0952413841053757E-2</v>
      </c>
      <c r="AK23" s="1">
        <v>1.1590363047228144E-2</v>
      </c>
      <c r="AL23" s="1">
        <v>1.0044992386402267</v>
      </c>
      <c r="AM23" s="1">
        <v>3.8968703744641002E-2</v>
      </c>
      <c r="AN23" s="1">
        <v>4.009409938420417E-2</v>
      </c>
      <c r="AO23" s="1">
        <v>4.1322169918534726E-2</v>
      </c>
      <c r="AP23" s="1">
        <v>4.3466889816439098E-2</v>
      </c>
      <c r="AQ23" s="1">
        <v>6.1325021967941179E-2</v>
      </c>
      <c r="AR23" s="1">
        <v>6.4552657297043473E-2</v>
      </c>
      <c r="AS23" s="1">
        <v>8.3784275083848836E-2</v>
      </c>
      <c r="AT23" s="1">
        <v>0.1056086151884023</v>
      </c>
      <c r="AU23" s="1">
        <v>0.13168941705309695</v>
      </c>
      <c r="AV23" s="1">
        <v>3.7413944010133759E-2</v>
      </c>
      <c r="AY23" s="1" t="s">
        <v>3</v>
      </c>
      <c r="AZ23" s="15">
        <v>7.7109858849015419E-3</v>
      </c>
      <c r="BA23" s="15">
        <v>1.1131961608939879E-2</v>
      </c>
      <c r="BB23" s="15">
        <v>1.1780368998822045E-2</v>
      </c>
      <c r="BC23" s="15">
        <v>2.0966439273673029E-2</v>
      </c>
      <c r="BD23" s="15">
        <v>3.9607534953569543E-2</v>
      </c>
      <c r="BE23" s="15">
        <v>4.0751379701978001E-2</v>
      </c>
      <c r="BF23" s="15">
        <v>4.1999582540150043E-2</v>
      </c>
      <c r="BG23" s="15">
        <v>4.4179461780643012E-2</v>
      </c>
      <c r="BH23" s="15">
        <v>6.2330350196923817E-2</v>
      </c>
      <c r="BI23" s="15">
        <v>6.5610897580601554E-2</v>
      </c>
      <c r="BJ23" s="15">
        <v>8.5157787790141437E-2</v>
      </c>
      <c r="BK23" s="15">
        <v>0.10733990396198265</v>
      </c>
      <c r="BL23" s="15">
        <v>0.1338482599556067</v>
      </c>
      <c r="BM23" s="15">
        <v>3.8027287354562178E-2</v>
      </c>
      <c r="BO23" s="16">
        <f t="shared" si="2"/>
        <v>0.71044220158249538</v>
      </c>
      <c r="BP23" s="17">
        <v>0.2437641068289261</v>
      </c>
      <c r="BQ23" s="18">
        <f t="shared" si="3"/>
        <v>0.95420630841142151</v>
      </c>
      <c r="BR23" s="18">
        <f t="shared" si="4"/>
        <v>6.3839319489624777E-2</v>
      </c>
    </row>
    <row r="24" spans="2:70" ht="18" x14ac:dyDescent="0.35">
      <c r="B24" s="1" t="s">
        <v>4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 t="s">
        <v>4</v>
      </c>
      <c r="S24" s="1">
        <f t="shared" si="5"/>
        <v>-4.0983606557377051E-3</v>
      </c>
      <c r="T24" s="1">
        <f t="shared" si="1"/>
        <v>-5.4644808743169399E-3</v>
      </c>
      <c r="U24" s="1">
        <f t="shared" si="1"/>
        <v>-5.4644808743169399E-3</v>
      </c>
      <c r="V24" s="1">
        <f t="shared" si="1"/>
        <v>-8.1967213114754103E-3</v>
      </c>
      <c r="W24" s="1">
        <v>1</v>
      </c>
      <c r="X24" s="1">
        <f t="shared" si="1"/>
        <v>-3.2786885245901641E-2</v>
      </c>
      <c r="Y24" s="1">
        <f t="shared" si="1"/>
        <v>-3.2786885245901641E-2</v>
      </c>
      <c r="Z24" s="1">
        <f t="shared" si="1"/>
        <v>-3.2786885245901641E-2</v>
      </c>
      <c r="AA24" s="1">
        <f t="shared" si="1"/>
        <v>-3.2786885245901641E-2</v>
      </c>
      <c r="AB24" s="1">
        <f t="shared" si="1"/>
        <v>-4.9180327868852458E-2</v>
      </c>
      <c r="AC24" s="1">
        <f t="shared" si="1"/>
        <v>-4.9180327868852458E-2</v>
      </c>
      <c r="AD24" s="1">
        <f t="shared" si="1"/>
        <v>-6.5573770491803282E-2</v>
      </c>
      <c r="AE24" s="1">
        <f t="shared" si="1"/>
        <v>-8.1967213114754092E-2</v>
      </c>
      <c r="AF24" s="1">
        <f t="shared" si="1"/>
        <v>-8.1967213114754103E-3</v>
      </c>
      <c r="AH24" s="1" t="s">
        <v>4</v>
      </c>
      <c r="AI24" s="1">
        <v>5.6748904607444636E-3</v>
      </c>
      <c r="AJ24" s="1">
        <v>7.5189357229336184E-3</v>
      </c>
      <c r="AK24" s="1">
        <v>7.9971591673986837E-3</v>
      </c>
      <c r="AL24" s="1">
        <v>1.1432999010786803E-2</v>
      </c>
      <c r="AM24" s="1">
        <v>1.0045368891054893</v>
      </c>
      <c r="AN24" s="1">
        <v>3.732873917368585E-2</v>
      </c>
      <c r="AO24" s="1">
        <v>3.8436908291786483E-2</v>
      </c>
      <c r="AP24" s="1">
        <v>3.9950533793718566E-2</v>
      </c>
      <c r="AQ24" s="1">
        <v>4.1477552512859069E-2</v>
      </c>
      <c r="AR24" s="1">
        <v>5.9360673215180119E-2</v>
      </c>
      <c r="AS24" s="1">
        <v>6.2226358683457016E-2</v>
      </c>
      <c r="AT24" s="1">
        <v>8.2345134768371797E-2</v>
      </c>
      <c r="AU24" s="1">
        <v>0.10594394877255858</v>
      </c>
      <c r="AV24" s="1">
        <v>1.1867719966890414E-2</v>
      </c>
      <c r="AY24" s="1" t="s">
        <v>4</v>
      </c>
      <c r="AZ24" s="15">
        <v>5.7679214519042099E-3</v>
      </c>
      <c r="BA24" s="15">
        <v>7.6421969642931839E-3</v>
      </c>
      <c r="BB24" s="15">
        <v>8.1282601373560345E-3</v>
      </c>
      <c r="BC24" s="15">
        <v>1.1620425224078388E-2</v>
      </c>
      <c r="BD24" s="15">
        <v>2.1004706959677495E-2</v>
      </c>
      <c r="BE24" s="15">
        <v>3.7940685717516763E-2</v>
      </c>
      <c r="BF24" s="15">
        <v>3.9067021542471506E-2</v>
      </c>
      <c r="BG24" s="15">
        <v>4.0605460577222148E-2</v>
      </c>
      <c r="BH24" s="15">
        <v>4.2157512390119049E-2</v>
      </c>
      <c r="BI24" s="15">
        <v>6.0333799005592902E-2</v>
      </c>
      <c r="BJ24" s="15">
        <v>6.3246462924169411E-2</v>
      </c>
      <c r="BK24" s="15">
        <v>8.3695055010476235E-2</v>
      </c>
      <c r="BL24" s="15">
        <v>0.10768073481801035</v>
      </c>
      <c r="BM24" s="15">
        <v>1.2062272753232878E-2</v>
      </c>
      <c r="BO24" s="16">
        <f t="shared" si="2"/>
        <v>0.54095251547612055</v>
      </c>
      <c r="BP24" s="17">
        <v>0.37169804529780892</v>
      </c>
      <c r="BQ24" s="18">
        <f t="shared" si="3"/>
        <v>0.91265056077392948</v>
      </c>
      <c r="BR24" s="18">
        <f t="shared" si="4"/>
        <v>6.1059112917236202E-2</v>
      </c>
    </row>
    <row r="25" spans="2:70" ht="18" x14ac:dyDescent="0.35">
      <c r="B25" s="1" t="s">
        <v>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R25" s="1" t="s">
        <v>5</v>
      </c>
      <c r="S25" s="1">
        <f t="shared" si="5"/>
        <v>-4.0983606557377051E-3</v>
      </c>
      <c r="T25" s="1">
        <f t="shared" si="1"/>
        <v>-5.4644808743169399E-3</v>
      </c>
      <c r="U25" s="1">
        <f t="shared" si="1"/>
        <v>-5.4644808743169399E-3</v>
      </c>
      <c r="V25" s="1">
        <f t="shared" si="1"/>
        <v>-8.1967213114754103E-3</v>
      </c>
      <c r="W25" s="1">
        <f t="shared" si="1"/>
        <v>-8.1967213114754103E-3</v>
      </c>
      <c r="X25" s="1">
        <v>1</v>
      </c>
      <c r="Y25" s="1">
        <f t="shared" si="1"/>
        <v>-3.2786885245901641E-2</v>
      </c>
      <c r="Z25" s="1">
        <f t="shared" si="1"/>
        <v>-3.2786885245901641E-2</v>
      </c>
      <c r="AA25" s="1">
        <f t="shared" si="1"/>
        <v>-3.2786885245901641E-2</v>
      </c>
      <c r="AB25" s="1">
        <f t="shared" si="1"/>
        <v>-3.2786885245901641E-2</v>
      </c>
      <c r="AC25" s="1">
        <f t="shared" si="1"/>
        <v>-4.9180327868852458E-2</v>
      </c>
      <c r="AD25" s="1">
        <f t="shared" si="1"/>
        <v>-6.5573770491803282E-2</v>
      </c>
      <c r="AE25" s="1">
        <f t="shared" si="1"/>
        <v>-8.1967213114754092E-2</v>
      </c>
      <c r="AF25" s="1">
        <f t="shared" si="1"/>
        <v>-8.1967213114754103E-3</v>
      </c>
      <c r="AH25" s="1" t="s">
        <v>5</v>
      </c>
      <c r="AI25" s="1">
        <v>5.4859306773355557E-3</v>
      </c>
      <c r="AJ25" s="1">
        <v>7.2739397251001701E-3</v>
      </c>
      <c r="AK25" s="1">
        <v>7.7245172954572656E-3</v>
      </c>
      <c r="AL25" s="1">
        <v>1.105209124345418E-2</v>
      </c>
      <c r="AM25" s="1">
        <v>1.224615118433444E-2</v>
      </c>
      <c r="AN25" s="1">
        <v>1.0045285848338659</v>
      </c>
      <c r="AO25" s="1">
        <v>3.7350759013229123E-2</v>
      </c>
      <c r="AP25" s="1">
        <v>3.881910512289205E-2</v>
      </c>
      <c r="AQ25" s="1">
        <v>4.0300637893799549E-2</v>
      </c>
      <c r="AR25" s="1">
        <v>4.2002656018145325E-2</v>
      </c>
      <c r="AS25" s="1">
        <v>6.0147947385913912E-2</v>
      </c>
      <c r="AT25" s="1">
        <v>7.9756506586825718E-2</v>
      </c>
      <c r="AU25" s="1">
        <v>0.10248918462256723</v>
      </c>
      <c r="AV25" s="1">
        <v>1.1492618924338954E-2</v>
      </c>
      <c r="AY25" s="1" t="s">
        <v>5</v>
      </c>
      <c r="AZ25" s="15">
        <v>5.5758639671279414E-3</v>
      </c>
      <c r="BA25" s="15">
        <v>7.3931846386263989E-3</v>
      </c>
      <c r="BB25" s="15">
        <v>7.8511487265303329E-3</v>
      </c>
      <c r="BC25" s="15">
        <v>1.1233273067117366E-2</v>
      </c>
      <c r="BD25" s="15">
        <v>1.2446907761126802E-2</v>
      </c>
      <c r="BE25" s="15">
        <v>2.0996266552453988E-2</v>
      </c>
      <c r="BF25" s="15">
        <v>3.7963066538036154E-2</v>
      </c>
      <c r="BG25" s="15">
        <v>3.945548389539847E-2</v>
      </c>
      <c r="BH25" s="15">
        <v>4.0961304088779862E-2</v>
      </c>
      <c r="BI25" s="15">
        <v>4.2691224149590326E-2</v>
      </c>
      <c r="BJ25" s="15">
        <v>6.1133979310273132E-2</v>
      </c>
      <c r="BK25" s="15">
        <v>8.1063990301363825E-2</v>
      </c>
      <c r="BL25" s="15">
        <v>0.10416933519015031</v>
      </c>
      <c r="BM25" s="15">
        <v>1.1681022513262543E-2</v>
      </c>
      <c r="BO25" s="16">
        <f t="shared" si="2"/>
        <v>0.48461605069983743</v>
      </c>
      <c r="BP25" s="17">
        <v>0.40990417534771673</v>
      </c>
      <c r="BQ25" s="18">
        <f t="shared" si="3"/>
        <v>0.89452022604755421</v>
      </c>
      <c r="BR25" s="18">
        <f t="shared" si="4"/>
        <v>5.9846138091092141E-2</v>
      </c>
    </row>
    <row r="26" spans="2:70" ht="18" x14ac:dyDescent="0.35">
      <c r="B26" s="1" t="s">
        <v>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1" t="s">
        <v>6</v>
      </c>
      <c r="S26" s="1">
        <f t="shared" si="5"/>
        <v>-4.0983606557377051E-3</v>
      </c>
      <c r="T26" s="1">
        <f t="shared" si="1"/>
        <v>-5.4644808743169399E-3</v>
      </c>
      <c r="U26" s="1">
        <f t="shared" si="1"/>
        <v>-5.4644808743169399E-3</v>
      </c>
      <c r="V26" s="1">
        <f t="shared" si="1"/>
        <v>-8.1967213114754103E-3</v>
      </c>
      <c r="W26" s="1">
        <f t="shared" si="1"/>
        <v>-8.1967213114754103E-3</v>
      </c>
      <c r="X26" s="1">
        <f t="shared" si="1"/>
        <v>-8.1967213114754103E-3</v>
      </c>
      <c r="Y26" s="1">
        <v>1</v>
      </c>
      <c r="Z26" s="1">
        <f t="shared" si="1"/>
        <v>-3.2786885245901641E-2</v>
      </c>
      <c r="AA26" s="1">
        <f t="shared" si="1"/>
        <v>-3.2786885245901641E-2</v>
      </c>
      <c r="AB26" s="1">
        <f t="shared" si="1"/>
        <v>-3.2786885245901641E-2</v>
      </c>
      <c r="AC26" s="1">
        <f t="shared" si="1"/>
        <v>-4.9180327868852458E-2</v>
      </c>
      <c r="AD26" s="1">
        <f t="shared" si="1"/>
        <v>-4.9180327868852458E-2</v>
      </c>
      <c r="AE26" s="1">
        <f t="shared" si="1"/>
        <v>-6.5573770491803282E-2</v>
      </c>
      <c r="AF26" s="1">
        <f t="shared" si="1"/>
        <v>-8.1967213114754103E-3</v>
      </c>
      <c r="AH26" s="1" t="s">
        <v>6</v>
      </c>
      <c r="AI26" s="1">
        <v>5.2753661216025849E-3</v>
      </c>
      <c r="AJ26" s="1">
        <v>7.0058833114935897E-3</v>
      </c>
      <c r="AK26" s="1">
        <v>7.4271081585393335E-3</v>
      </c>
      <c r="AL26" s="1">
        <v>1.0668688270452744E-2</v>
      </c>
      <c r="AM26" s="1">
        <v>1.1800330393512446E-2</v>
      </c>
      <c r="AN26" s="1">
        <v>1.2198454169457829E-2</v>
      </c>
      <c r="AO26" s="1">
        <v>1.0045174238665118</v>
      </c>
      <c r="AP26" s="1">
        <v>3.7686257739984574E-2</v>
      </c>
      <c r="AQ26" s="1">
        <v>3.9059337675289456E-2</v>
      </c>
      <c r="AR26" s="1">
        <v>4.0704699782233837E-2</v>
      </c>
      <c r="AS26" s="1">
        <v>5.8402937440441526E-2</v>
      </c>
      <c r="AT26" s="1">
        <v>6.1730974193102368E-2</v>
      </c>
      <c r="AU26" s="1">
        <v>8.3494145303641729E-2</v>
      </c>
      <c r="AV26" s="1">
        <v>1.1092075078996884E-2</v>
      </c>
      <c r="AY26" s="1" t="s">
        <v>6</v>
      </c>
      <c r="AZ26" s="15">
        <v>5.3618475334321347E-3</v>
      </c>
      <c r="BA26" s="15">
        <v>7.1207338575836453E-3</v>
      </c>
      <c r="BB26" s="15">
        <v>7.5488640299907943E-3</v>
      </c>
      <c r="BC26" s="15">
        <v>1.0843584799476559E-2</v>
      </c>
      <c r="BD26" s="15">
        <v>1.1993778432750353E-2</v>
      </c>
      <c r="BE26" s="15">
        <v>1.2398428827973524E-2</v>
      </c>
      <c r="BF26" s="15">
        <v>2.0984922618421418E-2</v>
      </c>
      <c r="BG26" s="15">
        <v>3.8304065243918738E-2</v>
      </c>
      <c r="BH26" s="15">
        <v>3.9699654686359775E-2</v>
      </c>
      <c r="BI26" s="15">
        <v>4.137198994259831E-2</v>
      </c>
      <c r="BJ26" s="15">
        <v>5.9360362644383172E-2</v>
      </c>
      <c r="BK26" s="15">
        <v>6.2742957376595826E-2</v>
      </c>
      <c r="BL26" s="15">
        <v>8.4862901784029263E-2</v>
      </c>
      <c r="BM26" s="15">
        <v>1.127391237537388E-2</v>
      </c>
      <c r="BO26" s="16">
        <f t="shared" si="2"/>
        <v>0.41386800415288744</v>
      </c>
      <c r="BP26" s="17">
        <v>0.44907114892066569</v>
      </c>
      <c r="BQ26" s="18">
        <f t="shared" si="3"/>
        <v>0.86293915307355307</v>
      </c>
      <c r="BR26" s="18">
        <f t="shared" si="4"/>
        <v>5.7733267750956919E-2</v>
      </c>
    </row>
    <row r="27" spans="2:70" ht="18" x14ac:dyDescent="0.35">
      <c r="B27" s="1" t="s">
        <v>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R27" s="1" t="s">
        <v>7</v>
      </c>
      <c r="S27" s="1">
        <f t="shared" si="5"/>
        <v>-3.2786885245901639E-3</v>
      </c>
      <c r="T27" s="1">
        <f t="shared" si="1"/>
        <v>-4.0983606557377051E-3</v>
      </c>
      <c r="U27" s="1">
        <f t="shared" si="1"/>
        <v>-5.4644808743169399E-3</v>
      </c>
      <c r="V27" s="1">
        <f t="shared" si="1"/>
        <v>-8.1967213114754103E-3</v>
      </c>
      <c r="W27" s="1">
        <f t="shared" si="1"/>
        <v>-8.1967213114754103E-3</v>
      </c>
      <c r="X27" s="1">
        <f t="shared" si="1"/>
        <v>-8.1967213114754103E-3</v>
      </c>
      <c r="Y27" s="1">
        <f t="shared" si="1"/>
        <v>-8.1967213114754103E-3</v>
      </c>
      <c r="Z27" s="1">
        <v>1</v>
      </c>
      <c r="AA27" s="1">
        <f t="shared" si="1"/>
        <v>-3.2786885245901641E-2</v>
      </c>
      <c r="AB27" s="1">
        <f t="shared" si="1"/>
        <v>-3.2786885245901641E-2</v>
      </c>
      <c r="AC27" s="1">
        <f t="shared" si="1"/>
        <v>-3.2786885245901641E-2</v>
      </c>
      <c r="AD27" s="1">
        <f t="shared" si="1"/>
        <v>-4.9180327868852458E-2</v>
      </c>
      <c r="AE27" s="1">
        <f t="shared" si="1"/>
        <v>-6.5573770491803282E-2</v>
      </c>
      <c r="AF27" s="1">
        <f t="shared" si="1"/>
        <v>-5.4644808743169399E-3</v>
      </c>
      <c r="AH27" s="1" t="s">
        <v>7</v>
      </c>
      <c r="AI27" s="1">
        <v>4.2689938895948947E-3</v>
      </c>
      <c r="AJ27" s="1">
        <v>5.3949885723856665E-3</v>
      </c>
      <c r="AK27" s="1">
        <v>7.0663698733193676E-3</v>
      </c>
      <c r="AL27" s="1">
        <v>1.0198868278216989E-2</v>
      </c>
      <c r="AM27" s="1">
        <v>1.1161609025036406E-2</v>
      </c>
      <c r="AN27" s="1">
        <v>1.1539774646946128E-2</v>
      </c>
      <c r="AO27" s="1">
        <v>1.1966210152178082E-2</v>
      </c>
      <c r="AP27" s="1">
        <v>1.0045243030554152</v>
      </c>
      <c r="AQ27" s="1">
        <v>3.7589120291900355E-2</v>
      </c>
      <c r="AR27" s="1">
        <v>3.9088633259359053E-2</v>
      </c>
      <c r="AS27" s="1">
        <v>4.0590060949869285E-2</v>
      </c>
      <c r="AT27" s="1">
        <v>5.9066442489189186E-2</v>
      </c>
      <c r="AU27" s="1">
        <v>7.9878361211604271E-2</v>
      </c>
      <c r="AV27" s="1">
        <v>7.9444057005222928E-3</v>
      </c>
      <c r="AY27" s="1" t="s">
        <v>7</v>
      </c>
      <c r="AZ27" s="15">
        <v>4.338977395981697E-3</v>
      </c>
      <c r="BA27" s="15">
        <v>5.4834310079985467E-3</v>
      </c>
      <c r="BB27" s="15">
        <v>7.182212002390176E-3</v>
      </c>
      <c r="BC27" s="15">
        <v>1.0366062840154969E-2</v>
      </c>
      <c r="BD27" s="15">
        <v>1.1344586222168152E-2</v>
      </c>
      <c r="BE27" s="15">
        <v>1.1728951280502617E-2</v>
      </c>
      <c r="BF27" s="15">
        <v>1.2162377531721988E-2</v>
      </c>
      <c r="BG27" s="15">
        <v>2.0991914580913786E-2</v>
      </c>
      <c r="BH27" s="15">
        <v>3.8205335378652831E-2</v>
      </c>
      <c r="BI27" s="15">
        <v>3.9729430525905912E-2</v>
      </c>
      <c r="BJ27" s="15">
        <v>4.1255471785113039E-2</v>
      </c>
      <c r="BK27" s="15">
        <v>6.0034744825077535E-2</v>
      </c>
      <c r="BL27" s="15">
        <v>8.1187842542942049E-2</v>
      </c>
      <c r="BM27" s="15">
        <v>8.0746418595472481E-3</v>
      </c>
      <c r="BO27" s="16">
        <f t="shared" si="2"/>
        <v>0.35208597977907052</v>
      </c>
      <c r="BP27" s="17">
        <v>0.54729118432377399</v>
      </c>
      <c r="BQ27" s="18">
        <f t="shared" si="3"/>
        <v>0.89937716410284452</v>
      </c>
      <c r="BR27" s="18">
        <f t="shared" si="4"/>
        <v>6.017108209693213E-2</v>
      </c>
    </row>
    <row r="28" spans="2:70" ht="18" x14ac:dyDescent="0.35">
      <c r="B28" s="1" t="s">
        <v>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 t="s">
        <v>8</v>
      </c>
      <c r="S28" s="1">
        <f t="shared" si="5"/>
        <v>-3.2786885245901639E-3</v>
      </c>
      <c r="T28" s="1">
        <f t="shared" si="1"/>
        <v>-4.0983606557377051E-3</v>
      </c>
      <c r="U28" s="1">
        <f t="shared" si="1"/>
        <v>-5.4644808743169399E-3</v>
      </c>
      <c r="V28" s="1">
        <f t="shared" si="1"/>
        <v>-5.4644808743169399E-3</v>
      </c>
      <c r="W28" s="1">
        <f t="shared" si="1"/>
        <v>-8.1967213114754103E-3</v>
      </c>
      <c r="X28" s="1">
        <f t="shared" si="1"/>
        <v>-8.1967213114754103E-3</v>
      </c>
      <c r="Y28" s="1">
        <f t="shared" si="1"/>
        <v>-8.1967213114754103E-3</v>
      </c>
      <c r="Z28" s="1">
        <f t="shared" si="1"/>
        <v>-8.1967213114754103E-3</v>
      </c>
      <c r="AA28" s="1">
        <v>1</v>
      </c>
      <c r="AB28" s="1">
        <f t="shared" si="1"/>
        <v>-3.2786885245901641E-2</v>
      </c>
      <c r="AC28" s="1">
        <f t="shared" si="1"/>
        <v>-3.2786885245901641E-2</v>
      </c>
      <c r="AD28" s="1">
        <f t="shared" si="1"/>
        <v>-3.2786885245901641E-2</v>
      </c>
      <c r="AE28" s="1">
        <f t="shared" si="1"/>
        <v>-4.9180327868852458E-2</v>
      </c>
      <c r="AF28" s="1">
        <f t="shared" si="1"/>
        <v>-5.4644808743169399E-3</v>
      </c>
      <c r="AH28" s="1" t="s">
        <v>8</v>
      </c>
      <c r="AI28" s="1">
        <v>4.0673336088482811E-3</v>
      </c>
      <c r="AJ28" s="1">
        <v>5.1426944511954271E-3</v>
      </c>
      <c r="AK28" s="1">
        <v>6.7539685770152263E-3</v>
      </c>
      <c r="AL28" s="1">
        <v>7.1783747444930891E-3</v>
      </c>
      <c r="AM28" s="1">
        <v>1.0638518857730398E-2</v>
      </c>
      <c r="AN28" s="1">
        <v>1.1000133909252417E-2</v>
      </c>
      <c r="AO28" s="1">
        <v>1.1373982862155935E-2</v>
      </c>
      <c r="AP28" s="1">
        <v>1.2029514743382975E-2</v>
      </c>
      <c r="AQ28" s="1">
        <v>1.0045041127624095</v>
      </c>
      <c r="AR28" s="1">
        <v>3.7689284292050831E-2</v>
      </c>
      <c r="AS28" s="1">
        <v>3.9089063445774036E-2</v>
      </c>
      <c r="AT28" s="1">
        <v>4.1254142798350324E-2</v>
      </c>
      <c r="AU28" s="1">
        <v>6.1073290129836318E-2</v>
      </c>
      <c r="AV28" s="1">
        <v>7.5293644345564561E-3</v>
      </c>
      <c r="AY28" s="1" t="s">
        <v>8</v>
      </c>
      <c r="AZ28" s="15">
        <v>4.1340112089933356E-3</v>
      </c>
      <c r="BA28" s="15">
        <v>5.2270009176084648E-3</v>
      </c>
      <c r="BB28" s="15">
        <v>6.8646893733597366E-3</v>
      </c>
      <c r="BC28" s="15">
        <v>7.2960530189929733E-3</v>
      </c>
      <c r="BD28" s="15">
        <v>1.0812920806217784E-2</v>
      </c>
      <c r="BE28" s="15">
        <v>1.1180463973338519E-2</v>
      </c>
      <c r="BF28" s="15">
        <v>1.1560441597601117E-2</v>
      </c>
      <c r="BG28" s="15">
        <v>1.2226719903110563E-2</v>
      </c>
      <c r="BH28" s="15">
        <v>2.0971393299497869E-2</v>
      </c>
      <c r="BI28" s="15">
        <v>3.8307141411592631E-2</v>
      </c>
      <c r="BJ28" s="15">
        <v>3.9729867764557211E-2</v>
      </c>
      <c r="BK28" s="15">
        <v>4.1930440221274075E-2</v>
      </c>
      <c r="BL28" s="15">
        <v>6.2074491607374604E-2</v>
      </c>
      <c r="BM28" s="15">
        <v>7.6527966384016422E-3</v>
      </c>
      <c r="BO28" s="16">
        <f t="shared" si="2"/>
        <v>0.27996843174192049</v>
      </c>
      <c r="BP28" s="17">
        <v>0.61415917757357086</v>
      </c>
      <c r="BQ28" s="18">
        <f t="shared" si="3"/>
        <v>0.89412760931549129</v>
      </c>
      <c r="BR28" s="18">
        <f t="shared" si="4"/>
        <v>5.9819870831303364E-2</v>
      </c>
    </row>
    <row r="29" spans="2:70" ht="18" x14ac:dyDescent="0.35">
      <c r="B29" s="1" t="s">
        <v>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R29" s="1" t="s">
        <v>9</v>
      </c>
      <c r="S29" s="1">
        <f t="shared" si="5"/>
        <v>-2.7322404371584699E-3</v>
      </c>
      <c r="T29" s="1">
        <f t="shared" si="1"/>
        <v>-3.2786885245901639E-3</v>
      </c>
      <c r="U29" s="1">
        <f t="shared" si="1"/>
        <v>-4.0983606557377051E-3</v>
      </c>
      <c r="V29" s="1">
        <f t="shared" si="1"/>
        <v>-5.4644808743169399E-3</v>
      </c>
      <c r="W29" s="1">
        <f t="shared" si="1"/>
        <v>-5.4644808743169399E-3</v>
      </c>
      <c r="X29" s="1">
        <f t="shared" si="1"/>
        <v>-8.1967213114754103E-3</v>
      </c>
      <c r="Y29" s="1">
        <f t="shared" si="1"/>
        <v>-8.1967213114754103E-3</v>
      </c>
      <c r="Z29" s="1">
        <f t="shared" si="1"/>
        <v>-8.1967213114754103E-3</v>
      </c>
      <c r="AA29" s="1">
        <f t="shared" si="1"/>
        <v>-8.1967213114754103E-3</v>
      </c>
      <c r="AB29" s="1">
        <v>1</v>
      </c>
      <c r="AC29" s="1">
        <f t="shared" si="1"/>
        <v>-3.2786885245901641E-2</v>
      </c>
      <c r="AD29" s="1">
        <f t="shared" si="1"/>
        <v>-3.2786885245901641E-2</v>
      </c>
      <c r="AE29" s="1">
        <f t="shared" si="1"/>
        <v>-4.9180327868852458E-2</v>
      </c>
      <c r="AF29" s="1">
        <f t="shared" si="1"/>
        <v>-4.0983606557377051E-3</v>
      </c>
      <c r="AH29" s="1" t="s">
        <v>9</v>
      </c>
      <c r="AI29" s="1">
        <v>3.392130663644531E-3</v>
      </c>
      <c r="AJ29" s="1">
        <v>4.156344279106914E-3</v>
      </c>
      <c r="AK29" s="1">
        <v>5.1806991812112201E-3</v>
      </c>
      <c r="AL29" s="1">
        <v>6.8476908257747602E-3</v>
      </c>
      <c r="AM29" s="1">
        <v>7.5111553745131291E-3</v>
      </c>
      <c r="AN29" s="1">
        <v>1.0416614648120286E-2</v>
      </c>
      <c r="AO29" s="1">
        <v>1.0772042111433811E-2</v>
      </c>
      <c r="AP29" s="1">
        <v>1.1354205571493109E-2</v>
      </c>
      <c r="AQ29" s="1">
        <v>1.1929292231461242E-2</v>
      </c>
      <c r="AR29" s="1">
        <v>1.0045140735904219</v>
      </c>
      <c r="AS29" s="1">
        <v>3.7600373720030916E-2</v>
      </c>
      <c r="AT29" s="1">
        <v>3.9565873284845336E-2</v>
      </c>
      <c r="AU29" s="1">
        <v>5.8734218290615821E-2</v>
      </c>
      <c r="AV29" s="1">
        <v>5.8297857304063175E-3</v>
      </c>
      <c r="AY29" s="1" t="s">
        <v>9</v>
      </c>
      <c r="AZ29" s="15">
        <v>3.4477393630485409E-3</v>
      </c>
      <c r="BA29" s="15">
        <v>4.2244810705676823E-3</v>
      </c>
      <c r="BB29" s="15">
        <v>5.2656286759851737E-3</v>
      </c>
      <c r="BC29" s="15">
        <v>6.9599480524268056E-3</v>
      </c>
      <c r="BD29" s="15">
        <v>7.6342890691772809E-3</v>
      </c>
      <c r="BE29" s="15">
        <v>1.0587378822679632E-2</v>
      </c>
      <c r="BF29" s="15">
        <v>1.0948632965719615E-2</v>
      </c>
      <c r="BG29" s="15">
        <v>1.1540340089058571E-2</v>
      </c>
      <c r="BH29" s="15">
        <v>1.2124854399190112E-2</v>
      </c>
      <c r="BI29" s="15">
        <v>2.0981517419772975E-2</v>
      </c>
      <c r="BJ29" s="15">
        <v>3.8216773289211754E-2</v>
      </c>
      <c r="BK29" s="15">
        <v>4.0214494158367378E-2</v>
      </c>
      <c r="BL29" s="15">
        <v>5.9697074328166899E-2</v>
      </c>
      <c r="BM29" s="15">
        <v>5.9253559882818316E-3</v>
      </c>
      <c r="BO29" s="16">
        <f t="shared" si="2"/>
        <v>0.23776850769165428</v>
      </c>
      <c r="BP29" s="17">
        <v>0.75277958073572304</v>
      </c>
      <c r="BQ29" s="18">
        <f t="shared" si="3"/>
        <v>0.99054808842737729</v>
      </c>
      <c r="BR29" s="18">
        <f t="shared" si="4"/>
        <v>6.6270695686584419E-2</v>
      </c>
    </row>
    <row r="30" spans="2:70" ht="18" x14ac:dyDescent="0.35">
      <c r="B30" s="1" t="s">
        <v>10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R30" s="1" t="s">
        <v>10</v>
      </c>
      <c r="S30" s="1">
        <f t="shared" si="5"/>
        <v>-2.7322404371584699E-3</v>
      </c>
      <c r="T30" s="1">
        <f t="shared" si="1"/>
        <v>-3.2786885245901639E-3</v>
      </c>
      <c r="U30" s="1">
        <f t="shared" si="1"/>
        <v>-4.0983606557377051E-3</v>
      </c>
      <c r="V30" s="1">
        <f t="shared" si="1"/>
        <v>-4.0983606557377051E-3</v>
      </c>
      <c r="W30" s="1">
        <f t="shared" si="1"/>
        <v>-5.4644808743169399E-3</v>
      </c>
      <c r="X30" s="1">
        <f t="shared" si="1"/>
        <v>-5.4644808743169399E-3</v>
      </c>
      <c r="Y30" s="1">
        <f t="shared" si="1"/>
        <v>-5.4644808743169399E-3</v>
      </c>
      <c r="Z30" s="1">
        <f t="shared" si="1"/>
        <v>-8.1967213114754103E-3</v>
      </c>
      <c r="AA30" s="1">
        <f t="shared" si="1"/>
        <v>-8.1967213114754103E-3</v>
      </c>
      <c r="AB30" s="1">
        <f t="shared" si="1"/>
        <v>-8.1967213114754103E-3</v>
      </c>
      <c r="AC30" s="1">
        <v>1</v>
      </c>
      <c r="AD30" s="1">
        <f t="shared" si="1"/>
        <v>-3.2786885245901641E-2</v>
      </c>
      <c r="AE30" s="1">
        <f t="shared" si="1"/>
        <v>-4.9180327868852458E-2</v>
      </c>
      <c r="AF30" s="1">
        <f t="shared" si="1"/>
        <v>-4.0983606557377051E-3</v>
      </c>
      <c r="AH30" s="1" t="s">
        <v>10</v>
      </c>
      <c r="AI30" s="1">
        <v>3.2728614034748219E-3</v>
      </c>
      <c r="AJ30" s="1">
        <v>4.0051190715167462E-3</v>
      </c>
      <c r="AK30" s="1">
        <v>5.0019343674320878E-3</v>
      </c>
      <c r="AL30" s="1">
        <v>5.2984854917377412E-3</v>
      </c>
      <c r="AM30" s="1">
        <v>7.2171574067332739E-3</v>
      </c>
      <c r="AN30" s="1">
        <v>7.4258114192088873E-3</v>
      </c>
      <c r="AO30" s="1">
        <v>7.7046409293123489E-3</v>
      </c>
      <c r="AP30" s="1">
        <v>1.0823976317750953E-2</v>
      </c>
      <c r="AQ30" s="1">
        <v>1.1354196684804595E-2</v>
      </c>
      <c r="AR30" s="1">
        <v>1.2038913942901427E-2</v>
      </c>
      <c r="AS30" s="1">
        <v>1.0045346425405375</v>
      </c>
      <c r="AT30" s="1">
        <v>3.810982924268199E-2</v>
      </c>
      <c r="AU30" s="1">
        <v>5.6669572779853114E-2</v>
      </c>
      <c r="AV30" s="1">
        <v>5.5817440965913439E-3</v>
      </c>
      <c r="AY30" s="1" t="s">
        <v>10</v>
      </c>
      <c r="AZ30" s="15">
        <v>3.326514869105558E-3</v>
      </c>
      <c r="BA30" s="15">
        <v>4.0707767612137421E-3</v>
      </c>
      <c r="BB30" s="15">
        <v>5.0839332914883514E-3</v>
      </c>
      <c r="BC30" s="15">
        <v>5.3853459096350814E-3</v>
      </c>
      <c r="BD30" s="15">
        <v>7.3354714625813626E-3</v>
      </c>
      <c r="BE30" s="15">
        <v>7.5475460326385399E-3</v>
      </c>
      <c r="BF30" s="15">
        <v>7.8309465183174724E-3</v>
      </c>
      <c r="BG30" s="15">
        <v>1.1001418552468185E-2</v>
      </c>
      <c r="BH30" s="15">
        <v>1.1540331056686641E-2</v>
      </c>
      <c r="BI30" s="15">
        <v>1.2236273187867026E-2</v>
      </c>
      <c r="BJ30" s="15">
        <v>2.1002423565792093E-2</v>
      </c>
      <c r="BK30" s="15">
        <v>3.8734580541742357E-2</v>
      </c>
      <c r="BL30" s="15">
        <v>5.7598582169686781E-2</v>
      </c>
      <c r="BM30" s="15">
        <v>5.6732480981748108E-3</v>
      </c>
      <c r="BO30" s="16">
        <f t="shared" si="2"/>
        <v>0.19836739201739803</v>
      </c>
      <c r="BP30" s="17">
        <v>0.86224151247882674</v>
      </c>
      <c r="BQ30" s="18">
        <f t="shared" si="3"/>
        <v>1.0606089044962248</v>
      </c>
      <c r="BR30" s="18">
        <f t="shared" si="4"/>
        <v>7.095797849041445E-2</v>
      </c>
    </row>
    <row r="31" spans="2:70" ht="18" x14ac:dyDescent="0.35">
      <c r="B31" s="1" t="s">
        <v>11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R31" s="1" t="s">
        <v>11</v>
      </c>
      <c r="S31" s="1">
        <f t="shared" si="5"/>
        <v>-2.34192037470726E-3</v>
      </c>
      <c r="T31" s="1">
        <f t="shared" si="1"/>
        <v>-2.7322404371584699E-3</v>
      </c>
      <c r="U31" s="1">
        <f t="shared" si="1"/>
        <v>-3.2786885245901639E-3</v>
      </c>
      <c r="V31" s="1">
        <f t="shared" si="1"/>
        <v>-3.2786885245901639E-3</v>
      </c>
      <c r="W31" s="1">
        <f t="shared" si="1"/>
        <v>-4.0983606557377051E-3</v>
      </c>
      <c r="X31" s="1">
        <f t="shared" si="1"/>
        <v>-4.0983606557377051E-3</v>
      </c>
      <c r="Y31" s="1">
        <f t="shared" si="1"/>
        <v>-5.4644808743169399E-3</v>
      </c>
      <c r="Z31" s="1">
        <f t="shared" si="1"/>
        <v>-5.4644808743169399E-3</v>
      </c>
      <c r="AA31" s="1">
        <f t="shared" si="1"/>
        <v>-8.1967213114754103E-3</v>
      </c>
      <c r="AB31" s="1">
        <f t="shared" si="1"/>
        <v>-8.1967213114754103E-3</v>
      </c>
      <c r="AC31" s="1">
        <f t="shared" si="1"/>
        <v>-8.1967213114754103E-3</v>
      </c>
      <c r="AD31" s="1">
        <v>1</v>
      </c>
      <c r="AE31" s="1">
        <f t="shared" si="1"/>
        <v>-3.2786885245901641E-2</v>
      </c>
      <c r="AF31" s="1">
        <f t="shared" si="1"/>
        <v>-3.2786885245901639E-3</v>
      </c>
      <c r="AH31" s="1" t="s">
        <v>11</v>
      </c>
      <c r="AI31" s="1">
        <v>2.7268286683961905E-3</v>
      </c>
      <c r="AJ31" s="1">
        <v>3.2622725010302031E-3</v>
      </c>
      <c r="AK31" s="1">
        <v>3.9440778745579849E-3</v>
      </c>
      <c r="AL31" s="1">
        <v>4.1811361036817067E-3</v>
      </c>
      <c r="AM31" s="1">
        <v>5.4339680156079177E-3</v>
      </c>
      <c r="AN31" s="1">
        <v>5.5965941878743115E-3</v>
      </c>
      <c r="AO31" s="1">
        <v>7.125439644029204E-3</v>
      </c>
      <c r="AP31" s="1">
        <v>7.4998790242909348E-3</v>
      </c>
      <c r="AQ31" s="1">
        <v>1.0525068834099911E-2</v>
      </c>
      <c r="AR31" s="1">
        <v>1.110334542582804E-2</v>
      </c>
      <c r="AS31" s="1">
        <v>1.1649007020532546E-2</v>
      </c>
      <c r="AT31" s="1">
        <v>1.0045096155699589</v>
      </c>
      <c r="AU31" s="1">
        <v>3.8399392817689101E-2</v>
      </c>
      <c r="AV31" s="1">
        <v>4.409260080537632E-3</v>
      </c>
      <c r="AY31" s="1" t="s">
        <v>11</v>
      </c>
      <c r="AZ31" s="15">
        <v>2.7715307777141621E-3</v>
      </c>
      <c r="BA31" s="15">
        <v>3.3157523780962717E-3</v>
      </c>
      <c r="BB31" s="15">
        <v>4.0087348888950009E-3</v>
      </c>
      <c r="BC31" s="15">
        <v>4.2496793184961593E-3</v>
      </c>
      <c r="BD31" s="15">
        <v>5.5230494584867359E-3</v>
      </c>
      <c r="BE31" s="15">
        <v>5.6883416335771686E-3</v>
      </c>
      <c r="BF31" s="15">
        <v>7.2422501299968982E-3</v>
      </c>
      <c r="BG31" s="15">
        <v>7.6228278607547205E-3</v>
      </c>
      <c r="BH31" s="15">
        <v>1.0697610946134339E-2</v>
      </c>
      <c r="BI31" s="15">
        <v>1.1285367481989156E-2</v>
      </c>
      <c r="BJ31" s="15">
        <v>1.1839974348738E-2</v>
      </c>
      <c r="BK31" s="15">
        <v>2.0976986317007461E-2</v>
      </c>
      <c r="BL31" s="15">
        <v>3.9028891060602047E-2</v>
      </c>
      <c r="BM31" s="15">
        <v>4.4815430326775934E-3</v>
      </c>
      <c r="BO31" s="16">
        <f t="shared" si="2"/>
        <v>0.1387325396331657</v>
      </c>
      <c r="BP31" s="17">
        <v>1.0817485528389381</v>
      </c>
      <c r="BQ31" s="18">
        <f t="shared" si="3"/>
        <v>1.2204810924721039</v>
      </c>
      <c r="BR31" s="18">
        <f t="shared" si="4"/>
        <v>8.1653916670375595E-2</v>
      </c>
    </row>
    <row r="32" spans="2:70" ht="18" x14ac:dyDescent="0.35">
      <c r="B32" s="1" t="s">
        <v>12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R32" s="1" t="s">
        <v>12</v>
      </c>
      <c r="S32" s="1">
        <f t="shared" si="5"/>
        <v>-2.0491803278688526E-3</v>
      </c>
      <c r="T32" s="1">
        <f t="shared" si="1"/>
        <v>-2.34192037470726E-3</v>
      </c>
      <c r="U32" s="1">
        <f t="shared" si="1"/>
        <v>-2.7322404371584699E-3</v>
      </c>
      <c r="V32" s="1">
        <f t="shared" si="1"/>
        <v>-2.7322404371584699E-3</v>
      </c>
      <c r="W32" s="1">
        <f t="shared" si="1"/>
        <v>-3.2786885245901639E-3</v>
      </c>
      <c r="X32" s="1">
        <f t="shared" si="1"/>
        <v>-3.2786885245901639E-3</v>
      </c>
      <c r="Y32" s="1">
        <f t="shared" si="1"/>
        <v>-4.0983606557377051E-3</v>
      </c>
      <c r="Z32" s="1">
        <f t="shared" si="1"/>
        <v>-4.0983606557377051E-3</v>
      </c>
      <c r="AA32" s="1">
        <f t="shared" si="1"/>
        <v>-5.4644808743169399E-3</v>
      </c>
      <c r="AB32" s="1">
        <f t="shared" si="1"/>
        <v>-5.4644808743169399E-3</v>
      </c>
      <c r="AC32" s="1">
        <f t="shared" si="1"/>
        <v>-5.4644808743169399E-3</v>
      </c>
      <c r="AD32" s="1">
        <f t="shared" si="1"/>
        <v>-8.1967213114754103E-3</v>
      </c>
      <c r="AE32" s="1">
        <v>1</v>
      </c>
      <c r="AF32" s="1">
        <f t="shared" si="1"/>
        <v>-2.7322404371584699E-3</v>
      </c>
      <c r="AH32" s="1" t="s">
        <v>12</v>
      </c>
      <c r="AI32" s="1">
        <v>2.3098423267776951E-3</v>
      </c>
      <c r="AJ32" s="1">
        <v>2.714371968534177E-3</v>
      </c>
      <c r="AK32" s="1">
        <v>3.2059218080858843E-3</v>
      </c>
      <c r="AL32" s="1">
        <v>3.3951143302274477E-3</v>
      </c>
      <c r="AM32" s="1">
        <v>4.2835150296758329E-3</v>
      </c>
      <c r="AN32" s="1">
        <v>4.4087604190429326E-3</v>
      </c>
      <c r="AO32" s="1">
        <v>5.3485360793432161E-3</v>
      </c>
      <c r="AP32" s="1">
        <v>5.6408484145419775E-3</v>
      </c>
      <c r="AQ32" s="1">
        <v>7.2258880913360175E-3</v>
      </c>
      <c r="AR32" s="1">
        <v>7.6639134093780025E-3</v>
      </c>
      <c r="AS32" s="1">
        <v>8.0646984653565471E-3</v>
      </c>
      <c r="AT32" s="1">
        <v>1.146416535437368E-2</v>
      </c>
      <c r="AU32" s="1">
        <v>1.0045543073407697</v>
      </c>
      <c r="AV32" s="1">
        <v>3.5860737895044193E-3</v>
      </c>
      <c r="AY32" s="1" t="s">
        <v>12</v>
      </c>
      <c r="AZ32" s="15">
        <v>2.3477085944297888E-3</v>
      </c>
      <c r="BA32" s="15">
        <v>2.7588698696576867E-3</v>
      </c>
      <c r="BB32" s="15">
        <v>3.2584779033004063E-3</v>
      </c>
      <c r="BC32" s="15">
        <v>3.4507719421983888E-3</v>
      </c>
      <c r="BD32" s="15">
        <v>4.3537365875393709E-3</v>
      </c>
      <c r="BE32" s="15">
        <v>4.4810351800108495E-3</v>
      </c>
      <c r="BF32" s="15">
        <v>5.4362169986767123E-3</v>
      </c>
      <c r="BG32" s="15">
        <v>5.7333213393705338E-3</v>
      </c>
      <c r="BH32" s="15">
        <v>7.3443452731611989E-3</v>
      </c>
      <c r="BI32" s="15">
        <v>7.7895513341219051E-3</v>
      </c>
      <c r="BJ32" s="15">
        <v>8.1969066369197707E-3</v>
      </c>
      <c r="BK32" s="15">
        <v>1.1652102491330625E-2</v>
      </c>
      <c r="BL32" s="15">
        <v>2.1022410739798863E-2</v>
      </c>
      <c r="BM32" s="15">
        <v>3.6448618844143275E-3</v>
      </c>
      <c r="BO32" s="16">
        <f t="shared" si="2"/>
        <v>9.1470316774930421E-2</v>
      </c>
      <c r="BP32" s="17">
        <v>1.40867131289714</v>
      </c>
      <c r="BQ32" s="18">
        <f t="shared" si="3"/>
        <v>1.5001416296720704</v>
      </c>
      <c r="BR32" s="18">
        <f t="shared" si="4"/>
        <v>0.1003640616626795</v>
      </c>
    </row>
    <row r="33" spans="2:70" ht="18" x14ac:dyDescent="0.35">
      <c r="B33" s="1" t="s">
        <v>13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R33" s="1" t="s">
        <v>13</v>
      </c>
      <c r="S33" s="1">
        <f t="shared" si="5"/>
        <v>-4.0983606557377051E-3</v>
      </c>
      <c r="T33" s="1">
        <f t="shared" si="1"/>
        <v>-5.4644808743169399E-3</v>
      </c>
      <c r="U33" s="1">
        <f t="shared" si="1"/>
        <v>-5.4644808743169399E-3</v>
      </c>
      <c r="V33" s="1">
        <f t="shared" si="1"/>
        <v>-8.1967213114754103E-3</v>
      </c>
      <c r="W33" s="1">
        <f t="shared" si="1"/>
        <v>-3.2786885245901641E-2</v>
      </c>
      <c r="X33" s="1">
        <f t="shared" si="1"/>
        <v>-3.2786885245901641E-2</v>
      </c>
      <c r="Y33" s="1">
        <f t="shared" si="1"/>
        <v>-3.2786885245901641E-2</v>
      </c>
      <c r="Z33" s="1">
        <f t="shared" si="1"/>
        <v>-4.9180327868852458E-2</v>
      </c>
      <c r="AA33" s="1">
        <f t="shared" si="1"/>
        <v>-4.9180327868852458E-2</v>
      </c>
      <c r="AB33" s="1">
        <f t="shared" si="1"/>
        <v>-6.5573770491803282E-2</v>
      </c>
      <c r="AC33" s="1">
        <f t="shared" si="1"/>
        <v>-6.5573770491803282E-2</v>
      </c>
      <c r="AD33" s="1">
        <f t="shared" si="1"/>
        <v>-8.1967213114754092E-2</v>
      </c>
      <c r="AE33" s="1">
        <f t="shared" si="1"/>
        <v>-9.8360655737704916E-2</v>
      </c>
      <c r="AF33" s="1">
        <v>1</v>
      </c>
      <c r="AH33" s="1" t="s">
        <v>13</v>
      </c>
      <c r="AI33" s="1">
        <v>6.1391234079290679E-3</v>
      </c>
      <c r="AJ33" s="1">
        <v>8.1035567705461335E-3</v>
      </c>
      <c r="AK33" s="1">
        <v>8.6987642150851818E-3</v>
      </c>
      <c r="AL33" s="1">
        <v>1.2315099308190247E-2</v>
      </c>
      <c r="AM33" s="1">
        <v>3.7919836379757932E-2</v>
      </c>
      <c r="AN33" s="1">
        <v>3.9058508246709818E-2</v>
      </c>
      <c r="AO33" s="1">
        <v>4.0257171937577239E-2</v>
      </c>
      <c r="AP33" s="1">
        <v>5.8028558636278788E-2</v>
      </c>
      <c r="AQ33" s="1">
        <v>6.0101032312294828E-2</v>
      </c>
      <c r="AR33" s="1">
        <v>7.8891391487419277E-2</v>
      </c>
      <c r="AS33" s="1">
        <v>8.230550314146165E-2</v>
      </c>
      <c r="AT33" s="1">
        <v>0.10376770014872881</v>
      </c>
      <c r="AU33" s="1">
        <v>0.12965492545108226</v>
      </c>
      <c r="AV33" s="1">
        <v>1.0045942600283939</v>
      </c>
      <c r="AY33" s="1" t="s">
        <v>13</v>
      </c>
      <c r="AZ33" s="15">
        <v>6.2397647752721677E-3</v>
      </c>
      <c r="BA33" s="15">
        <v>8.2364019635059009E-3</v>
      </c>
      <c r="BB33" s="15">
        <v>8.8413669071357587E-3</v>
      </c>
      <c r="BC33" s="15">
        <v>1.2516986182095003E-2</v>
      </c>
      <c r="BD33" s="15">
        <v>3.8541473041721189E-2</v>
      </c>
      <c r="BE33" s="15">
        <v>3.9698811660590284E-2</v>
      </c>
      <c r="BF33" s="15">
        <v>4.0917125575898189E-2</v>
      </c>
      <c r="BG33" s="15">
        <v>5.8979846482775142E-2</v>
      </c>
      <c r="BH33" s="15">
        <v>6.1086295137086556E-2</v>
      </c>
      <c r="BI33" s="15">
        <v>8.0184692987213063E-2</v>
      </c>
      <c r="BJ33" s="15">
        <v>8.3654773684764316E-2</v>
      </c>
      <c r="BK33" s="15">
        <v>0.10546880998723254</v>
      </c>
      <c r="BL33" s="15">
        <v>0.13178041603224755</v>
      </c>
      <c r="BM33" s="15">
        <v>2.106301838951494E-2</v>
      </c>
      <c r="BO33" s="16">
        <f t="shared" si="2"/>
        <v>0.6972097828070527</v>
      </c>
      <c r="BP33" s="17">
        <v>0.32296655814274017</v>
      </c>
      <c r="BQ33" s="18">
        <f t="shared" si="3"/>
        <v>1.0201763409497928</v>
      </c>
      <c r="BR33" s="18">
        <f t="shared" si="4"/>
        <v>6.8252916367819147E-2</v>
      </c>
    </row>
    <row r="34" spans="2:70" x14ac:dyDescent="0.3">
      <c r="AZ34" s="18">
        <f t="shared" ref="AZ34:BM34" si="6">SUM(AZ20:AZ33)</f>
        <v>9.4973884265130593E-2</v>
      </c>
      <c r="BA34" s="18">
        <f t="shared" si="6"/>
        <v>0.13861142608916602</v>
      </c>
      <c r="BB34" s="18">
        <f t="shared" si="6"/>
        <v>0.17566611431714912</v>
      </c>
      <c r="BC34" s="18">
        <f t="shared" si="6"/>
        <v>0.2437641068289261</v>
      </c>
      <c r="BD34" s="18">
        <f t="shared" si="6"/>
        <v>0.37169804529780892</v>
      </c>
      <c r="BE34" s="18">
        <f t="shared" si="6"/>
        <v>0.40990417534771673</v>
      </c>
      <c r="BF34" s="18">
        <f t="shared" si="6"/>
        <v>0.44907114892066569</v>
      </c>
      <c r="BG34" s="18">
        <f t="shared" si="6"/>
        <v>0.54729118432377399</v>
      </c>
      <c r="BH34" s="18">
        <f t="shared" si="6"/>
        <v>0.61415917757357086</v>
      </c>
      <c r="BI34" s="18">
        <f t="shared" si="6"/>
        <v>0.75277958073572304</v>
      </c>
      <c r="BJ34" s="18">
        <f t="shared" si="6"/>
        <v>0.86224151247882674</v>
      </c>
      <c r="BK34" s="18">
        <f t="shared" si="6"/>
        <v>1.0817485528389381</v>
      </c>
      <c r="BL34" s="18">
        <f t="shared" si="6"/>
        <v>1.4086713128971426</v>
      </c>
      <c r="BM34" s="18">
        <f t="shared" si="6"/>
        <v>0.32296655814274017</v>
      </c>
      <c r="BQ34" s="18"/>
      <c r="BR34" s="19">
        <f>SUM(BR20:BR33)</f>
        <v>1.000006259457721</v>
      </c>
    </row>
    <row r="37" spans="2:70" x14ac:dyDescent="0.3">
      <c r="AO37" t="s">
        <v>38</v>
      </c>
    </row>
  </sheetData>
  <mergeCells count="6">
    <mergeCell ref="AY18:BA18"/>
    <mergeCell ref="B1:G1"/>
    <mergeCell ref="U2:X2"/>
    <mergeCell ref="D18:L18"/>
    <mergeCell ref="R18:X18"/>
    <mergeCell ref="AH18:A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E4CD-D595-406D-840F-BD6AD011377F}">
  <dimension ref="A1:AN93"/>
  <sheetViews>
    <sheetView topLeftCell="Y1" zoomScale="80" zoomScaleNormal="80" workbookViewId="0">
      <selection activeCell="AF2" sqref="AF2"/>
    </sheetView>
  </sheetViews>
  <sheetFormatPr defaultRowHeight="14.4" x14ac:dyDescent="0.3"/>
  <cols>
    <col min="25" max="25" width="18.77734375" bestFit="1" customWidth="1"/>
    <col min="26" max="26" width="15.33203125" bestFit="1" customWidth="1"/>
    <col min="27" max="27" width="15.109375" bestFit="1" customWidth="1"/>
    <col min="28" max="29" width="13.77734375" bestFit="1" customWidth="1"/>
    <col min="30" max="30" width="17.33203125" bestFit="1" customWidth="1"/>
    <col min="31" max="31" width="13.77734375" customWidth="1"/>
    <col min="32" max="32" width="13.33203125" customWidth="1"/>
    <col min="33" max="33" width="13.21875" customWidth="1"/>
    <col min="34" max="35" width="13.109375" customWidth="1"/>
    <col min="36" max="36" width="13.77734375" bestFit="1" customWidth="1"/>
    <col min="37" max="37" width="11.77734375" bestFit="1" customWidth="1"/>
    <col min="38" max="38" width="9.21875" bestFit="1" customWidth="1"/>
    <col min="39" max="39" width="13.77734375" bestFit="1" customWidth="1"/>
  </cols>
  <sheetData>
    <row r="1" spans="2:39" x14ac:dyDescent="0.3">
      <c r="H1" s="61" t="s">
        <v>46</v>
      </c>
      <c r="I1" s="61"/>
    </row>
    <row r="2" spans="2:39" ht="18" x14ac:dyDescent="0.35">
      <c r="B2" s="25" t="s">
        <v>41</v>
      </c>
      <c r="T2" s="60" t="s">
        <v>40</v>
      </c>
      <c r="U2" s="60"/>
      <c r="V2" s="60"/>
    </row>
    <row r="3" spans="2:39" ht="18" x14ac:dyDescent="0.35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T3" s="1" t="s">
        <v>41</v>
      </c>
      <c r="U3" s="1" t="s">
        <v>42</v>
      </c>
      <c r="V3" s="1" t="s">
        <v>43</v>
      </c>
    </row>
    <row r="4" spans="2:39" ht="54" x14ac:dyDescent="0.35">
      <c r="B4" s="1" t="s">
        <v>0</v>
      </c>
      <c r="C4" s="26">
        <v>1</v>
      </c>
      <c r="D4" s="27">
        <v>1</v>
      </c>
      <c r="E4" s="27">
        <v>1</v>
      </c>
      <c r="F4" s="28">
        <v>2</v>
      </c>
      <c r="G4" s="29">
        <v>3</v>
      </c>
      <c r="H4" s="29">
        <v>3</v>
      </c>
      <c r="I4" s="29">
        <v>3</v>
      </c>
      <c r="J4" s="30">
        <v>4</v>
      </c>
      <c r="K4" s="30">
        <v>4</v>
      </c>
      <c r="L4" s="1">
        <v>5</v>
      </c>
      <c r="M4" s="1">
        <v>5</v>
      </c>
      <c r="N4" s="1">
        <v>6</v>
      </c>
      <c r="O4" s="1">
        <v>7</v>
      </c>
      <c r="P4" s="29">
        <v>3</v>
      </c>
      <c r="Q4">
        <f>SUM(C4:P4)</f>
        <v>48</v>
      </c>
      <c r="S4" s="21"/>
      <c r="T4" s="22">
        <v>48</v>
      </c>
      <c r="U4" s="23">
        <v>61</v>
      </c>
      <c r="V4" s="23">
        <v>74</v>
      </c>
      <c r="Y4" s="55"/>
      <c r="Z4" s="55" t="s">
        <v>0</v>
      </c>
      <c r="AA4" s="55" t="s">
        <v>1</v>
      </c>
      <c r="AB4" s="55" t="s">
        <v>2</v>
      </c>
      <c r="AC4" s="55" t="s">
        <v>3</v>
      </c>
      <c r="AD4" s="55" t="s">
        <v>4</v>
      </c>
      <c r="AE4" s="55" t="s">
        <v>5</v>
      </c>
      <c r="AF4" s="55" t="s">
        <v>6</v>
      </c>
      <c r="AG4" s="55" t="s">
        <v>7</v>
      </c>
      <c r="AH4" s="55" t="s">
        <v>8</v>
      </c>
      <c r="AI4" s="55" t="s">
        <v>9</v>
      </c>
      <c r="AJ4" s="55" t="s">
        <v>10</v>
      </c>
      <c r="AK4" s="56" t="s">
        <v>97</v>
      </c>
      <c r="AL4" s="56" t="s">
        <v>98</v>
      </c>
      <c r="AM4" s="55" t="s">
        <v>13</v>
      </c>
    </row>
    <row r="5" spans="2:39" ht="18" x14ac:dyDescent="0.35">
      <c r="B5" s="1" t="s">
        <v>1</v>
      </c>
      <c r="C5" s="31">
        <f>1/3</f>
        <v>0.33333333333333331</v>
      </c>
      <c r="D5" s="26">
        <v>1</v>
      </c>
      <c r="E5" s="27">
        <v>1</v>
      </c>
      <c r="F5" s="27">
        <v>1</v>
      </c>
      <c r="G5" s="28">
        <v>2</v>
      </c>
      <c r="H5" s="28">
        <v>2</v>
      </c>
      <c r="I5" s="28">
        <v>2</v>
      </c>
      <c r="J5" s="29">
        <v>3</v>
      </c>
      <c r="K5" s="29">
        <v>3</v>
      </c>
      <c r="L5" s="30">
        <v>4</v>
      </c>
      <c r="M5" s="30">
        <v>4</v>
      </c>
      <c r="N5" s="1">
        <v>5</v>
      </c>
      <c r="O5" s="1">
        <v>6</v>
      </c>
      <c r="P5" s="28">
        <v>2</v>
      </c>
      <c r="Q5">
        <f t="shared" ref="Q5:Q17" si="0">SUM(C5:P5)</f>
        <v>36.333333333333329</v>
      </c>
      <c r="S5" s="21"/>
      <c r="T5" s="22">
        <v>36.3333333333333</v>
      </c>
      <c r="U5" s="23">
        <v>48.5</v>
      </c>
      <c r="V5" s="23">
        <v>61</v>
      </c>
      <c r="Y5" s="55" t="s">
        <v>0</v>
      </c>
      <c r="Z5" s="55" t="s">
        <v>82</v>
      </c>
      <c r="AA5" s="55" t="s">
        <v>83</v>
      </c>
      <c r="AB5" s="55" t="s">
        <v>83</v>
      </c>
      <c r="AC5" s="55" t="s">
        <v>84</v>
      </c>
      <c r="AD5" s="55" t="s">
        <v>85</v>
      </c>
      <c r="AE5" s="55" t="s">
        <v>85</v>
      </c>
      <c r="AF5" s="55" t="s">
        <v>85</v>
      </c>
      <c r="AG5" s="55" t="s">
        <v>86</v>
      </c>
      <c r="AH5" s="55" t="s">
        <v>86</v>
      </c>
      <c r="AI5" s="55" t="s">
        <v>87</v>
      </c>
      <c r="AJ5" s="55" t="s">
        <v>87</v>
      </c>
      <c r="AK5" s="55" t="s">
        <v>88</v>
      </c>
      <c r="AL5" s="55" t="s">
        <v>89</v>
      </c>
      <c r="AM5" s="55" t="s">
        <v>85</v>
      </c>
    </row>
    <row r="6" spans="2:39" ht="18" x14ac:dyDescent="0.35">
      <c r="B6" s="1" t="s">
        <v>2</v>
      </c>
      <c r="C6" s="31">
        <f>1/3</f>
        <v>0.33333333333333331</v>
      </c>
      <c r="D6" s="31">
        <f>1/3</f>
        <v>0.33333333333333331</v>
      </c>
      <c r="E6" s="26">
        <v>1</v>
      </c>
      <c r="F6" s="27">
        <v>1</v>
      </c>
      <c r="G6" s="28">
        <v>2</v>
      </c>
      <c r="H6" s="28">
        <v>2</v>
      </c>
      <c r="I6" s="28">
        <v>2</v>
      </c>
      <c r="J6" s="28">
        <v>2</v>
      </c>
      <c r="K6" s="28">
        <v>2</v>
      </c>
      <c r="L6" s="29">
        <v>3</v>
      </c>
      <c r="M6" s="29">
        <v>3</v>
      </c>
      <c r="N6" s="30">
        <v>4</v>
      </c>
      <c r="O6" s="1">
        <v>5</v>
      </c>
      <c r="P6" s="28">
        <v>2</v>
      </c>
      <c r="Q6">
        <f t="shared" si="0"/>
        <v>29.666666666666664</v>
      </c>
      <c r="S6" s="21"/>
      <c r="T6" s="22">
        <v>29.666666666666664</v>
      </c>
      <c r="U6" s="23">
        <v>41</v>
      </c>
      <c r="V6" s="23">
        <v>53</v>
      </c>
      <c r="Y6" s="55" t="s">
        <v>1</v>
      </c>
      <c r="Z6" s="55" t="s">
        <v>90</v>
      </c>
      <c r="AA6" s="55" t="s">
        <v>82</v>
      </c>
      <c r="AB6" s="55" t="s">
        <v>83</v>
      </c>
      <c r="AC6" s="55" t="s">
        <v>83</v>
      </c>
      <c r="AD6" s="55" t="s">
        <v>84</v>
      </c>
      <c r="AE6" s="55" t="s">
        <v>84</v>
      </c>
      <c r="AF6" s="55" t="s">
        <v>84</v>
      </c>
      <c r="AG6" s="55" t="s">
        <v>85</v>
      </c>
      <c r="AH6" s="55" t="s">
        <v>85</v>
      </c>
      <c r="AI6" s="55" t="s">
        <v>86</v>
      </c>
      <c r="AJ6" s="55" t="s">
        <v>86</v>
      </c>
      <c r="AK6" s="55" t="s">
        <v>87</v>
      </c>
      <c r="AL6" s="55" t="s">
        <v>88</v>
      </c>
      <c r="AM6" s="55" t="s">
        <v>84</v>
      </c>
    </row>
    <row r="7" spans="2:39" ht="18" x14ac:dyDescent="0.35">
      <c r="B7" s="1" t="s">
        <v>3</v>
      </c>
      <c r="C7" s="32">
        <f>1/4</f>
        <v>0.25</v>
      </c>
      <c r="D7" s="31">
        <f>1/3</f>
        <v>0.33333333333333331</v>
      </c>
      <c r="E7" s="31">
        <f>1/3</f>
        <v>0.33333333333333331</v>
      </c>
      <c r="F7" s="26">
        <v>1</v>
      </c>
      <c r="G7" s="27">
        <v>1</v>
      </c>
      <c r="H7" s="27">
        <v>1</v>
      </c>
      <c r="I7" s="27">
        <v>1</v>
      </c>
      <c r="J7" s="27">
        <v>1</v>
      </c>
      <c r="K7" s="28">
        <v>2</v>
      </c>
      <c r="L7" s="28">
        <v>2</v>
      </c>
      <c r="M7" s="29">
        <v>3</v>
      </c>
      <c r="N7" s="30">
        <v>4</v>
      </c>
      <c r="O7" s="1">
        <v>5</v>
      </c>
      <c r="P7" s="27">
        <v>1</v>
      </c>
      <c r="Q7">
        <f t="shared" si="0"/>
        <v>22.916666666666664</v>
      </c>
      <c r="S7" s="21"/>
      <c r="T7" s="22">
        <v>22.916666666666664</v>
      </c>
      <c r="U7" s="23">
        <v>33.333333333333329</v>
      </c>
      <c r="V7" s="23">
        <v>44.5</v>
      </c>
      <c r="Y7" s="55" t="s">
        <v>2</v>
      </c>
      <c r="Z7" s="55" t="s">
        <v>90</v>
      </c>
      <c r="AA7" s="55" t="s">
        <v>90</v>
      </c>
      <c r="AB7" s="55" t="s">
        <v>82</v>
      </c>
      <c r="AC7" s="55" t="s">
        <v>83</v>
      </c>
      <c r="AD7" s="55" t="s">
        <v>84</v>
      </c>
      <c r="AE7" s="55" t="s">
        <v>84</v>
      </c>
      <c r="AF7" s="55" t="s">
        <v>84</v>
      </c>
      <c r="AG7" s="55" t="s">
        <v>84</v>
      </c>
      <c r="AH7" s="55" t="s">
        <v>84</v>
      </c>
      <c r="AI7" s="55" t="s">
        <v>85</v>
      </c>
      <c r="AJ7" s="55" t="s">
        <v>85</v>
      </c>
      <c r="AK7" s="55" t="s">
        <v>86</v>
      </c>
      <c r="AL7" s="55" t="s">
        <v>87</v>
      </c>
      <c r="AM7" s="55" t="s">
        <v>84</v>
      </c>
    </row>
    <row r="8" spans="2:39" ht="18" x14ac:dyDescent="0.35">
      <c r="B8" s="1" t="s">
        <v>4</v>
      </c>
      <c r="C8" s="33">
        <v>0.2</v>
      </c>
      <c r="D8" s="32">
        <f t="shared" ref="D8:E10" si="1">1/4</f>
        <v>0.25</v>
      </c>
      <c r="E8" s="32">
        <f t="shared" si="1"/>
        <v>0.25</v>
      </c>
      <c r="F8" s="31">
        <f>1/3</f>
        <v>0.33333333333333331</v>
      </c>
      <c r="G8" s="26">
        <v>1</v>
      </c>
      <c r="H8" s="27">
        <v>1</v>
      </c>
      <c r="I8" s="27">
        <v>1</v>
      </c>
      <c r="J8" s="27">
        <v>1</v>
      </c>
      <c r="K8" s="27">
        <v>1</v>
      </c>
      <c r="L8" s="28">
        <v>2</v>
      </c>
      <c r="M8" s="28">
        <v>2</v>
      </c>
      <c r="N8" s="29">
        <v>3</v>
      </c>
      <c r="O8" s="30">
        <v>4</v>
      </c>
      <c r="P8" s="31">
        <f>1/3</f>
        <v>0.33333333333333331</v>
      </c>
      <c r="Q8">
        <f t="shared" si="0"/>
        <v>17.366666666666664</v>
      </c>
      <c r="S8" s="21"/>
      <c r="T8" s="22">
        <v>17.366666666666664</v>
      </c>
      <c r="U8" s="23">
        <v>25.916666666666664</v>
      </c>
      <c r="V8" s="23">
        <v>35.333333333333329</v>
      </c>
      <c r="Y8" s="55" t="s">
        <v>3</v>
      </c>
      <c r="Z8" s="55" t="s">
        <v>91</v>
      </c>
      <c r="AA8" s="55" t="s">
        <v>90</v>
      </c>
      <c r="AB8" s="55" t="s">
        <v>90</v>
      </c>
      <c r="AC8" s="55" t="s">
        <v>82</v>
      </c>
      <c r="AD8" s="55" t="s">
        <v>83</v>
      </c>
      <c r="AE8" s="55" t="s">
        <v>83</v>
      </c>
      <c r="AF8" s="55" t="s">
        <v>83</v>
      </c>
      <c r="AG8" s="55" t="s">
        <v>83</v>
      </c>
      <c r="AH8" s="55" t="s">
        <v>84</v>
      </c>
      <c r="AI8" s="55" t="s">
        <v>84</v>
      </c>
      <c r="AJ8" s="55" t="s">
        <v>85</v>
      </c>
      <c r="AK8" s="55" t="s">
        <v>86</v>
      </c>
      <c r="AL8" s="55" t="s">
        <v>87</v>
      </c>
      <c r="AM8" s="55" t="s">
        <v>83</v>
      </c>
    </row>
    <row r="9" spans="2:39" ht="18" x14ac:dyDescent="0.35">
      <c r="B9" s="1" t="s">
        <v>5</v>
      </c>
      <c r="C9" s="33">
        <v>0.2</v>
      </c>
      <c r="D9" s="32">
        <f t="shared" si="1"/>
        <v>0.25</v>
      </c>
      <c r="E9" s="32">
        <f t="shared" si="1"/>
        <v>0.25</v>
      </c>
      <c r="F9" s="31">
        <f>1/3</f>
        <v>0.33333333333333331</v>
      </c>
      <c r="G9" s="31">
        <f>1/3</f>
        <v>0.33333333333333331</v>
      </c>
      <c r="H9" s="26">
        <v>1</v>
      </c>
      <c r="I9" s="27">
        <v>1</v>
      </c>
      <c r="J9" s="27">
        <v>1</v>
      </c>
      <c r="K9" s="27">
        <v>1</v>
      </c>
      <c r="L9" s="27">
        <v>1</v>
      </c>
      <c r="M9" s="28">
        <v>2</v>
      </c>
      <c r="N9" s="29">
        <v>3</v>
      </c>
      <c r="O9" s="30">
        <v>4</v>
      </c>
      <c r="P9" s="31">
        <f>1/3</f>
        <v>0.33333333333333331</v>
      </c>
      <c r="Q9">
        <f t="shared" si="0"/>
        <v>15.700000000000001</v>
      </c>
      <c r="S9" s="21"/>
      <c r="T9" s="22">
        <v>15.700000000000001</v>
      </c>
      <c r="U9" s="23">
        <v>23.416666666666664</v>
      </c>
      <c r="V9" s="23">
        <v>32.333333333333329</v>
      </c>
      <c r="Y9" s="55" t="s">
        <v>4</v>
      </c>
      <c r="Z9" s="55" t="s">
        <v>92</v>
      </c>
      <c r="AA9" s="55" t="s">
        <v>91</v>
      </c>
      <c r="AB9" s="55" t="s">
        <v>91</v>
      </c>
      <c r="AC9" s="55" t="s">
        <v>90</v>
      </c>
      <c r="AD9" s="55" t="s">
        <v>82</v>
      </c>
      <c r="AE9" s="55" t="s">
        <v>83</v>
      </c>
      <c r="AF9" s="55" t="s">
        <v>83</v>
      </c>
      <c r="AG9" s="55" t="s">
        <v>83</v>
      </c>
      <c r="AH9" s="55" t="s">
        <v>83</v>
      </c>
      <c r="AI9" s="55" t="s">
        <v>84</v>
      </c>
      <c r="AJ9" s="55" t="s">
        <v>84</v>
      </c>
      <c r="AK9" s="55" t="s">
        <v>85</v>
      </c>
      <c r="AL9" s="55" t="s">
        <v>86</v>
      </c>
      <c r="AM9" s="55" t="s">
        <v>90</v>
      </c>
    </row>
    <row r="10" spans="2:39" ht="18" x14ac:dyDescent="0.35">
      <c r="B10" s="1" t="s">
        <v>6</v>
      </c>
      <c r="C10" s="33">
        <v>0.2</v>
      </c>
      <c r="D10" s="32">
        <f t="shared" si="1"/>
        <v>0.25</v>
      </c>
      <c r="E10" s="32">
        <f t="shared" si="1"/>
        <v>0.25</v>
      </c>
      <c r="F10" s="31">
        <f>1/3</f>
        <v>0.33333333333333331</v>
      </c>
      <c r="G10" s="31">
        <f>1/3</f>
        <v>0.33333333333333331</v>
      </c>
      <c r="H10" s="31">
        <f>1/3</f>
        <v>0.33333333333333331</v>
      </c>
      <c r="I10" s="26">
        <v>1</v>
      </c>
      <c r="J10" s="27">
        <v>1</v>
      </c>
      <c r="K10" s="27">
        <v>1</v>
      </c>
      <c r="L10" s="27">
        <v>1</v>
      </c>
      <c r="M10" s="28">
        <v>2</v>
      </c>
      <c r="N10" s="28">
        <v>2</v>
      </c>
      <c r="O10" s="29">
        <v>3</v>
      </c>
      <c r="P10" s="31">
        <f>1/3</f>
        <v>0.33333333333333331</v>
      </c>
      <c r="Q10">
        <f t="shared" si="0"/>
        <v>13.033333333333333</v>
      </c>
      <c r="S10" s="21"/>
      <c r="T10" s="22">
        <v>13.033333333333333</v>
      </c>
      <c r="U10" s="23">
        <v>19.916666666666664</v>
      </c>
      <c r="V10" s="23">
        <v>28.333333333333332</v>
      </c>
      <c r="Y10" s="55" t="s">
        <v>5</v>
      </c>
      <c r="Z10" s="55" t="s">
        <v>92</v>
      </c>
      <c r="AA10" s="55" t="s">
        <v>91</v>
      </c>
      <c r="AB10" s="55" t="s">
        <v>91</v>
      </c>
      <c r="AC10" s="55" t="s">
        <v>90</v>
      </c>
      <c r="AD10" s="55" t="s">
        <v>90</v>
      </c>
      <c r="AE10" s="55" t="s">
        <v>82</v>
      </c>
      <c r="AF10" s="55" t="s">
        <v>83</v>
      </c>
      <c r="AG10" s="55" t="s">
        <v>83</v>
      </c>
      <c r="AH10" s="55" t="s">
        <v>83</v>
      </c>
      <c r="AI10" s="55" t="s">
        <v>83</v>
      </c>
      <c r="AJ10" s="55" t="s">
        <v>84</v>
      </c>
      <c r="AK10" s="55" t="s">
        <v>85</v>
      </c>
      <c r="AL10" s="55" t="s">
        <v>86</v>
      </c>
      <c r="AM10" s="55" t="s">
        <v>90</v>
      </c>
    </row>
    <row r="11" spans="2:39" ht="18" x14ac:dyDescent="0.35">
      <c r="B11" s="1" t="s">
        <v>7</v>
      </c>
      <c r="C11" s="34">
        <f>1/6</f>
        <v>0.16666666666666666</v>
      </c>
      <c r="D11" s="33">
        <v>0.2</v>
      </c>
      <c r="E11" s="32">
        <f>1/4</f>
        <v>0.25</v>
      </c>
      <c r="F11" s="31">
        <f>1/3</f>
        <v>0.33333333333333331</v>
      </c>
      <c r="G11" s="31">
        <f>1/3</f>
        <v>0.33333333333333331</v>
      </c>
      <c r="H11" s="31">
        <f>1/3</f>
        <v>0.33333333333333331</v>
      </c>
      <c r="I11" s="31">
        <f>1/3</f>
        <v>0.33333333333333331</v>
      </c>
      <c r="J11" s="26">
        <v>1</v>
      </c>
      <c r="K11" s="27">
        <v>1</v>
      </c>
      <c r="L11" s="27">
        <v>1</v>
      </c>
      <c r="M11" s="27">
        <v>1</v>
      </c>
      <c r="N11" s="28">
        <v>2</v>
      </c>
      <c r="O11" s="29">
        <v>3</v>
      </c>
      <c r="P11" s="32">
        <f>1/4</f>
        <v>0.25</v>
      </c>
      <c r="Q11">
        <f t="shared" si="0"/>
        <v>11.2</v>
      </c>
      <c r="S11" s="21"/>
      <c r="T11" s="22">
        <v>11.2</v>
      </c>
      <c r="U11" s="23">
        <v>17.116666666666664</v>
      </c>
      <c r="V11" s="23">
        <v>24.583333333333332</v>
      </c>
      <c r="Y11" s="55" t="s">
        <v>6</v>
      </c>
      <c r="Z11" s="55" t="s">
        <v>92</v>
      </c>
      <c r="AA11" s="55" t="s">
        <v>91</v>
      </c>
      <c r="AB11" s="55" t="s">
        <v>91</v>
      </c>
      <c r="AC11" s="55" t="s">
        <v>90</v>
      </c>
      <c r="AD11" s="55" t="s">
        <v>90</v>
      </c>
      <c r="AE11" s="55" t="s">
        <v>90</v>
      </c>
      <c r="AF11" s="55" t="s">
        <v>82</v>
      </c>
      <c r="AG11" s="55" t="s">
        <v>83</v>
      </c>
      <c r="AH11" s="55" t="s">
        <v>83</v>
      </c>
      <c r="AI11" s="55" t="s">
        <v>83</v>
      </c>
      <c r="AJ11" s="55" t="s">
        <v>84</v>
      </c>
      <c r="AK11" s="55" t="s">
        <v>84</v>
      </c>
      <c r="AL11" s="55" t="s">
        <v>85</v>
      </c>
      <c r="AM11" s="55" t="s">
        <v>90</v>
      </c>
    </row>
    <row r="12" spans="2:39" ht="18" x14ac:dyDescent="0.35">
      <c r="B12" s="1" t="s">
        <v>8</v>
      </c>
      <c r="C12" s="34">
        <f>1/6</f>
        <v>0.16666666666666666</v>
      </c>
      <c r="D12" s="33">
        <v>0.2</v>
      </c>
      <c r="E12" s="32">
        <f>1/4</f>
        <v>0.25</v>
      </c>
      <c r="F12" s="32">
        <f>1/4</f>
        <v>0.25</v>
      </c>
      <c r="G12" s="31">
        <f>1/3</f>
        <v>0.33333333333333331</v>
      </c>
      <c r="H12" s="31">
        <f>1/3</f>
        <v>0.33333333333333331</v>
      </c>
      <c r="I12" s="31">
        <f>1/3</f>
        <v>0.33333333333333331</v>
      </c>
      <c r="J12" s="31">
        <f>1/3</f>
        <v>0.33333333333333331</v>
      </c>
      <c r="K12" s="26">
        <v>1</v>
      </c>
      <c r="L12" s="27">
        <v>1</v>
      </c>
      <c r="M12" s="27">
        <v>1</v>
      </c>
      <c r="N12" s="27">
        <v>1</v>
      </c>
      <c r="O12" s="28">
        <v>2</v>
      </c>
      <c r="P12" s="32">
        <f>1/4</f>
        <v>0.25</v>
      </c>
      <c r="Q12">
        <f t="shared" si="0"/>
        <v>8.4499999999999993</v>
      </c>
      <c r="S12" s="21"/>
      <c r="T12" s="22">
        <v>8.4499999999999993</v>
      </c>
      <c r="U12" s="23">
        <v>13.450000000000001</v>
      </c>
      <c r="V12" s="23">
        <v>20.083333333333332</v>
      </c>
      <c r="Y12" s="55" t="s">
        <v>7</v>
      </c>
      <c r="Z12" s="55" t="s">
        <v>94</v>
      </c>
      <c r="AA12" s="55" t="s">
        <v>92</v>
      </c>
      <c r="AB12" s="55" t="s">
        <v>91</v>
      </c>
      <c r="AC12" s="55" t="s">
        <v>90</v>
      </c>
      <c r="AD12" s="55" t="s">
        <v>90</v>
      </c>
      <c r="AE12" s="55" t="s">
        <v>90</v>
      </c>
      <c r="AF12" s="55" t="s">
        <v>90</v>
      </c>
      <c r="AG12" s="55" t="s">
        <v>82</v>
      </c>
      <c r="AH12" s="55" t="s">
        <v>83</v>
      </c>
      <c r="AI12" s="55" t="s">
        <v>83</v>
      </c>
      <c r="AJ12" s="55" t="s">
        <v>83</v>
      </c>
      <c r="AK12" s="55" t="s">
        <v>84</v>
      </c>
      <c r="AL12" s="55" t="s">
        <v>85</v>
      </c>
      <c r="AM12" s="55" t="s">
        <v>91</v>
      </c>
    </row>
    <row r="13" spans="2:39" ht="18" x14ac:dyDescent="0.35">
      <c r="B13" s="1" t="s">
        <v>9</v>
      </c>
      <c r="C13" s="35">
        <f>1/7</f>
        <v>0.14285714285714285</v>
      </c>
      <c r="D13" s="34">
        <f>1/6</f>
        <v>0.16666666666666666</v>
      </c>
      <c r="E13" s="33">
        <v>0.2</v>
      </c>
      <c r="F13" s="32">
        <f>1/4</f>
        <v>0.25</v>
      </c>
      <c r="G13" s="32">
        <f>1/4</f>
        <v>0.25</v>
      </c>
      <c r="H13" s="31">
        <f>1/3</f>
        <v>0.33333333333333331</v>
      </c>
      <c r="I13" s="31">
        <f>1/3</f>
        <v>0.33333333333333331</v>
      </c>
      <c r="J13" s="31">
        <f>1/3</f>
        <v>0.33333333333333331</v>
      </c>
      <c r="K13" s="31">
        <f>1/3</f>
        <v>0.33333333333333331</v>
      </c>
      <c r="L13" s="26">
        <v>1</v>
      </c>
      <c r="M13" s="27">
        <v>1</v>
      </c>
      <c r="N13" s="27">
        <v>1</v>
      </c>
      <c r="O13" s="28">
        <v>2</v>
      </c>
      <c r="P13" s="33">
        <v>0.2</v>
      </c>
      <c r="Q13">
        <f t="shared" si="0"/>
        <v>7.5428571428571436</v>
      </c>
      <c r="S13" s="21"/>
      <c r="T13" s="22">
        <v>7.5428571428571436</v>
      </c>
      <c r="U13" s="23">
        <v>11.533333333333333</v>
      </c>
      <c r="V13" s="23">
        <v>17.116666666666664</v>
      </c>
      <c r="Y13" s="55" t="s">
        <v>8</v>
      </c>
      <c r="Z13" s="55" t="s">
        <v>94</v>
      </c>
      <c r="AA13" s="55" t="s">
        <v>92</v>
      </c>
      <c r="AB13" s="55" t="s">
        <v>91</v>
      </c>
      <c r="AC13" s="55" t="s">
        <v>91</v>
      </c>
      <c r="AD13" s="55" t="s">
        <v>90</v>
      </c>
      <c r="AE13" s="55" t="s">
        <v>90</v>
      </c>
      <c r="AF13" s="55" t="s">
        <v>90</v>
      </c>
      <c r="AG13" s="55" t="s">
        <v>90</v>
      </c>
      <c r="AH13" s="55" t="s">
        <v>82</v>
      </c>
      <c r="AI13" s="55" t="s">
        <v>83</v>
      </c>
      <c r="AJ13" s="55" t="s">
        <v>83</v>
      </c>
      <c r="AK13" s="55" t="s">
        <v>83</v>
      </c>
      <c r="AL13" s="55" t="s">
        <v>84</v>
      </c>
      <c r="AM13" s="55" t="s">
        <v>91</v>
      </c>
    </row>
    <row r="14" spans="2:39" ht="18" x14ac:dyDescent="0.35">
      <c r="B14" s="1" t="s">
        <v>10</v>
      </c>
      <c r="C14" s="35">
        <f>1/7</f>
        <v>0.14285714285714285</v>
      </c>
      <c r="D14" s="34">
        <f>1/6</f>
        <v>0.16666666666666666</v>
      </c>
      <c r="E14" s="33">
        <v>0.2</v>
      </c>
      <c r="F14" s="33">
        <v>0.2</v>
      </c>
      <c r="G14" s="32">
        <f>1/4</f>
        <v>0.25</v>
      </c>
      <c r="H14" s="32">
        <f>1/4</f>
        <v>0.25</v>
      </c>
      <c r="I14" s="32">
        <f>1/4</f>
        <v>0.25</v>
      </c>
      <c r="J14" s="31">
        <f>1/3</f>
        <v>0.33333333333333331</v>
      </c>
      <c r="K14" s="31">
        <f>1/3</f>
        <v>0.33333333333333331</v>
      </c>
      <c r="L14" s="31">
        <f>1/3</f>
        <v>0.33333333333333331</v>
      </c>
      <c r="M14" s="26">
        <v>1</v>
      </c>
      <c r="N14" s="27">
        <v>1</v>
      </c>
      <c r="O14" s="28">
        <v>2</v>
      </c>
      <c r="P14" s="33">
        <v>0.2</v>
      </c>
      <c r="Q14">
        <f t="shared" si="0"/>
        <v>6.6595238095238098</v>
      </c>
      <c r="S14" s="21"/>
      <c r="T14" s="22">
        <v>6.6595238095238098</v>
      </c>
      <c r="U14" s="23">
        <v>9.6166666666666671</v>
      </c>
      <c r="V14" s="23">
        <v>13.95</v>
      </c>
      <c r="Y14" s="55" t="s">
        <v>9</v>
      </c>
      <c r="Z14" s="55" t="s">
        <v>93</v>
      </c>
      <c r="AA14" s="55" t="s">
        <v>94</v>
      </c>
      <c r="AB14" s="55" t="s">
        <v>92</v>
      </c>
      <c r="AC14" s="55" t="s">
        <v>91</v>
      </c>
      <c r="AD14" s="55" t="s">
        <v>91</v>
      </c>
      <c r="AE14" s="55" t="s">
        <v>90</v>
      </c>
      <c r="AF14" s="55" t="s">
        <v>90</v>
      </c>
      <c r="AG14" s="55" t="s">
        <v>90</v>
      </c>
      <c r="AH14" s="55" t="s">
        <v>90</v>
      </c>
      <c r="AI14" s="55" t="s">
        <v>82</v>
      </c>
      <c r="AJ14" s="55" t="s">
        <v>83</v>
      </c>
      <c r="AK14" s="55" t="s">
        <v>83</v>
      </c>
      <c r="AL14" s="55" t="s">
        <v>84</v>
      </c>
      <c r="AM14" s="55" t="s">
        <v>92</v>
      </c>
    </row>
    <row r="15" spans="2:39" ht="18" x14ac:dyDescent="0.35">
      <c r="B15" s="1" t="s">
        <v>11</v>
      </c>
      <c r="C15" s="1">
        <v>0.125</v>
      </c>
      <c r="D15" s="35">
        <f>1/7</f>
        <v>0.14285714285714285</v>
      </c>
      <c r="E15" s="34">
        <f>1/6</f>
        <v>0.16666666666666666</v>
      </c>
      <c r="F15" s="34">
        <f>1/6</f>
        <v>0.16666666666666666</v>
      </c>
      <c r="G15" s="33">
        <v>0.2</v>
      </c>
      <c r="H15" s="33">
        <v>0.2</v>
      </c>
      <c r="I15" s="32">
        <f>1/4</f>
        <v>0.25</v>
      </c>
      <c r="J15" s="32">
        <f>1/4</f>
        <v>0.25</v>
      </c>
      <c r="K15" s="31">
        <f>1/3</f>
        <v>0.33333333333333331</v>
      </c>
      <c r="L15" s="31">
        <f>1/3</f>
        <v>0.33333333333333331</v>
      </c>
      <c r="M15" s="31">
        <f>1/3</f>
        <v>0.33333333333333331</v>
      </c>
      <c r="N15" s="26">
        <v>1</v>
      </c>
      <c r="O15" s="27">
        <v>1</v>
      </c>
      <c r="P15" s="34">
        <f>1/6</f>
        <v>0.16666666666666666</v>
      </c>
      <c r="Q15">
        <f t="shared" si="0"/>
        <v>4.6678571428571436</v>
      </c>
      <c r="S15" s="21"/>
      <c r="T15" s="22">
        <v>4.6678571428571436</v>
      </c>
      <c r="U15" s="23">
        <v>6.5761904761904759</v>
      </c>
      <c r="V15" s="23">
        <v>9.7833333333333332</v>
      </c>
      <c r="Y15" s="55" t="s">
        <v>10</v>
      </c>
      <c r="Z15" s="55" t="s">
        <v>93</v>
      </c>
      <c r="AA15" s="55" t="s">
        <v>94</v>
      </c>
      <c r="AB15" s="55" t="s">
        <v>92</v>
      </c>
      <c r="AC15" s="55" t="s">
        <v>92</v>
      </c>
      <c r="AD15" s="55" t="s">
        <v>91</v>
      </c>
      <c r="AE15" s="55" t="s">
        <v>91</v>
      </c>
      <c r="AF15" s="55" t="s">
        <v>91</v>
      </c>
      <c r="AG15" s="55" t="s">
        <v>90</v>
      </c>
      <c r="AH15" s="55" t="s">
        <v>90</v>
      </c>
      <c r="AI15" s="55" t="s">
        <v>90</v>
      </c>
      <c r="AJ15" s="55" t="s">
        <v>82</v>
      </c>
      <c r="AK15" s="55" t="s">
        <v>83</v>
      </c>
      <c r="AL15" s="55" t="s">
        <v>84</v>
      </c>
      <c r="AM15" s="55" t="s">
        <v>92</v>
      </c>
    </row>
    <row r="16" spans="2:39" ht="18" x14ac:dyDescent="0.35">
      <c r="B16" s="1" t="s">
        <v>12</v>
      </c>
      <c r="C16" s="1">
        <f>1/9</f>
        <v>0.1111111111111111</v>
      </c>
      <c r="D16" s="1">
        <v>0.125</v>
      </c>
      <c r="E16" s="35">
        <f>1/7</f>
        <v>0.14285714285714285</v>
      </c>
      <c r="F16" s="35">
        <f>1/7</f>
        <v>0.14285714285714285</v>
      </c>
      <c r="G16" s="34">
        <f>1/6</f>
        <v>0.16666666666666666</v>
      </c>
      <c r="H16" s="34">
        <f>1/6</f>
        <v>0.16666666666666666</v>
      </c>
      <c r="I16" s="33">
        <v>0.2</v>
      </c>
      <c r="J16" s="33">
        <v>0.2</v>
      </c>
      <c r="K16" s="32">
        <f>1/4</f>
        <v>0.25</v>
      </c>
      <c r="L16" s="32">
        <f>1/4</f>
        <v>0.25</v>
      </c>
      <c r="M16" s="32">
        <f>1/4</f>
        <v>0.25</v>
      </c>
      <c r="N16" s="31">
        <f>1/3</f>
        <v>0.33333333333333331</v>
      </c>
      <c r="O16" s="26">
        <v>1</v>
      </c>
      <c r="P16" s="35">
        <f>1/7</f>
        <v>0.14285714285714285</v>
      </c>
      <c r="Q16">
        <f t="shared" si="0"/>
        <v>3.481349206349206</v>
      </c>
      <c r="S16" s="21"/>
      <c r="T16" s="22">
        <v>3.481349206349206</v>
      </c>
      <c r="U16" s="23">
        <v>4.1678571428571436</v>
      </c>
      <c r="V16" s="23">
        <v>5.5761904761904759</v>
      </c>
      <c r="Y16" s="55" t="s">
        <v>11</v>
      </c>
      <c r="Z16" s="55" t="s">
        <v>95</v>
      </c>
      <c r="AA16" s="55" t="s">
        <v>93</v>
      </c>
      <c r="AB16" s="55" t="s">
        <v>94</v>
      </c>
      <c r="AC16" s="55" t="s">
        <v>94</v>
      </c>
      <c r="AD16" s="55" t="s">
        <v>92</v>
      </c>
      <c r="AE16" s="55" t="s">
        <v>92</v>
      </c>
      <c r="AF16" s="55" t="s">
        <v>91</v>
      </c>
      <c r="AG16" s="55" t="s">
        <v>91</v>
      </c>
      <c r="AH16" s="55" t="s">
        <v>90</v>
      </c>
      <c r="AI16" s="55" t="s">
        <v>90</v>
      </c>
      <c r="AJ16" s="55" t="s">
        <v>90</v>
      </c>
      <c r="AK16" s="55" t="s">
        <v>82</v>
      </c>
      <c r="AL16" s="55" t="s">
        <v>83</v>
      </c>
      <c r="AM16" s="55" t="s">
        <v>94</v>
      </c>
    </row>
    <row r="17" spans="2:40" ht="18" x14ac:dyDescent="0.35">
      <c r="B17" s="1" t="s">
        <v>13</v>
      </c>
      <c r="C17" s="33">
        <v>0.2</v>
      </c>
      <c r="D17" s="32">
        <f>1/4</f>
        <v>0.25</v>
      </c>
      <c r="E17" s="32">
        <f>1/4</f>
        <v>0.25</v>
      </c>
      <c r="F17" s="31">
        <f>1/3</f>
        <v>0.33333333333333331</v>
      </c>
      <c r="G17" s="27">
        <v>1</v>
      </c>
      <c r="H17" s="27">
        <v>1</v>
      </c>
      <c r="I17" s="27">
        <v>1</v>
      </c>
      <c r="J17" s="28">
        <v>2</v>
      </c>
      <c r="K17" s="28">
        <v>2</v>
      </c>
      <c r="L17" s="29">
        <v>3</v>
      </c>
      <c r="M17" s="29">
        <v>3</v>
      </c>
      <c r="N17" s="30">
        <v>4</v>
      </c>
      <c r="O17" s="1">
        <v>5</v>
      </c>
      <c r="P17" s="1">
        <v>1</v>
      </c>
      <c r="Q17">
        <f t="shared" si="0"/>
        <v>24.033333333333331</v>
      </c>
      <c r="S17" s="21"/>
      <c r="T17" s="22">
        <v>24.033333333333331</v>
      </c>
      <c r="U17" s="23">
        <v>33.416666666666664</v>
      </c>
      <c r="V17" s="23">
        <v>43.333333333333329</v>
      </c>
      <c r="Y17" s="55" t="s">
        <v>12</v>
      </c>
      <c r="Z17" s="55" t="s">
        <v>96</v>
      </c>
      <c r="AA17" s="55" t="s">
        <v>95</v>
      </c>
      <c r="AB17" s="55" t="s">
        <v>93</v>
      </c>
      <c r="AC17" s="55" t="s">
        <v>93</v>
      </c>
      <c r="AD17" s="55" t="s">
        <v>94</v>
      </c>
      <c r="AE17" s="55" t="s">
        <v>94</v>
      </c>
      <c r="AF17" s="55" t="s">
        <v>92</v>
      </c>
      <c r="AG17" s="55" t="s">
        <v>92</v>
      </c>
      <c r="AH17" s="55" t="s">
        <v>91</v>
      </c>
      <c r="AI17" s="55" t="s">
        <v>91</v>
      </c>
      <c r="AJ17" s="55" t="s">
        <v>91</v>
      </c>
      <c r="AK17" s="55" t="s">
        <v>90</v>
      </c>
      <c r="AL17" s="55" t="s">
        <v>82</v>
      </c>
      <c r="AM17" s="55" t="s">
        <v>93</v>
      </c>
    </row>
    <row r="18" spans="2:40" ht="18" x14ac:dyDescent="0.35">
      <c r="B18" s="36"/>
      <c r="Q18" s="4">
        <f>SUM(Q4:Q17)</f>
        <v>249.05158730158726</v>
      </c>
      <c r="T18" s="24">
        <v>249.05158730158726</v>
      </c>
      <c r="U18" s="24">
        <v>348.96071428571429</v>
      </c>
      <c r="V18" s="24">
        <v>462.92619047619036</v>
      </c>
      <c r="Y18" s="55" t="s">
        <v>13</v>
      </c>
      <c r="Z18" s="55" t="s">
        <v>92</v>
      </c>
      <c r="AA18" s="55" t="s">
        <v>91</v>
      </c>
      <c r="AB18" s="55" t="s">
        <v>91</v>
      </c>
      <c r="AC18" s="55" t="s">
        <v>90</v>
      </c>
      <c r="AD18" s="55" t="s">
        <v>83</v>
      </c>
      <c r="AE18" s="55" t="s">
        <v>83</v>
      </c>
      <c r="AF18" s="55" t="s">
        <v>83</v>
      </c>
      <c r="AG18" s="55" t="s">
        <v>84</v>
      </c>
      <c r="AH18" s="55" t="s">
        <v>84</v>
      </c>
      <c r="AI18" s="55" t="s">
        <v>85</v>
      </c>
      <c r="AJ18" s="55" t="s">
        <v>85</v>
      </c>
      <c r="AK18" s="55" t="s">
        <v>86</v>
      </c>
      <c r="AL18" s="55" t="s">
        <v>87</v>
      </c>
      <c r="AM18" s="55" t="s">
        <v>82</v>
      </c>
    </row>
    <row r="19" spans="2:40" x14ac:dyDescent="0.3">
      <c r="S19" t="s">
        <v>44</v>
      </c>
      <c r="T19" s="17">
        <f>1/T18</f>
        <v>4.0152323895412765E-3</v>
      </c>
      <c r="U19" s="17">
        <f>1/U18</f>
        <v>2.8656520893674074E-3</v>
      </c>
      <c r="V19" s="17">
        <f>1/V18</f>
        <v>2.1601715793425885E-3</v>
      </c>
    </row>
    <row r="21" spans="2:40" x14ac:dyDescent="0.3">
      <c r="AN21" s="4"/>
    </row>
    <row r="24" spans="2:40" ht="18" x14ac:dyDescent="0.35">
      <c r="B24" s="20" t="s">
        <v>39</v>
      </c>
      <c r="S24" s="25" t="s">
        <v>45</v>
      </c>
    </row>
    <row r="25" spans="2:40" ht="18" x14ac:dyDescent="0.35"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S25" s="1"/>
      <c r="T25" s="1" t="s">
        <v>0</v>
      </c>
      <c r="U25" s="1" t="s">
        <v>1</v>
      </c>
      <c r="V25" s="1" t="s">
        <v>2</v>
      </c>
      <c r="W25" s="1" t="s">
        <v>3</v>
      </c>
      <c r="X25" s="1" t="s">
        <v>4</v>
      </c>
      <c r="Y25" s="1" t="s">
        <v>5</v>
      </c>
      <c r="Z25" s="1" t="s">
        <v>6</v>
      </c>
      <c r="AA25" s="1" t="s">
        <v>7</v>
      </c>
      <c r="AB25" s="1" t="s">
        <v>8</v>
      </c>
      <c r="AC25" s="1" t="s">
        <v>9</v>
      </c>
      <c r="AD25" s="1" t="s">
        <v>10</v>
      </c>
      <c r="AE25" s="1" t="s">
        <v>11</v>
      </c>
      <c r="AF25" s="1" t="s">
        <v>12</v>
      </c>
      <c r="AG25" s="1" t="s">
        <v>13</v>
      </c>
    </row>
    <row r="26" spans="2:40" ht="18" x14ac:dyDescent="0.35">
      <c r="B26" s="1" t="s">
        <v>0</v>
      </c>
      <c r="C26" s="1">
        <v>1</v>
      </c>
      <c r="D26" s="1">
        <v>2</v>
      </c>
      <c r="E26" s="1">
        <v>2</v>
      </c>
      <c r="F26" s="1">
        <v>3</v>
      </c>
      <c r="G26" s="1">
        <v>4</v>
      </c>
      <c r="H26" s="1">
        <v>4</v>
      </c>
      <c r="I26" s="1">
        <v>4</v>
      </c>
      <c r="J26" s="1">
        <v>5</v>
      </c>
      <c r="K26" s="1">
        <v>5</v>
      </c>
      <c r="L26" s="1">
        <v>6</v>
      </c>
      <c r="M26" s="1">
        <v>6</v>
      </c>
      <c r="N26" s="1">
        <v>7</v>
      </c>
      <c r="O26" s="1">
        <v>8</v>
      </c>
      <c r="P26" s="1">
        <v>4</v>
      </c>
      <c r="Q26">
        <f t="shared" ref="Q26:Q39" si="2">SUM(C26:P26)</f>
        <v>61</v>
      </c>
      <c r="S26" s="1" t="s">
        <v>0</v>
      </c>
      <c r="T26" s="37">
        <v>1</v>
      </c>
      <c r="U26" s="38">
        <v>3</v>
      </c>
      <c r="V26" s="38">
        <v>3</v>
      </c>
      <c r="W26" s="39">
        <v>4</v>
      </c>
      <c r="X26" s="40">
        <v>5</v>
      </c>
      <c r="Y26" s="40">
        <v>5</v>
      </c>
      <c r="Z26" s="40">
        <v>5</v>
      </c>
      <c r="AA26" s="29">
        <v>6</v>
      </c>
      <c r="AB26" s="29">
        <v>6</v>
      </c>
      <c r="AC26" s="41">
        <v>7</v>
      </c>
      <c r="AD26" s="41">
        <v>7</v>
      </c>
      <c r="AE26" s="1">
        <v>8</v>
      </c>
      <c r="AF26" s="1">
        <v>9</v>
      </c>
      <c r="AG26" s="40">
        <v>5</v>
      </c>
      <c r="AH26">
        <f>SUM(T26:AG26)</f>
        <v>74</v>
      </c>
    </row>
    <row r="27" spans="2:40" ht="18" x14ac:dyDescent="0.35">
      <c r="B27" s="1" t="s">
        <v>1</v>
      </c>
      <c r="C27" s="1">
        <f>1/2</f>
        <v>0.5</v>
      </c>
      <c r="D27" s="1">
        <v>1</v>
      </c>
      <c r="E27" s="1">
        <v>2</v>
      </c>
      <c r="F27" s="1">
        <v>2</v>
      </c>
      <c r="G27" s="1">
        <v>3</v>
      </c>
      <c r="H27" s="1">
        <v>3</v>
      </c>
      <c r="I27" s="1">
        <v>3</v>
      </c>
      <c r="J27" s="1">
        <v>4</v>
      </c>
      <c r="K27" s="1">
        <v>4</v>
      </c>
      <c r="L27" s="1">
        <v>5</v>
      </c>
      <c r="M27" s="1">
        <v>5</v>
      </c>
      <c r="N27" s="1">
        <v>6</v>
      </c>
      <c r="O27" s="1">
        <v>7</v>
      </c>
      <c r="P27" s="1">
        <v>3</v>
      </c>
      <c r="Q27">
        <f t="shared" si="2"/>
        <v>48.5</v>
      </c>
      <c r="S27" s="1" t="s">
        <v>1</v>
      </c>
      <c r="T27" s="26">
        <v>1</v>
      </c>
      <c r="U27" s="37">
        <v>1</v>
      </c>
      <c r="V27" s="38">
        <v>3</v>
      </c>
      <c r="W27" s="38">
        <v>3</v>
      </c>
      <c r="X27" s="39">
        <v>4</v>
      </c>
      <c r="Y27" s="39">
        <v>4</v>
      </c>
      <c r="Z27" s="39">
        <v>4</v>
      </c>
      <c r="AA27" s="40">
        <v>5</v>
      </c>
      <c r="AB27" s="40">
        <v>5</v>
      </c>
      <c r="AC27" s="29">
        <v>6</v>
      </c>
      <c r="AD27" s="29">
        <v>6</v>
      </c>
      <c r="AE27" s="41">
        <v>7</v>
      </c>
      <c r="AF27" s="1">
        <v>8</v>
      </c>
      <c r="AG27" s="39">
        <v>4</v>
      </c>
      <c r="AH27">
        <f t="shared" ref="AH27:AH39" si="3">SUM(T27:AG27)</f>
        <v>61</v>
      </c>
    </row>
    <row r="28" spans="2:40" ht="18" x14ac:dyDescent="0.35">
      <c r="B28" s="1" t="s">
        <v>2</v>
      </c>
      <c r="C28" s="1">
        <f>1/E26</f>
        <v>0.5</v>
      </c>
      <c r="D28" s="1">
        <f>1/E27</f>
        <v>0.5</v>
      </c>
      <c r="E28" s="1">
        <v>1</v>
      </c>
      <c r="F28" s="1">
        <v>2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4</v>
      </c>
      <c r="M28" s="1">
        <v>4</v>
      </c>
      <c r="N28" s="1">
        <v>5</v>
      </c>
      <c r="O28" s="1">
        <v>6</v>
      </c>
      <c r="P28" s="1">
        <v>3</v>
      </c>
      <c r="Q28">
        <f t="shared" si="2"/>
        <v>41</v>
      </c>
      <c r="S28" s="1" t="s">
        <v>2</v>
      </c>
      <c r="T28" s="26">
        <v>1</v>
      </c>
      <c r="U28" s="26">
        <v>1</v>
      </c>
      <c r="V28" s="37">
        <v>1</v>
      </c>
      <c r="W28" s="38">
        <v>3</v>
      </c>
      <c r="X28" s="39">
        <v>4</v>
      </c>
      <c r="Y28" s="39">
        <v>4</v>
      </c>
      <c r="Z28" s="39">
        <v>4</v>
      </c>
      <c r="AA28" s="39">
        <v>4</v>
      </c>
      <c r="AB28" s="39">
        <v>4</v>
      </c>
      <c r="AC28" s="40">
        <v>5</v>
      </c>
      <c r="AD28" s="40">
        <v>5</v>
      </c>
      <c r="AE28" s="29">
        <v>6</v>
      </c>
      <c r="AF28" s="41">
        <v>7</v>
      </c>
      <c r="AG28" s="39">
        <v>4</v>
      </c>
      <c r="AH28">
        <f t="shared" si="3"/>
        <v>53</v>
      </c>
    </row>
    <row r="29" spans="2:40" ht="18" x14ac:dyDescent="0.35">
      <c r="B29" s="1" t="s">
        <v>3</v>
      </c>
      <c r="C29" s="1">
        <f>1/F26</f>
        <v>0.33333333333333331</v>
      </c>
      <c r="D29" s="1">
        <f>1/F27</f>
        <v>0.5</v>
      </c>
      <c r="E29" s="1">
        <f>1/F28</f>
        <v>0.5</v>
      </c>
      <c r="F29" s="1">
        <v>1</v>
      </c>
      <c r="G29" s="1">
        <v>2</v>
      </c>
      <c r="H29" s="1">
        <v>2</v>
      </c>
      <c r="I29" s="1">
        <v>2</v>
      </c>
      <c r="J29" s="1">
        <v>2</v>
      </c>
      <c r="K29" s="1">
        <v>3</v>
      </c>
      <c r="L29" s="1">
        <v>3</v>
      </c>
      <c r="M29" s="1">
        <v>4</v>
      </c>
      <c r="N29" s="1">
        <v>5</v>
      </c>
      <c r="O29" s="1">
        <v>6</v>
      </c>
      <c r="P29" s="1">
        <v>2</v>
      </c>
      <c r="Q29">
        <f t="shared" si="2"/>
        <v>33.333333333333329</v>
      </c>
      <c r="S29" s="1" t="s">
        <v>3</v>
      </c>
      <c r="T29" s="34">
        <v>0.5</v>
      </c>
      <c r="U29" s="26">
        <v>1</v>
      </c>
      <c r="V29" s="26">
        <v>1</v>
      </c>
      <c r="W29" s="37">
        <v>1</v>
      </c>
      <c r="X29" s="38">
        <v>3</v>
      </c>
      <c r="Y29" s="38">
        <v>3</v>
      </c>
      <c r="Z29" s="38">
        <v>3</v>
      </c>
      <c r="AA29" s="38">
        <v>3</v>
      </c>
      <c r="AB29" s="39">
        <v>4</v>
      </c>
      <c r="AC29" s="39">
        <v>4</v>
      </c>
      <c r="AD29" s="40">
        <v>5</v>
      </c>
      <c r="AE29" s="29">
        <v>6</v>
      </c>
      <c r="AF29" s="41">
        <v>7</v>
      </c>
      <c r="AG29" s="38">
        <v>3</v>
      </c>
      <c r="AH29">
        <f t="shared" si="3"/>
        <v>44.5</v>
      </c>
    </row>
    <row r="30" spans="2:40" ht="18" x14ac:dyDescent="0.35">
      <c r="B30" s="1" t="s">
        <v>4</v>
      </c>
      <c r="C30" s="1">
        <f>1/G26</f>
        <v>0.25</v>
      </c>
      <c r="D30" s="1">
        <f>1/G27</f>
        <v>0.33333333333333331</v>
      </c>
      <c r="E30" s="1">
        <f>1/G28</f>
        <v>0.33333333333333331</v>
      </c>
      <c r="F30" s="1">
        <f>1/G29</f>
        <v>0.5</v>
      </c>
      <c r="G30" s="1">
        <v>1</v>
      </c>
      <c r="H30" s="1">
        <v>2</v>
      </c>
      <c r="I30" s="1">
        <v>2</v>
      </c>
      <c r="J30" s="1">
        <v>2</v>
      </c>
      <c r="K30" s="1">
        <v>2</v>
      </c>
      <c r="L30" s="1">
        <v>3</v>
      </c>
      <c r="M30" s="1">
        <v>3</v>
      </c>
      <c r="N30" s="1">
        <v>4</v>
      </c>
      <c r="O30" s="1">
        <v>5</v>
      </c>
      <c r="P30" s="1">
        <v>0.5</v>
      </c>
      <c r="Q30">
        <f t="shared" si="2"/>
        <v>25.916666666666664</v>
      </c>
      <c r="S30" s="1" t="s">
        <v>4</v>
      </c>
      <c r="T30" s="31">
        <v>0.33333333333333298</v>
      </c>
      <c r="U30" s="34">
        <v>0.5</v>
      </c>
      <c r="V30" s="34">
        <v>0.5</v>
      </c>
      <c r="W30" s="26">
        <v>1</v>
      </c>
      <c r="X30" s="37">
        <v>1</v>
      </c>
      <c r="Y30" s="38">
        <v>3</v>
      </c>
      <c r="Z30" s="38">
        <v>3</v>
      </c>
      <c r="AA30" s="38">
        <v>3</v>
      </c>
      <c r="AB30" s="38">
        <v>3</v>
      </c>
      <c r="AC30" s="39">
        <v>4</v>
      </c>
      <c r="AD30" s="39">
        <v>4</v>
      </c>
      <c r="AE30" s="40">
        <v>5</v>
      </c>
      <c r="AF30" s="29">
        <v>6</v>
      </c>
      <c r="AG30" s="26">
        <v>1</v>
      </c>
      <c r="AH30">
        <f t="shared" si="3"/>
        <v>35.333333333333329</v>
      </c>
    </row>
    <row r="31" spans="2:40" ht="18" x14ac:dyDescent="0.35">
      <c r="B31" s="1" t="s">
        <v>5</v>
      </c>
      <c r="C31" s="1">
        <f>1/H26</f>
        <v>0.25</v>
      </c>
      <c r="D31" s="1">
        <f>1/H27</f>
        <v>0.33333333333333331</v>
      </c>
      <c r="E31" s="1">
        <f>1/H28</f>
        <v>0.33333333333333331</v>
      </c>
      <c r="F31" s="1">
        <f>1/H29</f>
        <v>0.5</v>
      </c>
      <c r="G31" s="1">
        <f>1/H30</f>
        <v>0.5</v>
      </c>
      <c r="H31" s="1">
        <v>1</v>
      </c>
      <c r="I31" s="1">
        <v>2</v>
      </c>
      <c r="J31" s="1">
        <v>2</v>
      </c>
      <c r="K31" s="1">
        <v>2</v>
      </c>
      <c r="L31" s="1">
        <v>2</v>
      </c>
      <c r="M31" s="1">
        <v>3</v>
      </c>
      <c r="N31" s="1">
        <v>4</v>
      </c>
      <c r="O31" s="1">
        <v>5</v>
      </c>
      <c r="P31" s="1">
        <v>0.5</v>
      </c>
      <c r="Q31">
        <f t="shared" si="2"/>
        <v>23.416666666666664</v>
      </c>
      <c r="S31" s="1" t="s">
        <v>5</v>
      </c>
      <c r="T31" s="31">
        <v>0.33333333333333298</v>
      </c>
      <c r="U31" s="34">
        <v>0.5</v>
      </c>
      <c r="V31" s="34">
        <v>0.5</v>
      </c>
      <c r="W31" s="26">
        <v>1</v>
      </c>
      <c r="X31" s="26">
        <v>1</v>
      </c>
      <c r="Y31" s="37">
        <v>1</v>
      </c>
      <c r="Z31" s="38">
        <v>3</v>
      </c>
      <c r="AA31" s="38">
        <v>3</v>
      </c>
      <c r="AB31" s="38">
        <v>3</v>
      </c>
      <c r="AC31" s="38">
        <v>3</v>
      </c>
      <c r="AD31" s="39">
        <v>4</v>
      </c>
      <c r="AE31" s="40">
        <v>5</v>
      </c>
      <c r="AF31" s="29">
        <v>6</v>
      </c>
      <c r="AG31" s="26">
        <v>1</v>
      </c>
      <c r="AH31">
        <f t="shared" si="3"/>
        <v>32.333333333333329</v>
      </c>
    </row>
    <row r="32" spans="2:40" ht="18" x14ac:dyDescent="0.35">
      <c r="B32" s="1" t="s">
        <v>6</v>
      </c>
      <c r="C32" s="1">
        <f>1/I26</f>
        <v>0.25</v>
      </c>
      <c r="D32" s="1">
        <f>1/3</f>
        <v>0.33333333333333331</v>
      </c>
      <c r="E32" s="1">
        <f>1/I28</f>
        <v>0.33333333333333331</v>
      </c>
      <c r="F32" s="1">
        <f>1/I29</f>
        <v>0.5</v>
      </c>
      <c r="G32" s="1">
        <f>1/I30</f>
        <v>0.5</v>
      </c>
      <c r="H32" s="1">
        <f>1/I31</f>
        <v>0.5</v>
      </c>
      <c r="I32" s="1">
        <v>1</v>
      </c>
      <c r="J32" s="1">
        <v>2</v>
      </c>
      <c r="K32" s="1">
        <v>2</v>
      </c>
      <c r="L32" s="1">
        <v>2</v>
      </c>
      <c r="M32" s="1">
        <v>3</v>
      </c>
      <c r="N32" s="1">
        <v>3</v>
      </c>
      <c r="O32" s="1">
        <v>4</v>
      </c>
      <c r="P32" s="1">
        <v>0.5</v>
      </c>
      <c r="Q32">
        <f t="shared" si="2"/>
        <v>19.916666666666664</v>
      </c>
      <c r="S32" s="1" t="s">
        <v>6</v>
      </c>
      <c r="T32" s="31">
        <v>0.33333333333333298</v>
      </c>
      <c r="U32" s="34">
        <v>0.5</v>
      </c>
      <c r="V32" s="34">
        <v>0.5</v>
      </c>
      <c r="W32" s="26">
        <v>1</v>
      </c>
      <c r="X32" s="26">
        <v>1</v>
      </c>
      <c r="Y32" s="26">
        <v>1</v>
      </c>
      <c r="Z32" s="37">
        <v>1</v>
      </c>
      <c r="AA32" s="38">
        <v>3</v>
      </c>
      <c r="AB32" s="38">
        <v>3</v>
      </c>
      <c r="AC32" s="38">
        <v>3</v>
      </c>
      <c r="AD32" s="39">
        <v>4</v>
      </c>
      <c r="AE32" s="39">
        <v>4</v>
      </c>
      <c r="AF32" s="40">
        <v>5</v>
      </c>
      <c r="AG32" s="26">
        <v>1</v>
      </c>
      <c r="AH32">
        <f t="shared" si="3"/>
        <v>28.333333333333332</v>
      </c>
    </row>
    <row r="33" spans="2:34" ht="18" x14ac:dyDescent="0.35">
      <c r="B33" s="1" t="s">
        <v>7</v>
      </c>
      <c r="C33" s="1">
        <f>1/J26</f>
        <v>0.2</v>
      </c>
      <c r="D33" s="1">
        <f>1/J27</f>
        <v>0.25</v>
      </c>
      <c r="E33" s="1">
        <f>1/J28</f>
        <v>0.33333333333333331</v>
      </c>
      <c r="F33" s="1">
        <f>1/J29</f>
        <v>0.5</v>
      </c>
      <c r="G33" s="1">
        <f>1/J30</f>
        <v>0.5</v>
      </c>
      <c r="H33" s="1">
        <f>1/J31</f>
        <v>0.5</v>
      </c>
      <c r="I33" s="1">
        <f>1/J32</f>
        <v>0.5</v>
      </c>
      <c r="J33" s="1">
        <v>1</v>
      </c>
      <c r="K33" s="1">
        <v>2</v>
      </c>
      <c r="L33" s="1">
        <v>2</v>
      </c>
      <c r="M33" s="1">
        <v>2</v>
      </c>
      <c r="N33" s="1">
        <v>3</v>
      </c>
      <c r="O33" s="1">
        <v>4</v>
      </c>
      <c r="P33" s="1">
        <f>1/3</f>
        <v>0.33333333333333331</v>
      </c>
      <c r="Q33">
        <f t="shared" si="2"/>
        <v>17.116666666666664</v>
      </c>
      <c r="S33" s="1" t="s">
        <v>7</v>
      </c>
      <c r="T33" s="35">
        <v>0.25</v>
      </c>
      <c r="U33" s="31">
        <v>0.33333333333333298</v>
      </c>
      <c r="V33" s="34">
        <v>0.5</v>
      </c>
      <c r="W33" s="26">
        <v>1</v>
      </c>
      <c r="X33" s="26">
        <v>1</v>
      </c>
      <c r="Y33" s="26">
        <v>1</v>
      </c>
      <c r="Z33" s="26">
        <v>1</v>
      </c>
      <c r="AA33" s="37">
        <v>1</v>
      </c>
      <c r="AB33" s="38">
        <v>3</v>
      </c>
      <c r="AC33" s="38">
        <v>3</v>
      </c>
      <c r="AD33" s="38">
        <v>3</v>
      </c>
      <c r="AE33" s="39">
        <v>4</v>
      </c>
      <c r="AF33" s="40">
        <v>5</v>
      </c>
      <c r="AG33" s="34">
        <v>0.5</v>
      </c>
      <c r="AH33">
        <f t="shared" si="3"/>
        <v>24.583333333333332</v>
      </c>
    </row>
    <row r="34" spans="2:34" ht="18" x14ac:dyDescent="0.35">
      <c r="B34" s="1" t="s">
        <v>8</v>
      </c>
      <c r="C34" s="1">
        <f>1/K26</f>
        <v>0.2</v>
      </c>
      <c r="D34" s="1">
        <f>1/K27</f>
        <v>0.25</v>
      </c>
      <c r="E34" s="1">
        <f>1/K28</f>
        <v>0.33333333333333331</v>
      </c>
      <c r="F34" s="1">
        <f>1/K29</f>
        <v>0.33333333333333331</v>
      </c>
      <c r="G34" s="1">
        <f>1/K30</f>
        <v>0.5</v>
      </c>
      <c r="H34" s="1">
        <f>1/K31</f>
        <v>0.5</v>
      </c>
      <c r="I34" s="1">
        <f>1/K32</f>
        <v>0.5</v>
      </c>
      <c r="J34" s="1">
        <f>1/K33</f>
        <v>0.5</v>
      </c>
      <c r="K34" s="1">
        <v>1</v>
      </c>
      <c r="L34" s="1">
        <v>2</v>
      </c>
      <c r="M34" s="1">
        <v>2</v>
      </c>
      <c r="N34" s="1">
        <v>2</v>
      </c>
      <c r="O34" s="1">
        <v>3</v>
      </c>
      <c r="P34" s="1">
        <f>1/3</f>
        <v>0.33333333333333331</v>
      </c>
      <c r="Q34">
        <f t="shared" si="2"/>
        <v>13.450000000000001</v>
      </c>
      <c r="S34" s="1" t="s">
        <v>8</v>
      </c>
      <c r="T34" s="35">
        <v>0.25</v>
      </c>
      <c r="U34" s="31">
        <v>0.33333333333333298</v>
      </c>
      <c r="V34" s="34">
        <v>0.5</v>
      </c>
      <c r="W34" s="34">
        <v>0.5</v>
      </c>
      <c r="X34" s="26">
        <v>1</v>
      </c>
      <c r="Y34" s="26">
        <v>1</v>
      </c>
      <c r="Z34" s="26">
        <v>1</v>
      </c>
      <c r="AA34" s="26">
        <v>1</v>
      </c>
      <c r="AB34" s="37">
        <v>1</v>
      </c>
      <c r="AC34" s="38">
        <v>3</v>
      </c>
      <c r="AD34" s="38">
        <v>3</v>
      </c>
      <c r="AE34" s="38">
        <v>3</v>
      </c>
      <c r="AF34" s="39">
        <v>4</v>
      </c>
      <c r="AG34" s="34">
        <v>0.5</v>
      </c>
      <c r="AH34">
        <f t="shared" si="3"/>
        <v>20.083333333333332</v>
      </c>
    </row>
    <row r="35" spans="2:34" ht="18" x14ac:dyDescent="0.35">
      <c r="B35" s="1" t="s">
        <v>9</v>
      </c>
      <c r="C35" s="1">
        <f>1/L26</f>
        <v>0.16666666666666666</v>
      </c>
      <c r="D35" s="1">
        <f>1/L27</f>
        <v>0.2</v>
      </c>
      <c r="E35" s="1">
        <f>1/L28</f>
        <v>0.25</v>
      </c>
      <c r="F35" s="1">
        <f>1/L29</f>
        <v>0.33333333333333331</v>
      </c>
      <c r="G35" s="1">
        <f>1/L30</f>
        <v>0.33333333333333331</v>
      </c>
      <c r="H35" s="1">
        <f>1/L31</f>
        <v>0.5</v>
      </c>
      <c r="I35" s="1">
        <f>1/L32</f>
        <v>0.5</v>
      </c>
      <c r="J35" s="1">
        <f>1/L33</f>
        <v>0.5</v>
      </c>
      <c r="K35" s="1">
        <f>1/L34</f>
        <v>0.5</v>
      </c>
      <c r="L35" s="1">
        <v>1</v>
      </c>
      <c r="M35" s="1">
        <v>2</v>
      </c>
      <c r="N35" s="1">
        <v>2</v>
      </c>
      <c r="O35" s="1">
        <v>3</v>
      </c>
      <c r="P35" s="1">
        <f>1/4</f>
        <v>0.25</v>
      </c>
      <c r="Q35">
        <f t="shared" si="2"/>
        <v>11.533333333333333</v>
      </c>
      <c r="S35" s="1" t="s">
        <v>9</v>
      </c>
      <c r="T35" s="33">
        <v>0.2</v>
      </c>
      <c r="U35" s="35">
        <v>0.25</v>
      </c>
      <c r="V35" s="31">
        <v>0.33333333333333298</v>
      </c>
      <c r="W35" s="34">
        <v>0.5</v>
      </c>
      <c r="X35" s="34">
        <v>0.5</v>
      </c>
      <c r="Y35" s="26">
        <v>1</v>
      </c>
      <c r="Z35" s="26">
        <v>1</v>
      </c>
      <c r="AA35" s="26">
        <v>1</v>
      </c>
      <c r="AB35" s="26">
        <v>1</v>
      </c>
      <c r="AC35" s="37">
        <v>1</v>
      </c>
      <c r="AD35" s="38">
        <v>3</v>
      </c>
      <c r="AE35" s="38">
        <v>3</v>
      </c>
      <c r="AF35" s="39">
        <v>4</v>
      </c>
      <c r="AG35" s="31">
        <v>0.33333333333333298</v>
      </c>
      <c r="AH35">
        <f t="shared" si="3"/>
        <v>17.116666666666664</v>
      </c>
    </row>
    <row r="36" spans="2:34" ht="18" x14ac:dyDescent="0.35">
      <c r="B36" s="1" t="s">
        <v>10</v>
      </c>
      <c r="C36" s="1">
        <f>1/M26</f>
        <v>0.16666666666666666</v>
      </c>
      <c r="D36" s="1">
        <f>1/M27</f>
        <v>0.2</v>
      </c>
      <c r="E36" s="1">
        <f>1/M28</f>
        <v>0.25</v>
      </c>
      <c r="F36" s="1">
        <f>1/M29</f>
        <v>0.25</v>
      </c>
      <c r="G36" s="1">
        <f>1/M30</f>
        <v>0.33333333333333331</v>
      </c>
      <c r="H36" s="1">
        <f>1/M31</f>
        <v>0.33333333333333331</v>
      </c>
      <c r="I36" s="1">
        <f>1/M32</f>
        <v>0.33333333333333331</v>
      </c>
      <c r="J36" s="1">
        <f>1/M33</f>
        <v>0.5</v>
      </c>
      <c r="K36" s="1">
        <f>1/M34</f>
        <v>0.5</v>
      </c>
      <c r="L36" s="1">
        <f>1/M35</f>
        <v>0.5</v>
      </c>
      <c r="M36" s="1">
        <v>1</v>
      </c>
      <c r="N36" s="1">
        <v>2</v>
      </c>
      <c r="O36" s="1">
        <v>3</v>
      </c>
      <c r="P36" s="1">
        <f>1/4</f>
        <v>0.25</v>
      </c>
      <c r="Q36">
        <f t="shared" si="2"/>
        <v>9.6166666666666671</v>
      </c>
      <c r="S36" s="1" t="s">
        <v>10</v>
      </c>
      <c r="T36" s="33">
        <v>0.2</v>
      </c>
      <c r="U36" s="35">
        <v>0.25</v>
      </c>
      <c r="V36" s="31">
        <v>0.33333333333333298</v>
      </c>
      <c r="W36" s="31">
        <v>0.33333333333333298</v>
      </c>
      <c r="X36" s="34">
        <v>0.5</v>
      </c>
      <c r="Y36" s="34">
        <v>0.5</v>
      </c>
      <c r="Z36" s="34">
        <v>0.5</v>
      </c>
      <c r="AA36" s="26">
        <v>1</v>
      </c>
      <c r="AB36" s="26">
        <v>1</v>
      </c>
      <c r="AC36" s="26">
        <v>1</v>
      </c>
      <c r="AD36" s="37">
        <v>1</v>
      </c>
      <c r="AE36" s="38">
        <v>3</v>
      </c>
      <c r="AF36" s="39">
        <v>4</v>
      </c>
      <c r="AG36" s="31">
        <v>0.33333333333333298</v>
      </c>
      <c r="AH36">
        <f t="shared" si="3"/>
        <v>13.95</v>
      </c>
    </row>
    <row r="37" spans="2:34" ht="18" x14ac:dyDescent="0.35">
      <c r="B37" s="1" t="s">
        <v>11</v>
      </c>
      <c r="C37" s="1">
        <f>1/N26</f>
        <v>0.14285714285714285</v>
      </c>
      <c r="D37" s="1">
        <f>1/N27</f>
        <v>0.16666666666666666</v>
      </c>
      <c r="E37" s="1">
        <f>1/N28</f>
        <v>0.2</v>
      </c>
      <c r="F37" s="1">
        <f>1/N29</f>
        <v>0.2</v>
      </c>
      <c r="G37" s="1">
        <f>1/N30</f>
        <v>0.25</v>
      </c>
      <c r="H37" s="1">
        <f>1/N31</f>
        <v>0.25</v>
      </c>
      <c r="I37" s="1">
        <f>1/N32</f>
        <v>0.33333333333333331</v>
      </c>
      <c r="J37" s="1">
        <f>1/N33</f>
        <v>0.33333333333333331</v>
      </c>
      <c r="K37" s="1">
        <f>1/N35</f>
        <v>0.5</v>
      </c>
      <c r="L37" s="1">
        <f>1/N35</f>
        <v>0.5</v>
      </c>
      <c r="M37" s="1">
        <f>1/N36</f>
        <v>0.5</v>
      </c>
      <c r="N37" s="1">
        <v>1</v>
      </c>
      <c r="O37" s="1">
        <v>2</v>
      </c>
      <c r="P37" s="1">
        <f>1/5</f>
        <v>0.2</v>
      </c>
      <c r="Q37">
        <f t="shared" si="2"/>
        <v>6.5761904761904759</v>
      </c>
      <c r="S37" s="1" t="s">
        <v>11</v>
      </c>
      <c r="T37" s="1">
        <f>1/6</f>
        <v>0.16666666666666666</v>
      </c>
      <c r="U37" s="33">
        <v>0.2</v>
      </c>
      <c r="V37" s="35">
        <v>0.25</v>
      </c>
      <c r="W37" s="35">
        <v>0.25</v>
      </c>
      <c r="X37" s="31">
        <v>0.33333333333333298</v>
      </c>
      <c r="Y37" s="31">
        <v>0.33333333333333298</v>
      </c>
      <c r="Z37" s="34">
        <v>0.5</v>
      </c>
      <c r="AA37" s="34">
        <v>0.5</v>
      </c>
      <c r="AB37" s="26">
        <v>1</v>
      </c>
      <c r="AC37" s="26">
        <v>1</v>
      </c>
      <c r="AD37" s="26">
        <v>1</v>
      </c>
      <c r="AE37" s="37">
        <v>1</v>
      </c>
      <c r="AF37" s="38">
        <v>3</v>
      </c>
      <c r="AG37" s="35">
        <v>0.25</v>
      </c>
      <c r="AH37">
        <f t="shared" si="3"/>
        <v>9.7833333333333332</v>
      </c>
    </row>
    <row r="38" spans="2:34" ht="18" x14ac:dyDescent="0.35">
      <c r="B38" s="1" t="s">
        <v>12</v>
      </c>
      <c r="C38" s="1">
        <f>1/O26</f>
        <v>0.125</v>
      </c>
      <c r="D38" s="1">
        <f>1/O27</f>
        <v>0.14285714285714285</v>
      </c>
      <c r="E38" s="1">
        <f>1/O28</f>
        <v>0.16666666666666666</v>
      </c>
      <c r="F38" s="1">
        <f>1/O29</f>
        <v>0.16666666666666666</v>
      </c>
      <c r="G38" s="1">
        <f>1/O30</f>
        <v>0.2</v>
      </c>
      <c r="H38" s="1">
        <f>1/O31</f>
        <v>0.2</v>
      </c>
      <c r="I38" s="1">
        <f>1/O32</f>
        <v>0.25</v>
      </c>
      <c r="J38" s="1">
        <f>1/O33</f>
        <v>0.25</v>
      </c>
      <c r="K38" s="1">
        <f>1/O35</f>
        <v>0.33333333333333331</v>
      </c>
      <c r="L38" s="1">
        <f>1/O35</f>
        <v>0.33333333333333331</v>
      </c>
      <c r="M38" s="1">
        <f>1/O36</f>
        <v>0.33333333333333331</v>
      </c>
      <c r="N38" s="1">
        <f>1/O37</f>
        <v>0.5</v>
      </c>
      <c r="O38" s="1">
        <v>1</v>
      </c>
      <c r="P38" s="1">
        <f>1/6</f>
        <v>0.16666666666666666</v>
      </c>
      <c r="Q38">
        <f t="shared" si="2"/>
        <v>4.1678571428571436</v>
      </c>
      <c r="S38" s="1" t="s">
        <v>12</v>
      </c>
      <c r="T38" s="1">
        <v>0.14285714285714299</v>
      </c>
      <c r="U38" s="1">
        <f>1/6</f>
        <v>0.16666666666666666</v>
      </c>
      <c r="V38" s="33">
        <v>0.2</v>
      </c>
      <c r="W38" s="33">
        <v>0.2</v>
      </c>
      <c r="X38" s="35">
        <v>0.25</v>
      </c>
      <c r="Y38" s="35">
        <v>0.25</v>
      </c>
      <c r="Z38" s="31">
        <v>0.33333333333333298</v>
      </c>
      <c r="AA38" s="31">
        <v>0.33333333333333298</v>
      </c>
      <c r="AB38" s="34">
        <v>0.5</v>
      </c>
      <c r="AC38" s="34">
        <v>0.5</v>
      </c>
      <c r="AD38" s="34">
        <v>0.5</v>
      </c>
      <c r="AE38" s="26">
        <v>1</v>
      </c>
      <c r="AF38" s="37">
        <v>1</v>
      </c>
      <c r="AG38" s="33">
        <v>0.2</v>
      </c>
      <c r="AH38">
        <f t="shared" si="3"/>
        <v>5.5761904761904759</v>
      </c>
    </row>
    <row r="39" spans="2:34" ht="18" x14ac:dyDescent="0.35">
      <c r="B39" s="1" t="s">
        <v>13</v>
      </c>
      <c r="C39" s="1">
        <f>1/P26</f>
        <v>0.25</v>
      </c>
      <c r="D39" s="1">
        <f>1/P27</f>
        <v>0.33333333333333331</v>
      </c>
      <c r="E39" s="1">
        <f>1/P28</f>
        <v>0.33333333333333331</v>
      </c>
      <c r="F39" s="1">
        <f>1/P29</f>
        <v>0.5</v>
      </c>
      <c r="G39" s="1">
        <v>2</v>
      </c>
      <c r="H39" s="1">
        <v>2</v>
      </c>
      <c r="I39" s="1">
        <v>2</v>
      </c>
      <c r="J39" s="1">
        <v>3</v>
      </c>
      <c r="K39" s="1">
        <v>3</v>
      </c>
      <c r="L39" s="1">
        <v>4</v>
      </c>
      <c r="M39" s="1">
        <v>4</v>
      </c>
      <c r="N39" s="1">
        <v>5</v>
      </c>
      <c r="O39" s="1">
        <v>6</v>
      </c>
      <c r="P39" s="1">
        <v>1</v>
      </c>
      <c r="Q39">
        <f t="shared" si="2"/>
        <v>33.416666666666664</v>
      </c>
      <c r="S39" s="1" t="s">
        <v>13</v>
      </c>
      <c r="T39" s="31">
        <v>0.33333333333333298</v>
      </c>
      <c r="U39" s="34">
        <v>0.5</v>
      </c>
      <c r="V39" s="34">
        <v>0.5</v>
      </c>
      <c r="W39" s="26">
        <v>1</v>
      </c>
      <c r="X39" s="38">
        <v>3</v>
      </c>
      <c r="Y39" s="38">
        <v>3</v>
      </c>
      <c r="Z39" s="38">
        <v>3</v>
      </c>
      <c r="AA39" s="39">
        <v>4</v>
      </c>
      <c r="AB39" s="39">
        <v>4</v>
      </c>
      <c r="AC39" s="40">
        <v>5</v>
      </c>
      <c r="AD39" s="40">
        <v>5</v>
      </c>
      <c r="AE39" s="29">
        <v>6</v>
      </c>
      <c r="AF39" s="41">
        <v>7</v>
      </c>
      <c r="AG39" s="37">
        <v>1</v>
      </c>
      <c r="AH39">
        <f t="shared" si="3"/>
        <v>43.333333333333329</v>
      </c>
    </row>
    <row r="40" spans="2:34" x14ac:dyDescent="0.3">
      <c r="Q40" s="4">
        <f>SUM(Q26:Q39)</f>
        <v>348.96071428571429</v>
      </c>
      <c r="AH40" s="4">
        <f>SUM(AH26:AH39)</f>
        <v>462.92619047619036</v>
      </c>
    </row>
    <row r="53" spans="2:26" x14ac:dyDescent="0.3">
      <c r="J53" s="61" t="s">
        <v>47</v>
      </c>
      <c r="K53" s="61"/>
      <c r="L53" s="61"/>
    </row>
    <row r="59" spans="2:26" x14ac:dyDescent="0.3">
      <c r="B59" s="62" t="s">
        <v>48</v>
      </c>
      <c r="C59" s="62"/>
      <c r="D59" s="62"/>
      <c r="E59" s="62" t="s">
        <v>49</v>
      </c>
      <c r="F59" s="62"/>
      <c r="G59" s="62"/>
      <c r="H59" s="62" t="s">
        <v>50</v>
      </c>
      <c r="I59" s="62"/>
      <c r="J59" s="62"/>
      <c r="K59" s="62"/>
      <c r="M59" s="63" t="s">
        <v>47</v>
      </c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2:26" ht="18" x14ac:dyDescent="0.35">
      <c r="B60" s="25" t="s">
        <v>41</v>
      </c>
      <c r="C60" s="25" t="s">
        <v>42</v>
      </c>
      <c r="D60" s="25" t="s">
        <v>43</v>
      </c>
      <c r="I60" s="42" t="s">
        <v>51</v>
      </c>
      <c r="J60" s="42" t="s">
        <v>52</v>
      </c>
      <c r="K60" s="42" t="s">
        <v>53</v>
      </c>
      <c r="M60" s="43" t="s">
        <v>54</v>
      </c>
      <c r="N60" s="43" t="s">
        <v>55</v>
      </c>
      <c r="O60" s="43" t="s">
        <v>56</v>
      </c>
      <c r="P60" s="43" t="s">
        <v>57</v>
      </c>
      <c r="Q60" s="43" t="s">
        <v>58</v>
      </c>
      <c r="R60" s="43" t="s">
        <v>59</v>
      </c>
      <c r="S60" s="43" t="s">
        <v>60</v>
      </c>
      <c r="T60" s="43" t="s">
        <v>61</v>
      </c>
      <c r="U60" s="43" t="s">
        <v>62</v>
      </c>
      <c r="V60" s="43" t="s">
        <v>63</v>
      </c>
      <c r="W60" s="43" t="s">
        <v>64</v>
      </c>
      <c r="X60" s="43" t="s">
        <v>65</v>
      </c>
      <c r="Y60" s="43" t="s">
        <v>66</v>
      </c>
      <c r="Z60" s="43" t="s">
        <v>67</v>
      </c>
    </row>
    <row r="61" spans="2:26" ht="15.6" x14ac:dyDescent="0.3">
      <c r="B61" s="20">
        <v>48</v>
      </c>
      <c r="C61" s="20">
        <v>61</v>
      </c>
      <c r="D61" s="20">
        <v>74</v>
      </c>
      <c r="E61">
        <v>4.01523238954128E-3</v>
      </c>
      <c r="F61">
        <v>2.8656520893674074E-3</v>
      </c>
      <c r="G61">
        <v>2.1601715793425885E-3</v>
      </c>
      <c r="H61" s="44" t="s">
        <v>54</v>
      </c>
      <c r="I61" s="45">
        <f>B61*G61</f>
        <v>0.10368823580844425</v>
      </c>
      <c r="J61" s="45">
        <f>C61*F61</f>
        <v>0.17480477745141185</v>
      </c>
      <c r="K61" s="45">
        <f>D61*E61</f>
        <v>0.29712719682605471</v>
      </c>
      <c r="M61" s="5"/>
      <c r="N61">
        <f>(I61-K62)/((J62-K62)-(J61-I61))</f>
        <v>0.79769383692708162</v>
      </c>
      <c r="O61">
        <f>(I61-K63)/((J63-K63)-(J61-I61))</f>
        <v>0.65563713973278548</v>
      </c>
      <c r="P61">
        <f>(I61-K64)/((J64-K64)-(J61-I61))</f>
        <v>0.4860849097172199</v>
      </c>
      <c r="Q61">
        <f>(I61-K65)/((J65-K65)-(J61-I61))</f>
        <v>0.27525465840080271</v>
      </c>
      <c r="R61">
        <f>(I61-K66)/((J66-K66)-(J61-I61))</f>
        <v>0.19529236361947377</v>
      </c>
      <c r="S61">
        <f>(I61-K67)/(J67-K67-J61+I61)</f>
        <v>7.8842820815744216E-2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46">
        <f>(I61-K74)/(J74-K74-J61+I61)</f>
        <v>0.47074287277157917</v>
      </c>
    </row>
    <row r="62" spans="2:26" ht="15.6" x14ac:dyDescent="0.3">
      <c r="B62" s="20">
        <v>36.333333333333329</v>
      </c>
      <c r="C62" s="20">
        <v>48.5</v>
      </c>
      <c r="D62" s="20">
        <v>61</v>
      </c>
      <c r="E62">
        <v>4.0152323895412765E-3</v>
      </c>
      <c r="F62">
        <v>2.8656520893674074E-3</v>
      </c>
      <c r="G62">
        <v>2.1601715793425885E-3</v>
      </c>
      <c r="H62" s="44" t="s">
        <v>55</v>
      </c>
      <c r="I62" s="45">
        <f t="shared" ref="I62:I74" si="4">B62*G62</f>
        <v>7.8486234049447365E-2</v>
      </c>
      <c r="J62" s="45">
        <f t="shared" ref="J62:J74" si="5">C62*F62</f>
        <v>0.13898412633431925</v>
      </c>
      <c r="K62" s="45">
        <f t="shared" ref="K62:K74" si="6">D62*E62</f>
        <v>0.24492917576201786</v>
      </c>
      <c r="M62">
        <v>1</v>
      </c>
      <c r="N62" s="5"/>
      <c r="O62">
        <f>(I62-K63)/((J63-K63)-(J62-I62))</f>
        <v>0.86206333624630782</v>
      </c>
      <c r="P62">
        <f>(I62-K64)/((J64-K64)-(J62-I62))</f>
        <v>0.69745088311656456</v>
      </c>
      <c r="Q62">
        <f>(I62-K65)/((J65-K65)-(J62-I62))</f>
        <v>0.49480619592325281</v>
      </c>
      <c r="R62">
        <f>(I62-K66)/(J66-K66-J62+I62)</f>
        <v>0.41665094922295531</v>
      </c>
      <c r="S62">
        <f>(I62-K67)/(J67-K67-J62+I62)</f>
        <v>0.30104201193837593</v>
      </c>
      <c r="T62">
        <f>(I62-K68)/(J68-K68-J62+I62)</f>
        <v>0.18357325002261382</v>
      </c>
      <c r="U62">
        <f>(I62-K69)/(J69-K69-J62+I62)</f>
        <v>2.0985767945648371E-2</v>
      </c>
      <c r="V62">
        <v>0</v>
      </c>
      <c r="W62">
        <v>0</v>
      </c>
      <c r="X62">
        <v>0</v>
      </c>
      <c r="Y62">
        <v>0</v>
      </c>
      <c r="Z62" s="46">
        <f>(I62-K74)/(J74-K74-J62+I62)</f>
        <v>0.68843544731205419</v>
      </c>
    </row>
    <row r="63" spans="2:26" ht="18" x14ac:dyDescent="0.35">
      <c r="B63" s="20">
        <v>29.666666666666664</v>
      </c>
      <c r="C63" s="20">
        <v>41</v>
      </c>
      <c r="D63" s="20">
        <v>53</v>
      </c>
      <c r="E63">
        <v>4.0152323895412765E-3</v>
      </c>
      <c r="F63">
        <v>2.8656520893674074E-3</v>
      </c>
      <c r="G63">
        <v>2.1601715793425885E-3</v>
      </c>
      <c r="H63" s="44" t="s">
        <v>56</v>
      </c>
      <c r="I63" s="45">
        <f t="shared" si="4"/>
        <v>6.4085090187163449E-2</v>
      </c>
      <c r="J63" s="45">
        <f>C63*F63</f>
        <v>0.11749173566406371</v>
      </c>
      <c r="K63" s="45">
        <f>D63*E63</f>
        <v>0.21280731664568767</v>
      </c>
      <c r="L63" s="36"/>
      <c r="M63" s="36">
        <v>1</v>
      </c>
      <c r="N63" s="36">
        <v>1</v>
      </c>
      <c r="O63" s="5"/>
      <c r="P63">
        <f>(I63-K64)/((J64-K64)-(J63-I63))</f>
        <v>0.83912158131335346</v>
      </c>
      <c r="Q63">
        <f>(I63-K65)/((J65-K65)-(J63-I63))</f>
        <v>0.642809921323647</v>
      </c>
      <c r="R63">
        <f>(I63-K66)/(J66-K66-J63+I63)</f>
        <v>0.56610369006008876</v>
      </c>
      <c r="S63">
        <f>(I63-K67)/(J67-K67-J63+I63)</f>
        <v>0.45123555168391366</v>
      </c>
      <c r="T63">
        <f>(I63-K68)/(J68-K68-J63+I63)</f>
        <v>0.33593394333847432</v>
      </c>
      <c r="U63">
        <f>(I63-K69)/(J69-K69-J63+I63)</f>
        <v>0.17333677378347415</v>
      </c>
      <c r="V63">
        <f>(I63-K70)/(J70-K70-J63+I63)</f>
        <v>5.2111818886335474E-2</v>
      </c>
      <c r="W63">
        <v>0</v>
      </c>
      <c r="X63">
        <v>0</v>
      </c>
      <c r="Y63">
        <v>0</v>
      </c>
      <c r="Z63" s="46">
        <f>(I63-K74)/(J74-K74-J63+I63)</f>
        <v>0.83491889874089331</v>
      </c>
    </row>
    <row r="64" spans="2:26" ht="18" x14ac:dyDescent="0.35">
      <c r="B64" s="20">
        <v>22.916666666666664</v>
      </c>
      <c r="C64" s="20">
        <v>33.333333333333329</v>
      </c>
      <c r="D64" s="20">
        <v>44.5</v>
      </c>
      <c r="E64">
        <v>4.0152323895412765E-3</v>
      </c>
      <c r="F64">
        <v>2.8656520893674074E-3</v>
      </c>
      <c r="G64">
        <v>2.1601715793425885E-3</v>
      </c>
      <c r="H64" s="44" t="s">
        <v>57</v>
      </c>
      <c r="I64" s="45">
        <f t="shared" si="4"/>
        <v>4.9503932026600979E-2</v>
      </c>
      <c r="J64" s="45">
        <f t="shared" si="5"/>
        <v>9.5521736312246905E-2</v>
      </c>
      <c r="K64" s="45">
        <f t="shared" si="6"/>
        <v>0.17867784133458681</v>
      </c>
      <c r="L64" s="36"/>
      <c r="M64" s="36">
        <v>1</v>
      </c>
      <c r="N64" s="36">
        <v>1</v>
      </c>
      <c r="O64">
        <v>1</v>
      </c>
      <c r="P64" s="5"/>
      <c r="Q64">
        <f>(I64-K65)/((J65-K65)-(J64-I64))</f>
        <v>0.81294347739318562</v>
      </c>
      <c r="R64">
        <f>(I64-K66)/(J66-K66-J64+I64)</f>
        <v>0.73866274801938125</v>
      </c>
      <c r="S64">
        <f>(I64-K67)/(J67-K67-J64+I64)</f>
        <v>0.62566384815387566</v>
      </c>
      <c r="T64">
        <f>(I64-K68)/(J68-K68-J64+I64)</f>
        <v>0.51428029320285473</v>
      </c>
      <c r="U64">
        <f>(I64-K69)/(J69-K69-J64+I64)</f>
        <v>0.35335254769981439</v>
      </c>
      <c r="V64">
        <f>(I64-K70)/(J70-K70-J64+I64)</f>
        <v>0.23530862552142959</v>
      </c>
      <c r="W64">
        <f>(I64-K71)/(J71-K71-J64+I64)</f>
        <v>8.7395742785814745E-2</v>
      </c>
      <c r="X64">
        <v>0</v>
      </c>
      <c r="Y64">
        <v>0</v>
      </c>
      <c r="Z64" s="46">
        <v>1</v>
      </c>
    </row>
    <row r="65" spans="1:26" ht="18" x14ac:dyDescent="0.35">
      <c r="B65" s="20">
        <v>17.366666666666664</v>
      </c>
      <c r="C65" s="20">
        <v>25.916666666666664</v>
      </c>
      <c r="D65" s="20">
        <v>35.333333333333329</v>
      </c>
      <c r="E65">
        <v>4.0152323895412765E-3</v>
      </c>
      <c r="F65">
        <v>2.8656520893674074E-3</v>
      </c>
      <c r="G65">
        <v>2.1601715793425885E-3</v>
      </c>
      <c r="H65" s="44" t="s">
        <v>58</v>
      </c>
      <c r="I65" s="45">
        <f t="shared" si="4"/>
        <v>3.7514979761249616E-2</v>
      </c>
      <c r="J65" s="45">
        <f t="shared" si="5"/>
        <v>7.4268149982771967E-2</v>
      </c>
      <c r="K65" s="45">
        <f t="shared" si="6"/>
        <v>0.14187154443045841</v>
      </c>
      <c r="L65" s="36"/>
      <c r="M65" s="36">
        <v>1</v>
      </c>
      <c r="N65" s="36">
        <v>1</v>
      </c>
      <c r="O65">
        <v>1</v>
      </c>
      <c r="P65" s="36">
        <v>1</v>
      </c>
      <c r="Q65" s="5"/>
      <c r="R65">
        <f>(I65-K66)/(J66-K66-J65+I65)</f>
        <v>0.92798059424644941</v>
      </c>
      <c r="S65">
        <f>(I65-K67)/(J67-K67-J65+I65)</f>
        <v>0.81599738829108281</v>
      </c>
      <c r="T65">
        <f>(I65-K68)/(J68-K68-J65+I65)</f>
        <v>0.70816367948413017</v>
      </c>
      <c r="U65">
        <f>(I65-K69)/(J69-K69-J65+I65)</f>
        <v>0.54691945238422923</v>
      </c>
      <c r="V65">
        <f>(I65-K70)/(J70-K70-J65+I65)</f>
        <v>0.43093187546211098</v>
      </c>
      <c r="W65">
        <f>(I65-K71)/(J71-K71-J65+I65)</f>
        <v>0.28367092801447125</v>
      </c>
      <c r="X65">
        <f>(I65-K72)/(J72-K72-J65+I65)</f>
        <v>3.0903359214326187E-2</v>
      </c>
      <c r="Y65">
        <v>0</v>
      </c>
      <c r="Z65" s="46">
        <v>1</v>
      </c>
    </row>
    <row r="66" spans="1:26" ht="18" x14ac:dyDescent="0.35">
      <c r="B66" s="20">
        <v>15.700000000000001</v>
      </c>
      <c r="C66" s="20">
        <v>23.416666666666664</v>
      </c>
      <c r="D66" s="20">
        <v>32.333333333333329</v>
      </c>
      <c r="E66">
        <v>4.0152323895412765E-3</v>
      </c>
      <c r="F66">
        <v>2.8656520893674074E-3</v>
      </c>
      <c r="G66">
        <v>2.1601715793425885E-3</v>
      </c>
      <c r="H66" s="44" t="s">
        <v>59</v>
      </c>
      <c r="I66" s="45">
        <f t="shared" si="4"/>
        <v>3.3914693795678644E-2</v>
      </c>
      <c r="J66" s="45">
        <f t="shared" si="5"/>
        <v>6.7104019759353442E-2</v>
      </c>
      <c r="K66" s="45">
        <f t="shared" si="6"/>
        <v>0.12982584726183458</v>
      </c>
      <c r="L66" s="36"/>
      <c r="M66" s="36">
        <v>1</v>
      </c>
      <c r="N66" s="36">
        <v>1</v>
      </c>
      <c r="O66">
        <v>1</v>
      </c>
      <c r="P66" s="36">
        <v>1</v>
      </c>
      <c r="Q66" s="36">
        <v>1</v>
      </c>
      <c r="R66" s="5"/>
      <c r="S66">
        <f>(I66-K67)/(J67-K67-J66+I66)</f>
        <v>0.88840919427453913</v>
      </c>
      <c r="T66">
        <f>(I66-K68)/(J68-K68-J66+I66)</f>
        <v>0.782084188617305</v>
      </c>
      <c r="U66">
        <f>(I66-K69)/(J69-K69-J66+I66)</f>
        <v>0.62063109139227091</v>
      </c>
      <c r="V66">
        <f>(I66-K70)/(J70-K70-J66+I66)</f>
        <v>0.50551214975118242</v>
      </c>
      <c r="W66">
        <f>(I66-K71)/(J71-K71-J66+I66)</f>
        <v>0.35847561571227221</v>
      </c>
      <c r="X66">
        <f>(I66-K72)/(J72-K72-J66+I66)</f>
        <v>0.10009327823981762</v>
      </c>
      <c r="Y66">
        <v>0</v>
      </c>
      <c r="Z66" s="46">
        <v>1</v>
      </c>
    </row>
    <row r="67" spans="1:26" ht="18" x14ac:dyDescent="0.35">
      <c r="B67" s="20">
        <v>13.033333333333333</v>
      </c>
      <c r="C67" s="20">
        <v>19.916666666666664</v>
      </c>
      <c r="D67" s="20">
        <v>28.333333333333332</v>
      </c>
      <c r="E67">
        <v>4.0152323895412765E-3</v>
      </c>
      <c r="F67">
        <v>2.8656520893674074E-3</v>
      </c>
      <c r="G67">
        <v>2.1601715793425885E-3</v>
      </c>
      <c r="H67" s="44" t="s">
        <v>60</v>
      </c>
      <c r="I67" s="45">
        <f t="shared" si="4"/>
        <v>2.8154236250765068E-2</v>
      </c>
      <c r="J67" s="45">
        <f t="shared" si="5"/>
        <v>5.7074237446567526E-2</v>
      </c>
      <c r="K67" s="45">
        <f t="shared" si="6"/>
        <v>0.11376491770366949</v>
      </c>
      <c r="L67" s="36"/>
      <c r="M67" s="36">
        <v>1</v>
      </c>
      <c r="N67" s="36">
        <v>1</v>
      </c>
      <c r="O67">
        <v>1</v>
      </c>
      <c r="P67" s="36">
        <v>1</v>
      </c>
      <c r="Q67" s="36">
        <v>1</v>
      </c>
      <c r="R67" s="36">
        <v>1</v>
      </c>
      <c r="S67" s="5"/>
      <c r="T67">
        <f>(I67-K68)/(J68-K68-J67+I67)</f>
        <v>0.89788632232781818</v>
      </c>
      <c r="U67">
        <f>(I67-K69)/(J69-K69-J67+I67)</f>
        <v>0.73905659929040701</v>
      </c>
      <c r="V67">
        <f>(I67-K70)/(J70-K70-J67+I67)</f>
        <v>0.62809784924221146</v>
      </c>
      <c r="W67">
        <f>(I67-K71)/(J71-K71-J67+I67)</f>
        <v>0.48555140573539013</v>
      </c>
      <c r="X67">
        <f>(I67-K72)/(J72-K72-J67+I67)</f>
        <v>0.2254605542198303</v>
      </c>
      <c r="Y67">
        <v>0</v>
      </c>
      <c r="Z67" s="46">
        <v>1</v>
      </c>
    </row>
    <row r="68" spans="1:26" ht="18" x14ac:dyDescent="0.35">
      <c r="B68" s="20">
        <v>11.2</v>
      </c>
      <c r="C68" s="20">
        <v>17.116666666666664</v>
      </c>
      <c r="D68" s="20">
        <v>24.583333333333332</v>
      </c>
      <c r="E68">
        <v>4.0152323895412765E-3</v>
      </c>
      <c r="F68">
        <v>2.8656520893674074E-3</v>
      </c>
      <c r="G68">
        <v>2.1601715793425885E-3</v>
      </c>
      <c r="H68" s="44" t="s">
        <v>61</v>
      </c>
      <c r="I68" s="45">
        <f t="shared" si="4"/>
        <v>2.4193921688636988E-2</v>
      </c>
      <c r="J68" s="45">
        <f>C68*F68</f>
        <v>4.9050411596338779E-2</v>
      </c>
      <c r="K68" s="45">
        <f t="shared" si="6"/>
        <v>9.8707796242889709E-2</v>
      </c>
      <c r="L68" s="36"/>
      <c r="M68" s="36">
        <v>1</v>
      </c>
      <c r="N68" s="36">
        <v>1</v>
      </c>
      <c r="O68">
        <v>1</v>
      </c>
      <c r="P68" s="36">
        <v>1</v>
      </c>
      <c r="Q68" s="36">
        <v>1</v>
      </c>
      <c r="R68" s="36">
        <v>1</v>
      </c>
      <c r="S68" s="36">
        <v>1</v>
      </c>
      <c r="T68" s="5"/>
      <c r="U68">
        <f>(I68-K69)/(J69-K69-J68+I68)</f>
        <v>0.84306252193465636</v>
      </c>
      <c r="V68">
        <f>(I68-K70)/(J70-K70-J68+I68)</f>
        <v>0.73568475473032724</v>
      </c>
      <c r="W68">
        <f>(I68-K71)/(J71-K71-J68+I68)</f>
        <v>0.59684855906933387</v>
      </c>
      <c r="X68">
        <f>(I68-K72)/(J72-K72-J68+I68)</f>
        <v>0.33312383256889783</v>
      </c>
      <c r="Y68">
        <v>0</v>
      </c>
      <c r="Z68" s="46">
        <v>1</v>
      </c>
    </row>
    <row r="69" spans="1:26" ht="18" x14ac:dyDescent="0.35">
      <c r="B69" s="20">
        <v>8.4499999999999993</v>
      </c>
      <c r="C69" s="20">
        <v>13.450000000000001</v>
      </c>
      <c r="D69" s="20">
        <v>20.083333333333332</v>
      </c>
      <c r="E69">
        <v>4.0152323895412765E-3</v>
      </c>
      <c r="F69">
        <v>2.8656520893674074E-3</v>
      </c>
      <c r="G69">
        <v>2.1601715793425885E-3</v>
      </c>
      <c r="H69" s="44" t="s">
        <v>62</v>
      </c>
      <c r="I69" s="45">
        <f t="shared" si="4"/>
        <v>1.8253449845444872E-2</v>
      </c>
      <c r="J69" s="45">
        <f t="shared" si="5"/>
        <v>3.8543020601991634E-2</v>
      </c>
      <c r="K69" s="45">
        <f t="shared" si="6"/>
        <v>8.0639250489953962E-2</v>
      </c>
      <c r="L69" s="36"/>
      <c r="M69" s="36">
        <v>1</v>
      </c>
      <c r="N69" s="36">
        <v>1</v>
      </c>
      <c r="O69">
        <v>1</v>
      </c>
      <c r="P69" s="36">
        <v>1</v>
      </c>
      <c r="Q69" s="36">
        <v>1</v>
      </c>
      <c r="R69" s="36">
        <v>1</v>
      </c>
      <c r="S69" s="36">
        <v>1</v>
      </c>
      <c r="T69" s="36">
        <v>1</v>
      </c>
      <c r="U69" s="5"/>
      <c r="V69">
        <f>(I69-K70)/(J70-K70-J69+I69)</f>
        <v>0.90186084005377676</v>
      </c>
      <c r="W69">
        <f>(I69-K71)/(J71-K71-J69+I69)</f>
        <v>0.7746391291985496</v>
      </c>
      <c r="X69">
        <f>(I69-K72)/(J72-K72-J69+I69)</f>
        <v>0.51634008386279806</v>
      </c>
      <c r="Y69">
        <f>(I69-K73)/(J73-K73-J69+I69)</f>
        <v>0.13457505303264916</v>
      </c>
      <c r="Z69" s="46">
        <v>1</v>
      </c>
    </row>
    <row r="70" spans="1:26" ht="18" x14ac:dyDescent="0.35">
      <c r="B70" s="20">
        <v>7.5428571428571436</v>
      </c>
      <c r="C70" s="20">
        <v>11.533333333333333</v>
      </c>
      <c r="D70" s="20">
        <v>17.116666666666664</v>
      </c>
      <c r="E70">
        <v>4.0152323895412765E-3</v>
      </c>
      <c r="F70">
        <v>2.8656520893674074E-3</v>
      </c>
      <c r="G70">
        <v>2.1601715793425885E-3</v>
      </c>
      <c r="H70" s="44" t="s">
        <v>63</v>
      </c>
      <c r="I70" s="45">
        <f t="shared" si="4"/>
        <v>1.629386562704124E-2</v>
      </c>
      <c r="J70" s="45">
        <f t="shared" si="5"/>
        <v>3.305052076403743E-2</v>
      </c>
      <c r="K70" s="45">
        <f t="shared" si="6"/>
        <v>6.8727394400981509E-2</v>
      </c>
      <c r="L70" s="36"/>
      <c r="M70" s="36">
        <v>1</v>
      </c>
      <c r="N70" s="36">
        <v>1</v>
      </c>
      <c r="O70">
        <v>1</v>
      </c>
      <c r="P70" s="36">
        <v>1</v>
      </c>
      <c r="Q70" s="36">
        <v>1</v>
      </c>
      <c r="R70" s="36">
        <v>1</v>
      </c>
      <c r="S70" s="36">
        <v>1</v>
      </c>
      <c r="T70" s="36">
        <v>1</v>
      </c>
      <c r="U70" s="36">
        <v>1</v>
      </c>
      <c r="V70" s="5"/>
      <c r="W70">
        <f>(I70-K71)/(J71-K71-J70+I70)</f>
        <v>0.87851442070950259</v>
      </c>
      <c r="X70">
        <f>(I70-K72)/(J72-K72-J70+I70)</f>
        <v>0.61807091327831232</v>
      </c>
      <c r="Y70">
        <f>(I70-K73)/(J73-K73-J70+I70)</f>
        <v>0.22408911189090963</v>
      </c>
      <c r="Z70" s="46">
        <v>1</v>
      </c>
    </row>
    <row r="71" spans="1:26" ht="18" x14ac:dyDescent="0.35">
      <c r="B71" s="20">
        <v>6.6595238095238098</v>
      </c>
      <c r="C71" s="20">
        <v>9.6166666666666671</v>
      </c>
      <c r="D71" s="20">
        <v>13.95</v>
      </c>
      <c r="E71">
        <v>4.0152323895412765E-3</v>
      </c>
      <c r="F71">
        <v>2.8656520893674074E-3</v>
      </c>
      <c r="G71">
        <v>2.1601715793425885E-3</v>
      </c>
      <c r="H71" s="44" t="s">
        <v>64</v>
      </c>
      <c r="I71" s="45">
        <f t="shared" si="4"/>
        <v>1.4385714065288619E-2</v>
      </c>
      <c r="J71" s="45">
        <f t="shared" si="5"/>
        <v>2.7558020926083237E-2</v>
      </c>
      <c r="K71" s="45">
        <f t="shared" si="6"/>
        <v>5.6012491834100807E-2</v>
      </c>
      <c r="L71" s="36"/>
      <c r="M71" s="36">
        <v>1</v>
      </c>
      <c r="N71" s="36">
        <v>1</v>
      </c>
      <c r="O71">
        <v>1</v>
      </c>
      <c r="P71" s="36">
        <v>1</v>
      </c>
      <c r="Q71" s="36">
        <v>1</v>
      </c>
      <c r="R71" s="36">
        <v>1</v>
      </c>
      <c r="S71" s="36">
        <v>1</v>
      </c>
      <c r="T71" s="36">
        <v>1</v>
      </c>
      <c r="U71" s="36">
        <v>1</v>
      </c>
      <c r="V71" s="36">
        <v>1</v>
      </c>
      <c r="W71" s="5"/>
      <c r="X71">
        <f>(I71-K72)/(J72-K72-J71+I71)</f>
        <v>0.74076009228170514</v>
      </c>
      <c r="Y71">
        <f>(I71-K73)/(J73-K73-J71+I71)</f>
        <v>0.33888805683111073</v>
      </c>
      <c r="Z71" s="46">
        <v>1</v>
      </c>
    </row>
    <row r="72" spans="1:26" ht="18" x14ac:dyDescent="0.35">
      <c r="B72" s="20">
        <v>4.6678571428571436</v>
      </c>
      <c r="C72" s="20">
        <v>6.5761904761904759</v>
      </c>
      <c r="D72" s="20">
        <v>9.7833333333333332</v>
      </c>
      <c r="E72">
        <v>4.0152323895412765E-3</v>
      </c>
      <c r="F72">
        <v>2.8656520893674074E-3</v>
      </c>
      <c r="G72">
        <v>2.1601715793425885E-3</v>
      </c>
      <c r="H72" s="44" t="s">
        <v>65</v>
      </c>
      <c r="I72" s="45">
        <f t="shared" si="4"/>
        <v>1.0083372336431298E-2</v>
      </c>
      <c r="J72" s="45">
        <f t="shared" si="5"/>
        <v>1.8845073978173282E-2</v>
      </c>
      <c r="K72" s="45">
        <f>D72*E72</f>
        <v>3.9282356877678823E-2</v>
      </c>
      <c r="L72" s="36"/>
      <c r="M72" s="36">
        <v>1</v>
      </c>
      <c r="N72" s="36">
        <v>1</v>
      </c>
      <c r="O72">
        <v>1</v>
      </c>
      <c r="P72" s="36">
        <v>1</v>
      </c>
      <c r="Q72" s="36">
        <v>1</v>
      </c>
      <c r="R72" s="36">
        <v>1</v>
      </c>
      <c r="S72" s="36">
        <v>1</v>
      </c>
      <c r="T72" s="36">
        <v>1</v>
      </c>
      <c r="U72" s="36">
        <v>1</v>
      </c>
      <c r="V72" s="36">
        <v>1</v>
      </c>
      <c r="W72" s="36">
        <v>1</v>
      </c>
      <c r="X72" s="5"/>
      <c r="Y72">
        <f>(I72-K73)/(J73-K73-J72+I72)</f>
        <v>0.6406951920451589</v>
      </c>
      <c r="Z72" s="46">
        <v>1</v>
      </c>
    </row>
    <row r="73" spans="1:26" ht="18" x14ac:dyDescent="0.35">
      <c r="B73" s="20">
        <v>3.481349206349206</v>
      </c>
      <c r="C73" s="20">
        <v>4.1678571428571436</v>
      </c>
      <c r="D73" s="20">
        <v>5.5761904761904759</v>
      </c>
      <c r="E73">
        <v>4.0152323895412765E-3</v>
      </c>
      <c r="F73">
        <v>2.8656520893674074E-3</v>
      </c>
      <c r="G73">
        <v>2.1601715793425885E-3</v>
      </c>
      <c r="H73" s="44" t="s">
        <v>66</v>
      </c>
      <c r="I73" s="45">
        <f t="shared" si="4"/>
        <v>7.520311613322431E-3</v>
      </c>
      <c r="J73" s="45">
        <f t="shared" si="5"/>
        <v>1.1943628529613446E-2</v>
      </c>
      <c r="K73" s="45">
        <f t="shared" si="6"/>
        <v>2.2389700610251594E-2</v>
      </c>
      <c r="L73" s="36"/>
      <c r="M73" s="36">
        <v>1</v>
      </c>
      <c r="N73" s="36">
        <v>1</v>
      </c>
      <c r="O73">
        <v>1</v>
      </c>
      <c r="P73" s="36">
        <v>1</v>
      </c>
      <c r="Q73" s="36">
        <v>1</v>
      </c>
      <c r="R73" s="36">
        <v>1</v>
      </c>
      <c r="S73" s="36">
        <v>1</v>
      </c>
      <c r="T73" s="36">
        <v>1</v>
      </c>
      <c r="U73" s="36">
        <v>1</v>
      </c>
      <c r="V73" s="36">
        <v>1</v>
      </c>
      <c r="W73" s="36">
        <v>1</v>
      </c>
      <c r="X73" s="36">
        <v>1</v>
      </c>
      <c r="Y73" s="5"/>
      <c r="Z73" s="46">
        <v>1</v>
      </c>
    </row>
    <row r="74" spans="1:26" ht="18" x14ac:dyDescent="0.35">
      <c r="B74" s="20">
        <v>24.033333333333331</v>
      </c>
      <c r="C74" s="20">
        <v>33.416666666666664</v>
      </c>
      <c r="D74" s="20">
        <v>43.333333333333329</v>
      </c>
      <c r="E74">
        <v>4.0152323895412765E-3</v>
      </c>
      <c r="F74">
        <v>2.8656520893674074E-3</v>
      </c>
      <c r="G74">
        <v>2.1601715793425885E-3</v>
      </c>
      <c r="H74" s="44" t="s">
        <v>67</v>
      </c>
      <c r="I74" s="47">
        <f t="shared" si="4"/>
        <v>5.1916123623533539E-2</v>
      </c>
      <c r="J74" s="47">
        <f t="shared" si="5"/>
        <v>9.5760540653027526E-2</v>
      </c>
      <c r="K74" s="47">
        <f t="shared" si="6"/>
        <v>0.17399340354678863</v>
      </c>
      <c r="L74" s="36"/>
      <c r="M74" s="48">
        <v>1</v>
      </c>
      <c r="N74" s="48">
        <v>1</v>
      </c>
      <c r="O74" s="46">
        <v>1</v>
      </c>
      <c r="P74" s="48">
        <v>1</v>
      </c>
      <c r="Q74" s="46">
        <f>(I74-K65)/(J65-K65-J74+I74)</f>
        <v>0.80715286926333019</v>
      </c>
      <c r="R74" s="46">
        <f>(I74-K66)/(J66-K66-J74+I74)</f>
        <v>0.73109195111895209</v>
      </c>
      <c r="S74" s="46">
        <f>(I74-K67)/(J67-K67-J74+I74)</f>
        <v>0.61519604346552981</v>
      </c>
      <c r="T74" s="46">
        <f>(I74-K68)/(J68-K68-J74+I74)</f>
        <v>0.50043605343001818</v>
      </c>
      <c r="U74" s="46">
        <f>(I74-K69)/(J69-K69-J74+I74)</f>
        <v>0.33422051027854394</v>
      </c>
      <c r="V74" s="46">
        <f>(I74-K70)/(J70-K70-J74+I74)</f>
        <v>0.21140590949365917</v>
      </c>
      <c r="W74" s="46">
        <f>(I74-K71)/(J71-K71-J74+I74)</f>
        <v>5.6658799705298205E-2</v>
      </c>
      <c r="X74" s="46">
        <v>0</v>
      </c>
      <c r="Y74" s="46">
        <v>0</v>
      </c>
      <c r="Z74" s="5"/>
    </row>
    <row r="75" spans="1:26" ht="18" x14ac:dyDescent="0.35">
      <c r="B75" s="49">
        <v>249.05158730158726</v>
      </c>
      <c r="C75" s="49">
        <v>348.96071428571429</v>
      </c>
      <c r="D75" s="49">
        <v>462.92619047619036</v>
      </c>
      <c r="E75">
        <v>4.0152323895412765E-3</v>
      </c>
      <c r="F75">
        <v>2.8656520893674074E-3</v>
      </c>
      <c r="G75">
        <v>2.1601715793425885E-3</v>
      </c>
      <c r="H75" s="36"/>
      <c r="I75" s="36"/>
      <c r="K75" s="36"/>
      <c r="L75" s="36"/>
      <c r="M75">
        <v>1</v>
      </c>
      <c r="N75">
        <f t="shared" ref="N75:S75" si="7">MIN(N61:N74)</f>
        <v>0.79769383692708162</v>
      </c>
      <c r="O75">
        <f t="shared" si="7"/>
        <v>0.65563713973278548</v>
      </c>
      <c r="P75">
        <f t="shared" si="7"/>
        <v>0.4860849097172199</v>
      </c>
      <c r="Q75">
        <f t="shared" si="7"/>
        <v>0.27525465840080271</v>
      </c>
      <c r="R75">
        <f t="shared" si="7"/>
        <v>0.19529236361947377</v>
      </c>
      <c r="S75">
        <f t="shared" si="7"/>
        <v>7.8842820815744216E-2</v>
      </c>
      <c r="T75">
        <f>MIN(T62:T74)</f>
        <v>0.18357325002261382</v>
      </c>
      <c r="U75" s="50">
        <f>MIN(U62:U74)</f>
        <v>2.0985767945648371E-2</v>
      </c>
      <c r="V75">
        <f>MIN(V63:V74)</f>
        <v>5.2111818886335474E-2</v>
      </c>
      <c r="W75">
        <f>MIN(W64:W74)</f>
        <v>5.6658799705298205E-2</v>
      </c>
      <c r="X75">
        <f>MIN(X65:X73)</f>
        <v>3.0903359214326187E-2</v>
      </c>
      <c r="Y75">
        <f>MIN(Y69:Y73)</f>
        <v>0.13457505303264916</v>
      </c>
      <c r="Z75">
        <f>MIN(Z61:Z73)</f>
        <v>0.47074287277157917</v>
      </c>
    </row>
    <row r="76" spans="1:26" ht="18" x14ac:dyDescent="0.35">
      <c r="A76" t="s">
        <v>44</v>
      </c>
      <c r="B76">
        <f>1/B75</f>
        <v>4.0152323895412765E-3</v>
      </c>
      <c r="C76">
        <f>1/C75</f>
        <v>2.8656520893674074E-3</v>
      </c>
      <c r="D76">
        <f>1/D75</f>
        <v>2.1601715793425885E-3</v>
      </c>
      <c r="E76" s="36"/>
      <c r="F76" s="36"/>
      <c r="G76" s="36"/>
      <c r="H76" s="36"/>
      <c r="I76" s="36"/>
      <c r="K76" s="36"/>
      <c r="L76" s="36"/>
      <c r="M76" s="36"/>
      <c r="N76" s="36"/>
      <c r="O76" s="36"/>
      <c r="P76" s="36"/>
      <c r="Q76" s="36"/>
    </row>
    <row r="77" spans="1:26" ht="18" x14ac:dyDescent="0.35"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</row>
    <row r="78" spans="1:26" x14ac:dyDescent="0.3">
      <c r="J78" s="4" t="s">
        <v>68</v>
      </c>
      <c r="K78" s="4" t="s">
        <v>69</v>
      </c>
    </row>
    <row r="79" spans="1:26" x14ac:dyDescent="0.3">
      <c r="H79">
        <v>1</v>
      </c>
      <c r="I79">
        <v>4.4383566507915582</v>
      </c>
      <c r="J79" s="4">
        <f>H79/I79</f>
        <v>0.22530861728330354</v>
      </c>
      <c r="K79" s="4">
        <v>0.20308546859128321</v>
      </c>
    </row>
    <row r="80" spans="1:26" x14ac:dyDescent="0.3">
      <c r="H80">
        <v>0.79769383692708162</v>
      </c>
      <c r="I80">
        <v>4.4383566507915582</v>
      </c>
      <c r="J80" s="4">
        <f t="shared" ref="J80:J92" si="8">H80/I80</f>
        <v>0.17972729541345375</v>
      </c>
      <c r="K80" s="4">
        <v>0.15091637521347104</v>
      </c>
    </row>
    <row r="81" spans="7:11" x14ac:dyDescent="0.3">
      <c r="H81">
        <v>0.65563713973278548</v>
      </c>
      <c r="I81">
        <v>4.4383566507915582</v>
      </c>
      <c r="J81" s="4">
        <f t="shared" si="8"/>
        <v>0.14772069739277396</v>
      </c>
      <c r="K81" s="4">
        <v>0.12531327587245916</v>
      </c>
    </row>
    <row r="82" spans="7:11" x14ac:dyDescent="0.3">
      <c r="H82">
        <v>0.4860849097172199</v>
      </c>
      <c r="I82">
        <v>4.4383566507915582</v>
      </c>
      <c r="J82" s="4">
        <f t="shared" si="8"/>
        <v>0.10951911889066625</v>
      </c>
      <c r="K82" s="4">
        <v>9.21328354443888E-2</v>
      </c>
    </row>
    <row r="83" spans="7:11" x14ac:dyDescent="0.3">
      <c r="H83">
        <v>0.27525465840080271</v>
      </c>
      <c r="I83">
        <v>4.4383566507915582</v>
      </c>
      <c r="J83" s="4">
        <f t="shared" si="8"/>
        <v>6.2017246485072904E-2</v>
      </c>
      <c r="K83" s="4">
        <v>6.7013814200321889E-2</v>
      </c>
    </row>
    <row r="84" spans="7:11" x14ac:dyDescent="0.3">
      <c r="H84">
        <v>0.19529236361947377</v>
      </c>
      <c r="I84">
        <v>4.4383566507915582</v>
      </c>
      <c r="J84" s="4">
        <f t="shared" si="8"/>
        <v>4.4001052413091768E-2</v>
      </c>
      <c r="K84" s="4">
        <v>5.9410358355631944E-2</v>
      </c>
    </row>
    <row r="85" spans="7:11" x14ac:dyDescent="0.3">
      <c r="H85">
        <v>7.8842820815744216E-2</v>
      </c>
      <c r="I85">
        <v>4.4383566507915582</v>
      </c>
      <c r="J85" s="4">
        <f t="shared" si="8"/>
        <v>1.7763966940710588E-2</v>
      </c>
      <c r="K85" s="4">
        <v>5.1693112457528292E-2</v>
      </c>
    </row>
    <row r="86" spans="7:11" x14ac:dyDescent="0.3">
      <c r="H86">
        <v>0.18357325002261382</v>
      </c>
      <c r="I86">
        <v>4.4383566507915582</v>
      </c>
      <c r="J86" s="4">
        <f t="shared" si="8"/>
        <v>4.1360635132797287E-2</v>
      </c>
      <c r="K86" s="4">
        <v>4.3017655120475388E-2</v>
      </c>
    </row>
    <row r="87" spans="7:11" x14ac:dyDescent="0.3">
      <c r="H87">
        <v>2.0985767945648371E-2</v>
      </c>
      <c r="I87">
        <v>4.4383566507915582</v>
      </c>
      <c r="J87" s="4">
        <f t="shared" si="8"/>
        <v>4.7282743584623078E-3</v>
      </c>
      <c r="K87" s="4">
        <v>3.5584032431661944E-2</v>
      </c>
    </row>
    <row r="88" spans="7:11" x14ac:dyDescent="0.3">
      <c r="H88">
        <v>5.2111818886335474E-2</v>
      </c>
      <c r="I88">
        <v>4.4383566507915582</v>
      </c>
      <c r="J88" s="4">
        <f t="shared" si="8"/>
        <v>1.1741241857398188E-2</v>
      </c>
      <c r="K88" s="4">
        <v>2.9488865272489933E-2</v>
      </c>
    </row>
    <row r="89" spans="7:11" x14ac:dyDescent="0.3">
      <c r="H89">
        <v>5.6658799705298205E-2</v>
      </c>
      <c r="I89">
        <v>4.4383566507915582</v>
      </c>
      <c r="J89" s="4">
        <f t="shared" si="8"/>
        <v>1.2765715818532383E-2</v>
      </c>
      <c r="K89" s="4">
        <v>2.5022123651738726E-2</v>
      </c>
    </row>
    <row r="90" spans="7:11" x14ac:dyDescent="0.3">
      <c r="H90">
        <v>3.0903359214326187E-2</v>
      </c>
      <c r="I90">
        <v>4.4383566507915582</v>
      </c>
      <c r="J90" s="4">
        <f t="shared" si="8"/>
        <v>6.9627931339890699E-3</v>
      </c>
      <c r="K90" s="4">
        <v>1.8753929329401803E-2</v>
      </c>
    </row>
    <row r="91" spans="7:11" x14ac:dyDescent="0.3">
      <c r="H91">
        <v>0.13457505303264916</v>
      </c>
      <c r="I91">
        <v>4.4383566507915582</v>
      </c>
      <c r="J91" s="4">
        <f t="shared" si="8"/>
        <v>3.0320919119613425E-2</v>
      </c>
      <c r="K91" s="4">
        <v>1.3776833592889098E-2</v>
      </c>
    </row>
    <row r="92" spans="7:11" x14ac:dyDescent="0.3">
      <c r="H92">
        <v>0.47074287277157917</v>
      </c>
      <c r="I92">
        <v>4.4383566507915582</v>
      </c>
      <c r="J92" s="4">
        <f t="shared" si="8"/>
        <v>0.10606242576013457</v>
      </c>
      <c r="K92" s="4">
        <v>8.4791320466258854E-2</v>
      </c>
    </row>
    <row r="93" spans="7:11" x14ac:dyDescent="0.3">
      <c r="G93" t="s">
        <v>17</v>
      </c>
      <c r="H93" s="4">
        <f>SUM(H79:H92)</f>
        <v>4.4383566507915582</v>
      </c>
    </row>
  </sheetData>
  <mergeCells count="7">
    <mergeCell ref="T2:V2"/>
    <mergeCell ref="J53:L53"/>
    <mergeCell ref="H1:I1"/>
    <mergeCell ref="B59:D59"/>
    <mergeCell ref="E59:G59"/>
    <mergeCell ref="H59:K59"/>
    <mergeCell ref="M59:Z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42C8-4A97-4A7F-9587-8AF65B415129}">
  <dimension ref="A2:T76"/>
  <sheetViews>
    <sheetView tabSelected="1" topLeftCell="A51" zoomScale="80" zoomScaleNormal="80" workbookViewId="0">
      <selection activeCell="T66" sqref="T66"/>
    </sheetView>
  </sheetViews>
  <sheetFormatPr defaultRowHeight="14.4" x14ac:dyDescent="0.3"/>
  <cols>
    <col min="9" max="9" width="11.109375" customWidth="1"/>
    <col min="16" max="16" width="10.44140625" customWidth="1"/>
    <col min="20" max="20" width="12" bestFit="1" customWidth="1"/>
  </cols>
  <sheetData>
    <row r="2" spans="1:20" x14ac:dyDescent="0.3">
      <c r="A2" t="s">
        <v>70</v>
      </c>
    </row>
    <row r="3" spans="1:20" x14ac:dyDescent="0.3">
      <c r="A3" t="s">
        <v>71</v>
      </c>
    </row>
    <row r="4" spans="1:20" x14ac:dyDescent="0.3">
      <c r="A4" t="s">
        <v>72</v>
      </c>
      <c r="C4" s="20" t="s">
        <v>39</v>
      </c>
    </row>
    <row r="5" spans="1:20" ht="18" x14ac:dyDescent="0.3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2" t="s">
        <v>73</v>
      </c>
      <c r="S5" s="2"/>
      <c r="T5" s="2"/>
    </row>
    <row r="6" spans="1:20" ht="18" x14ac:dyDescent="0.35">
      <c r="C6" s="1" t="s">
        <v>0</v>
      </c>
      <c r="D6" s="34">
        <v>1</v>
      </c>
      <c r="E6" s="1">
        <v>2</v>
      </c>
      <c r="F6" s="1">
        <v>2</v>
      </c>
      <c r="G6" s="1">
        <v>3</v>
      </c>
      <c r="H6" s="1">
        <v>4</v>
      </c>
      <c r="I6" s="1">
        <v>4</v>
      </c>
      <c r="J6" s="1">
        <v>4</v>
      </c>
      <c r="K6" s="1">
        <v>5</v>
      </c>
      <c r="L6" s="1">
        <v>5</v>
      </c>
      <c r="M6" s="31">
        <v>6</v>
      </c>
      <c r="N6" s="31">
        <v>6</v>
      </c>
      <c r="O6" s="31">
        <v>7</v>
      </c>
      <c r="P6" s="31">
        <v>8</v>
      </c>
      <c r="Q6" s="1">
        <v>4</v>
      </c>
      <c r="R6">
        <f>(D6*E6*F6*G6*H6*I6*J6*K6*L6*M6*N6*O6*P6*Q6)^(1/14)</f>
        <v>3.8458240462270457</v>
      </c>
    </row>
    <row r="7" spans="1:20" ht="18" x14ac:dyDescent="0.35">
      <c r="C7" s="1" t="s">
        <v>1</v>
      </c>
      <c r="D7" s="1">
        <f>1/2</f>
        <v>0.5</v>
      </c>
      <c r="E7" s="34">
        <v>1</v>
      </c>
      <c r="F7" s="51">
        <v>2</v>
      </c>
      <c r="G7" s="51">
        <v>2</v>
      </c>
      <c r="H7" s="51">
        <v>3</v>
      </c>
      <c r="I7" s="51">
        <v>3</v>
      </c>
      <c r="J7" s="51">
        <v>3</v>
      </c>
      <c r="K7" s="51">
        <v>4</v>
      </c>
      <c r="L7" s="51">
        <v>4</v>
      </c>
      <c r="M7" s="51">
        <v>5</v>
      </c>
      <c r="N7" s="51">
        <v>5</v>
      </c>
      <c r="O7" s="52">
        <v>6</v>
      </c>
      <c r="P7" s="52">
        <v>7</v>
      </c>
      <c r="Q7" s="51">
        <v>3</v>
      </c>
      <c r="R7">
        <f t="shared" ref="R7:R55" si="0">(D7*E7*F7*G7*H7*I7*J7*K7*L7*M7*N7*O7*P7*Q7)^(1/14)</f>
        <v>2.88157751629462</v>
      </c>
    </row>
    <row r="8" spans="1:20" ht="18" x14ac:dyDescent="0.35">
      <c r="C8" s="1" t="s">
        <v>2</v>
      </c>
      <c r="D8" s="1">
        <f>1/F6</f>
        <v>0.5</v>
      </c>
      <c r="E8" s="1">
        <f>1/F7</f>
        <v>0.5</v>
      </c>
      <c r="F8" s="34">
        <v>1</v>
      </c>
      <c r="G8" s="1">
        <v>2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4</v>
      </c>
      <c r="N8" s="1">
        <v>4</v>
      </c>
      <c r="O8" s="1">
        <v>5</v>
      </c>
      <c r="P8" s="31">
        <v>6</v>
      </c>
      <c r="Q8" s="1">
        <v>3</v>
      </c>
      <c r="R8">
        <f t="shared" si="0"/>
        <v>2.3686212784267116</v>
      </c>
    </row>
    <row r="9" spans="1:20" ht="18" x14ac:dyDescent="0.35">
      <c r="C9" s="1" t="s">
        <v>3</v>
      </c>
      <c r="D9" s="1">
        <f>1/G6</f>
        <v>0.33333333333333331</v>
      </c>
      <c r="E9" s="1">
        <f>1/G7</f>
        <v>0.5</v>
      </c>
      <c r="F9" s="1">
        <f>1/G8</f>
        <v>0.5</v>
      </c>
      <c r="G9" s="34">
        <v>1</v>
      </c>
      <c r="H9" s="1">
        <v>2</v>
      </c>
      <c r="I9" s="1">
        <v>2</v>
      </c>
      <c r="J9" s="1">
        <v>2</v>
      </c>
      <c r="K9" s="1">
        <v>2</v>
      </c>
      <c r="L9" s="1">
        <v>3</v>
      </c>
      <c r="M9" s="1">
        <v>3</v>
      </c>
      <c r="N9" s="1">
        <v>4</v>
      </c>
      <c r="O9" s="1">
        <v>5</v>
      </c>
      <c r="P9" s="31">
        <v>6</v>
      </c>
      <c r="Q9" s="1">
        <v>2</v>
      </c>
      <c r="R9">
        <f t="shared" si="0"/>
        <v>1.7664423302292562</v>
      </c>
    </row>
    <row r="10" spans="1:20" ht="18" x14ac:dyDescent="0.35">
      <c r="C10" s="1" t="s">
        <v>4</v>
      </c>
      <c r="D10" s="1">
        <f>1/H6</f>
        <v>0.25</v>
      </c>
      <c r="E10" s="1">
        <f>1/H7</f>
        <v>0.33333333333333331</v>
      </c>
      <c r="F10" s="1">
        <f>1/H8</f>
        <v>0.33333333333333331</v>
      </c>
      <c r="G10" s="1">
        <f>1/H9</f>
        <v>0.5</v>
      </c>
      <c r="H10" s="34">
        <v>1</v>
      </c>
      <c r="I10" s="1">
        <v>2</v>
      </c>
      <c r="J10" s="1">
        <v>2</v>
      </c>
      <c r="K10" s="1">
        <v>2</v>
      </c>
      <c r="L10" s="1">
        <v>2</v>
      </c>
      <c r="M10" s="1">
        <v>3</v>
      </c>
      <c r="N10" s="1">
        <v>3</v>
      </c>
      <c r="O10" s="1">
        <v>4</v>
      </c>
      <c r="P10" s="1">
        <v>5</v>
      </c>
      <c r="Q10" s="1">
        <v>0.5</v>
      </c>
      <c r="R10">
        <f t="shared" si="0"/>
        <v>1.2385989684455543</v>
      </c>
    </row>
    <row r="11" spans="1:20" ht="18" x14ac:dyDescent="0.35">
      <c r="C11" s="1" t="s">
        <v>5</v>
      </c>
      <c r="D11" s="1">
        <f>1/I6</f>
        <v>0.25</v>
      </c>
      <c r="E11" s="1">
        <f>1/I7</f>
        <v>0.33333333333333331</v>
      </c>
      <c r="F11" s="1">
        <f>1/I8</f>
        <v>0.33333333333333331</v>
      </c>
      <c r="G11" s="1">
        <f>1/I9</f>
        <v>0.5</v>
      </c>
      <c r="H11" s="1">
        <f>1/I10</f>
        <v>0.5</v>
      </c>
      <c r="I11" s="34">
        <v>1</v>
      </c>
      <c r="J11" s="1">
        <v>2</v>
      </c>
      <c r="K11" s="1">
        <v>2</v>
      </c>
      <c r="L11" s="1">
        <v>2</v>
      </c>
      <c r="M11" s="1">
        <v>2</v>
      </c>
      <c r="N11" s="1">
        <v>3</v>
      </c>
      <c r="O11" s="1">
        <v>4</v>
      </c>
      <c r="P11" s="1">
        <v>5</v>
      </c>
      <c r="Q11" s="1">
        <v>0.5</v>
      </c>
      <c r="R11">
        <f t="shared" si="0"/>
        <v>1.0898042113059208</v>
      </c>
    </row>
    <row r="12" spans="1:20" ht="18" x14ac:dyDescent="0.35">
      <c r="C12" s="1" t="s">
        <v>6</v>
      </c>
      <c r="D12" s="1">
        <f>1/J6</f>
        <v>0.25</v>
      </c>
      <c r="E12" s="1">
        <f>1/3</f>
        <v>0.33333333333333331</v>
      </c>
      <c r="F12" s="1">
        <f>1/J8</f>
        <v>0.33333333333333331</v>
      </c>
      <c r="G12" s="1">
        <f>1/J9</f>
        <v>0.5</v>
      </c>
      <c r="H12" s="1">
        <f>1/J10</f>
        <v>0.5</v>
      </c>
      <c r="I12" s="1">
        <f>1/J11</f>
        <v>0.5</v>
      </c>
      <c r="J12" s="34">
        <v>1</v>
      </c>
      <c r="K12" s="1">
        <v>2</v>
      </c>
      <c r="L12" s="1">
        <v>2</v>
      </c>
      <c r="M12" s="1">
        <v>2</v>
      </c>
      <c r="N12" s="1">
        <v>3</v>
      </c>
      <c r="O12" s="1">
        <v>3</v>
      </c>
      <c r="P12" s="1">
        <v>4</v>
      </c>
      <c r="Q12" s="1">
        <v>0.5</v>
      </c>
      <c r="R12">
        <f t="shared" si="0"/>
        <v>0.95169515301061958</v>
      </c>
    </row>
    <row r="13" spans="1:20" ht="18" x14ac:dyDescent="0.35">
      <c r="C13" s="1" t="s">
        <v>7</v>
      </c>
      <c r="D13" s="1">
        <f>1/K6</f>
        <v>0.2</v>
      </c>
      <c r="E13" s="1">
        <f>1/K7</f>
        <v>0.25</v>
      </c>
      <c r="F13" s="1">
        <f>1/K8</f>
        <v>0.33333333333333331</v>
      </c>
      <c r="G13" s="1">
        <f>1/K9</f>
        <v>0.5</v>
      </c>
      <c r="H13" s="1">
        <f>1/K10</f>
        <v>0.5</v>
      </c>
      <c r="I13" s="1">
        <f>1/K11</f>
        <v>0.5</v>
      </c>
      <c r="J13" s="1">
        <f>1/K12</f>
        <v>0.5</v>
      </c>
      <c r="K13" s="34">
        <v>1</v>
      </c>
      <c r="L13" s="1">
        <v>2</v>
      </c>
      <c r="M13" s="1">
        <v>2</v>
      </c>
      <c r="N13" s="1">
        <v>2</v>
      </c>
      <c r="O13" s="1">
        <v>3</v>
      </c>
      <c r="P13" s="1">
        <v>4</v>
      </c>
      <c r="Q13" s="1">
        <v>0.33333333333333331</v>
      </c>
      <c r="R13">
        <f t="shared" si="0"/>
        <v>0.7843164772531912</v>
      </c>
    </row>
    <row r="14" spans="1:20" ht="18" x14ac:dyDescent="0.35">
      <c r="C14" s="1" t="s">
        <v>8</v>
      </c>
      <c r="D14" s="1">
        <f>1/L6</f>
        <v>0.2</v>
      </c>
      <c r="E14" s="1">
        <f>1/L7</f>
        <v>0.25</v>
      </c>
      <c r="F14" s="1">
        <f>1/L8</f>
        <v>0.33333333333333331</v>
      </c>
      <c r="G14" s="1">
        <f>1/L9</f>
        <v>0.33333333333333331</v>
      </c>
      <c r="H14" s="1">
        <f>1/L10</f>
        <v>0.5</v>
      </c>
      <c r="I14" s="1">
        <f>1/L11</f>
        <v>0.5</v>
      </c>
      <c r="J14" s="1">
        <f>1/L12</f>
        <v>0.5</v>
      </c>
      <c r="K14" s="1">
        <f>1/L13</f>
        <v>0.5</v>
      </c>
      <c r="L14" s="34">
        <v>1</v>
      </c>
      <c r="M14" s="1">
        <v>2</v>
      </c>
      <c r="N14" s="1">
        <v>2</v>
      </c>
      <c r="O14" s="1">
        <v>2</v>
      </c>
      <c r="P14" s="1">
        <v>3</v>
      </c>
      <c r="Q14" s="1">
        <v>0.33333333333333331</v>
      </c>
      <c r="R14">
        <f t="shared" si="0"/>
        <v>0.65676040836815563</v>
      </c>
    </row>
    <row r="15" spans="1:20" ht="18" x14ac:dyDescent="0.35">
      <c r="C15" s="1" t="s">
        <v>9</v>
      </c>
      <c r="D15" s="31">
        <f>1/M6</f>
        <v>0.16666666666666666</v>
      </c>
      <c r="E15" s="1">
        <f>1/M7</f>
        <v>0.2</v>
      </c>
      <c r="F15" s="1">
        <f>1/M8</f>
        <v>0.25</v>
      </c>
      <c r="G15" s="1">
        <f>1/M9</f>
        <v>0.33333333333333331</v>
      </c>
      <c r="H15" s="1">
        <f>1/M10</f>
        <v>0.33333333333333331</v>
      </c>
      <c r="I15" s="1">
        <f>1/M11</f>
        <v>0.5</v>
      </c>
      <c r="J15" s="1">
        <f>1/M12</f>
        <v>0.5</v>
      </c>
      <c r="K15" s="1">
        <f>1/M13</f>
        <v>0.5</v>
      </c>
      <c r="L15" s="1">
        <f>1/M14</f>
        <v>0.5</v>
      </c>
      <c r="M15" s="34">
        <v>1</v>
      </c>
      <c r="N15" s="1">
        <v>2</v>
      </c>
      <c r="O15" s="1">
        <v>2</v>
      </c>
      <c r="P15" s="1">
        <v>3</v>
      </c>
      <c r="Q15" s="1">
        <v>0.25</v>
      </c>
      <c r="R15">
        <f t="shared" si="0"/>
        <v>0.53876378341041264</v>
      </c>
    </row>
    <row r="16" spans="1:20" ht="18" x14ac:dyDescent="0.35">
      <c r="C16" s="1" t="s">
        <v>10</v>
      </c>
      <c r="D16" s="31">
        <f>1/N6</f>
        <v>0.16666666666666666</v>
      </c>
      <c r="E16" s="1">
        <f>1/N7</f>
        <v>0.2</v>
      </c>
      <c r="F16" s="1">
        <f>1/N8</f>
        <v>0.25</v>
      </c>
      <c r="G16" s="1">
        <f>1/N9</f>
        <v>0.25</v>
      </c>
      <c r="H16" s="1">
        <f>1/N10</f>
        <v>0.33333333333333331</v>
      </c>
      <c r="I16" s="1">
        <f>1/N11</f>
        <v>0.33333333333333331</v>
      </c>
      <c r="J16" s="1">
        <f>1/N12</f>
        <v>0.33333333333333331</v>
      </c>
      <c r="K16" s="1">
        <f>1/N13</f>
        <v>0.5</v>
      </c>
      <c r="L16" s="1">
        <f>1/N14</f>
        <v>0.5</v>
      </c>
      <c r="M16" s="1">
        <f>1/N15</f>
        <v>0.5</v>
      </c>
      <c r="N16" s="34">
        <v>1</v>
      </c>
      <c r="O16" s="1">
        <v>2</v>
      </c>
      <c r="P16" s="1">
        <v>3</v>
      </c>
      <c r="Q16" s="1">
        <v>0.25</v>
      </c>
      <c r="R16">
        <f t="shared" si="0"/>
        <v>0.45114278823492038</v>
      </c>
    </row>
    <row r="17" spans="3:20" ht="18" x14ac:dyDescent="0.35">
      <c r="C17" s="1" t="s">
        <v>11</v>
      </c>
      <c r="D17" s="31">
        <f>1/O6</f>
        <v>0.14285714285714285</v>
      </c>
      <c r="E17" s="31">
        <f>1/O7</f>
        <v>0.16666666666666666</v>
      </c>
      <c r="F17" s="1">
        <f>1/O8</f>
        <v>0.2</v>
      </c>
      <c r="G17" s="1">
        <f>1/O9</f>
        <v>0.2</v>
      </c>
      <c r="H17" s="1">
        <f>1/O10</f>
        <v>0.25</v>
      </c>
      <c r="I17" s="1">
        <f>1/O11</f>
        <v>0.25</v>
      </c>
      <c r="J17" s="1">
        <f>1/O12</f>
        <v>0.33333333333333331</v>
      </c>
      <c r="K17" s="1">
        <f>1/O13</f>
        <v>0.33333333333333331</v>
      </c>
      <c r="L17" s="1">
        <f>1/O15</f>
        <v>0.5</v>
      </c>
      <c r="M17" s="1">
        <f>1/O15</f>
        <v>0.5</v>
      </c>
      <c r="N17" s="1">
        <f>1/O16</f>
        <v>0.5</v>
      </c>
      <c r="O17" s="34">
        <v>1</v>
      </c>
      <c r="P17" s="1">
        <v>2</v>
      </c>
      <c r="Q17" s="1">
        <f>1/5</f>
        <v>0.2</v>
      </c>
      <c r="R17">
        <f t="shared" si="0"/>
        <v>0.34443026114285913</v>
      </c>
    </row>
    <row r="18" spans="3:20" ht="18" x14ac:dyDescent="0.35">
      <c r="C18" s="1" t="s">
        <v>12</v>
      </c>
      <c r="D18" s="31">
        <f>1/P6</f>
        <v>0.125</v>
      </c>
      <c r="E18" s="31">
        <f>1/P7</f>
        <v>0.14285714285714285</v>
      </c>
      <c r="F18" s="31">
        <f>1/P8</f>
        <v>0.16666666666666666</v>
      </c>
      <c r="G18" s="31">
        <f>1/P9</f>
        <v>0.16666666666666666</v>
      </c>
      <c r="H18" s="1">
        <f>1/P10</f>
        <v>0.2</v>
      </c>
      <c r="I18" s="1">
        <f>1/P11</f>
        <v>0.2</v>
      </c>
      <c r="J18" s="1">
        <f>1/P12</f>
        <v>0.25</v>
      </c>
      <c r="K18" s="1">
        <f>1/P13</f>
        <v>0.25</v>
      </c>
      <c r="L18" s="1">
        <f>1/P15</f>
        <v>0.33333333333333331</v>
      </c>
      <c r="M18" s="1">
        <f>1/P15</f>
        <v>0.33333333333333331</v>
      </c>
      <c r="N18" s="1">
        <f>1/P16</f>
        <v>0.33333333333333331</v>
      </c>
      <c r="O18" s="1">
        <f>1/P17</f>
        <v>0.5</v>
      </c>
      <c r="P18" s="34">
        <v>1</v>
      </c>
      <c r="Q18" s="1">
        <f>1/6</f>
        <v>0.16666666666666666</v>
      </c>
      <c r="R18">
        <f t="shared" si="0"/>
        <v>0.25048336603376353</v>
      </c>
    </row>
    <row r="19" spans="3:20" ht="18" x14ac:dyDescent="0.35">
      <c r="C19" s="1" t="s">
        <v>13</v>
      </c>
      <c r="D19" s="1">
        <f>1/Q6</f>
        <v>0.25</v>
      </c>
      <c r="E19" s="1">
        <f>1/Q7</f>
        <v>0.33333333333333331</v>
      </c>
      <c r="F19" s="1">
        <f>1/Q8</f>
        <v>0.33333333333333331</v>
      </c>
      <c r="G19" s="1">
        <f>1/Q9</f>
        <v>0.5</v>
      </c>
      <c r="H19" s="1">
        <f>1/Q10</f>
        <v>2</v>
      </c>
      <c r="I19" s="1">
        <f>1/Q11</f>
        <v>2</v>
      </c>
      <c r="J19" s="1">
        <f>1/Q12</f>
        <v>2</v>
      </c>
      <c r="K19" s="1">
        <f>1/Q13</f>
        <v>3</v>
      </c>
      <c r="L19" s="1">
        <f>1/Q14</f>
        <v>3</v>
      </c>
      <c r="M19" s="1">
        <f>1/Q15</f>
        <v>4</v>
      </c>
      <c r="N19" s="1">
        <f>1/Q16</f>
        <v>4</v>
      </c>
      <c r="O19" s="1">
        <f>1/Q17</f>
        <v>5</v>
      </c>
      <c r="P19" s="1">
        <f>1/Q18</f>
        <v>6</v>
      </c>
      <c r="Q19" s="34">
        <v>1</v>
      </c>
      <c r="R19">
        <f t="shared" si="0"/>
        <v>1.5542369560737357</v>
      </c>
    </row>
    <row r="20" spans="3:20" x14ac:dyDescent="0.3">
      <c r="Q20" t="s">
        <v>17</v>
      </c>
      <c r="R20">
        <f>SUM(R6:R19)</f>
        <v>18.722697544456768</v>
      </c>
    </row>
    <row r="22" spans="3:20" ht="18" x14ac:dyDescent="0.35">
      <c r="C22" s="25" t="s">
        <v>41</v>
      </c>
    </row>
    <row r="23" spans="3:20" ht="18" x14ac:dyDescent="0.35">
      <c r="C23" s="1"/>
      <c r="D23" s="1" t="s">
        <v>0</v>
      </c>
      <c r="E23" s="1" t="s">
        <v>1</v>
      </c>
      <c r="F23" s="1" t="s">
        <v>2</v>
      </c>
      <c r="G23" s="1" t="s">
        <v>3</v>
      </c>
      <c r="H23" s="1" t="s">
        <v>4</v>
      </c>
      <c r="I23" s="1" t="s">
        <v>5</v>
      </c>
      <c r="J23" s="1" t="s">
        <v>6</v>
      </c>
      <c r="K23" s="1" t="s">
        <v>7</v>
      </c>
      <c r="L23" s="1" t="s">
        <v>8</v>
      </c>
      <c r="M23" s="1" t="s">
        <v>9</v>
      </c>
      <c r="N23" s="1" t="s">
        <v>10</v>
      </c>
      <c r="O23" s="1" t="s">
        <v>11</v>
      </c>
      <c r="P23" s="1" t="s">
        <v>12</v>
      </c>
      <c r="Q23" s="1" t="s">
        <v>13</v>
      </c>
      <c r="R23" s="2" t="s">
        <v>73</v>
      </c>
      <c r="S23" s="2"/>
      <c r="T23" s="2"/>
    </row>
    <row r="24" spans="3:20" ht="18" x14ac:dyDescent="0.35">
      <c r="C24" s="1" t="s">
        <v>0</v>
      </c>
      <c r="D24" s="34">
        <v>1</v>
      </c>
      <c r="E24" s="1">
        <v>1</v>
      </c>
      <c r="F24" s="1">
        <v>1</v>
      </c>
      <c r="G24" s="1">
        <v>2</v>
      </c>
      <c r="H24" s="1">
        <v>3</v>
      </c>
      <c r="I24" s="1">
        <v>3</v>
      </c>
      <c r="J24" s="1">
        <v>3</v>
      </c>
      <c r="K24" s="1">
        <v>4</v>
      </c>
      <c r="L24" s="1">
        <v>4</v>
      </c>
      <c r="M24" s="31">
        <v>5</v>
      </c>
      <c r="N24" s="31">
        <v>5</v>
      </c>
      <c r="O24" s="31">
        <v>6</v>
      </c>
      <c r="P24" s="31">
        <v>7</v>
      </c>
      <c r="Q24" s="1">
        <v>3</v>
      </c>
      <c r="R24">
        <f t="shared" si="0"/>
        <v>2.88157751629462</v>
      </c>
    </row>
    <row r="25" spans="3:20" ht="18" x14ac:dyDescent="0.35">
      <c r="C25" s="1" t="s">
        <v>1</v>
      </c>
      <c r="D25" s="1">
        <f>1/2</f>
        <v>0.5</v>
      </c>
      <c r="E25" s="34">
        <v>1</v>
      </c>
      <c r="F25" s="51">
        <v>1</v>
      </c>
      <c r="G25" s="51">
        <v>1</v>
      </c>
      <c r="H25" s="51">
        <v>2</v>
      </c>
      <c r="I25" s="51">
        <v>2</v>
      </c>
      <c r="J25" s="51">
        <v>2</v>
      </c>
      <c r="K25" s="51">
        <v>3</v>
      </c>
      <c r="L25" s="51">
        <v>3</v>
      </c>
      <c r="M25" s="51">
        <v>4</v>
      </c>
      <c r="N25" s="51">
        <v>4</v>
      </c>
      <c r="O25" s="52">
        <v>5</v>
      </c>
      <c r="P25" s="52">
        <v>6</v>
      </c>
      <c r="Q25" s="51">
        <v>2</v>
      </c>
      <c r="R25">
        <f t="shared" si="0"/>
        <v>2.1095209273633566</v>
      </c>
    </row>
    <row r="26" spans="3:20" ht="18" x14ac:dyDescent="0.35">
      <c r="C26" s="1" t="s">
        <v>2</v>
      </c>
      <c r="D26" s="1">
        <f>1/F24</f>
        <v>1</v>
      </c>
      <c r="E26" s="1">
        <f>1/F25</f>
        <v>1</v>
      </c>
      <c r="F26" s="34">
        <v>1</v>
      </c>
      <c r="G26" s="1">
        <v>1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3</v>
      </c>
      <c r="N26" s="1">
        <v>3</v>
      </c>
      <c r="O26" s="1">
        <v>4</v>
      </c>
      <c r="P26" s="31">
        <v>5</v>
      </c>
      <c r="Q26" s="1">
        <v>2</v>
      </c>
      <c r="R26">
        <f t="shared" si="0"/>
        <v>1.9503104533156552</v>
      </c>
    </row>
    <row r="27" spans="3:20" ht="18" x14ac:dyDescent="0.35">
      <c r="C27" s="1" t="s">
        <v>3</v>
      </c>
      <c r="D27" s="1">
        <f>1/G24</f>
        <v>0.5</v>
      </c>
      <c r="E27" s="1">
        <f>1/G25</f>
        <v>1</v>
      </c>
      <c r="F27" s="1">
        <f>1/G26</f>
        <v>1</v>
      </c>
      <c r="G27" s="34">
        <v>1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2</v>
      </c>
      <c r="N27" s="1">
        <v>3</v>
      </c>
      <c r="O27" s="1">
        <v>4</v>
      </c>
      <c r="P27" s="31">
        <v>5</v>
      </c>
      <c r="Q27" s="1">
        <v>1</v>
      </c>
      <c r="R27">
        <f t="shared" si="0"/>
        <v>1.4077091909894845</v>
      </c>
    </row>
    <row r="28" spans="3:20" ht="18" x14ac:dyDescent="0.35">
      <c r="C28" s="1" t="s">
        <v>4</v>
      </c>
      <c r="D28" s="1">
        <f>1/H24</f>
        <v>0.33333333333333331</v>
      </c>
      <c r="E28" s="1">
        <f>1/H25</f>
        <v>0.5</v>
      </c>
      <c r="F28" s="1">
        <f>1/H26</f>
        <v>0.5</v>
      </c>
      <c r="G28" s="1">
        <f>1/H27</f>
        <v>1</v>
      </c>
      <c r="H28" s="34">
        <v>1</v>
      </c>
      <c r="I28" s="1">
        <v>1</v>
      </c>
      <c r="J28" s="1">
        <v>1</v>
      </c>
      <c r="K28" s="1">
        <v>1</v>
      </c>
      <c r="L28" s="1">
        <v>1</v>
      </c>
      <c r="M28" s="1">
        <v>2</v>
      </c>
      <c r="N28" s="1">
        <v>2</v>
      </c>
      <c r="O28" s="1">
        <v>3</v>
      </c>
      <c r="P28" s="1">
        <v>4</v>
      </c>
      <c r="Q28" s="1">
        <f>1/3</f>
        <v>0.33333333333333331</v>
      </c>
      <c r="R28">
        <f t="shared" si="0"/>
        <v>1.0207612979718659</v>
      </c>
    </row>
    <row r="29" spans="3:20" ht="18" x14ac:dyDescent="0.35">
      <c r="C29" s="1" t="s">
        <v>5</v>
      </c>
      <c r="D29" s="1">
        <f>1/I24</f>
        <v>0.33333333333333331</v>
      </c>
      <c r="E29" s="1">
        <f>1/I25</f>
        <v>0.5</v>
      </c>
      <c r="F29" s="1">
        <f>1/I26</f>
        <v>0.5</v>
      </c>
      <c r="G29" s="1">
        <f>1/I27</f>
        <v>1</v>
      </c>
      <c r="H29" s="1">
        <f>1/I28</f>
        <v>1</v>
      </c>
      <c r="I29" s="34">
        <v>1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3</v>
      </c>
      <c r="P29" s="1">
        <v>4</v>
      </c>
      <c r="Q29" s="1">
        <f t="shared" ref="Q29:Q30" si="1">1/3</f>
        <v>0.33333333333333331</v>
      </c>
      <c r="R29">
        <f t="shared" si="0"/>
        <v>0.97145357966065371</v>
      </c>
    </row>
    <row r="30" spans="3:20" ht="18" x14ac:dyDescent="0.35">
      <c r="C30" s="1" t="s">
        <v>6</v>
      </c>
      <c r="D30" s="1">
        <f>1/J24</f>
        <v>0.33333333333333331</v>
      </c>
      <c r="E30" s="1">
        <f>1/3</f>
        <v>0.33333333333333331</v>
      </c>
      <c r="F30" s="1">
        <f>1/J26</f>
        <v>0.5</v>
      </c>
      <c r="G30" s="1">
        <f>1/J27</f>
        <v>1</v>
      </c>
      <c r="H30" s="1">
        <f>1/J28</f>
        <v>1</v>
      </c>
      <c r="I30" s="1">
        <f>1/J29</f>
        <v>1</v>
      </c>
      <c r="J30" s="34">
        <v>1</v>
      </c>
      <c r="K30" s="1">
        <v>1</v>
      </c>
      <c r="L30" s="1">
        <v>1</v>
      </c>
      <c r="M30" s="1">
        <v>1</v>
      </c>
      <c r="N30" s="1">
        <v>2</v>
      </c>
      <c r="O30" s="1">
        <v>2</v>
      </c>
      <c r="P30" s="1">
        <v>3</v>
      </c>
      <c r="Q30" s="1">
        <f t="shared" si="1"/>
        <v>0.33333333333333331</v>
      </c>
      <c r="R30">
        <f t="shared" si="0"/>
        <v>0.89813570785057295</v>
      </c>
    </row>
    <row r="31" spans="3:20" ht="18" x14ac:dyDescent="0.35">
      <c r="C31" s="1" t="s">
        <v>7</v>
      </c>
      <c r="D31" s="1">
        <f>1/K24</f>
        <v>0.25</v>
      </c>
      <c r="E31" s="1">
        <f>1/K25</f>
        <v>0.33333333333333331</v>
      </c>
      <c r="F31" s="1">
        <f>1/K26</f>
        <v>0.5</v>
      </c>
      <c r="G31" s="1">
        <f>1/K27</f>
        <v>1</v>
      </c>
      <c r="H31" s="1">
        <f>1/K28</f>
        <v>1</v>
      </c>
      <c r="I31" s="1">
        <f>1/K29</f>
        <v>1</v>
      </c>
      <c r="J31" s="1">
        <f>1/K30</f>
        <v>1</v>
      </c>
      <c r="K31" s="34">
        <v>1</v>
      </c>
      <c r="L31" s="1">
        <v>1</v>
      </c>
      <c r="M31" s="1">
        <v>1</v>
      </c>
      <c r="N31" s="1">
        <v>1</v>
      </c>
      <c r="O31" s="1">
        <v>2</v>
      </c>
      <c r="P31" s="1">
        <v>3</v>
      </c>
      <c r="Q31" s="1">
        <f>1/4</f>
        <v>0.25</v>
      </c>
      <c r="R31">
        <f t="shared" si="0"/>
        <v>0.82033535600763796</v>
      </c>
    </row>
    <row r="32" spans="3:20" ht="18" x14ac:dyDescent="0.35">
      <c r="C32" s="1" t="s">
        <v>8</v>
      </c>
      <c r="D32" s="1">
        <f>1/L24</f>
        <v>0.25</v>
      </c>
      <c r="E32" s="1">
        <f>1/L25</f>
        <v>0.33333333333333331</v>
      </c>
      <c r="F32" s="1">
        <f>1/L26</f>
        <v>0.5</v>
      </c>
      <c r="G32" s="1">
        <f>1/L27</f>
        <v>0.5</v>
      </c>
      <c r="H32" s="1">
        <f>1/L28</f>
        <v>1</v>
      </c>
      <c r="I32" s="1">
        <f>1/L29</f>
        <v>1</v>
      </c>
      <c r="J32" s="1">
        <f>1/L30</f>
        <v>1</v>
      </c>
      <c r="K32" s="1">
        <f>1/L31</f>
        <v>1</v>
      </c>
      <c r="L32" s="34">
        <v>1</v>
      </c>
      <c r="M32" s="1">
        <v>1</v>
      </c>
      <c r="N32" s="1">
        <v>1</v>
      </c>
      <c r="O32" s="1">
        <v>1</v>
      </c>
      <c r="P32" s="1">
        <v>2</v>
      </c>
      <c r="Q32" s="1">
        <f>1/4</f>
        <v>0.25</v>
      </c>
      <c r="R32">
        <f t="shared" si="0"/>
        <v>0.72178723576868853</v>
      </c>
    </row>
    <row r="33" spans="3:20" ht="18" x14ac:dyDescent="0.35">
      <c r="C33" s="1" t="s">
        <v>9</v>
      </c>
      <c r="D33" s="31">
        <f>1/M24</f>
        <v>0.2</v>
      </c>
      <c r="E33" s="1">
        <f>1/M25</f>
        <v>0.25</v>
      </c>
      <c r="F33" s="1">
        <f>1/M26</f>
        <v>0.33333333333333331</v>
      </c>
      <c r="G33" s="1">
        <f>1/M27</f>
        <v>0.5</v>
      </c>
      <c r="H33" s="1">
        <f>1/M28</f>
        <v>0.5</v>
      </c>
      <c r="I33" s="1">
        <f>1/M29</f>
        <v>1</v>
      </c>
      <c r="J33" s="1">
        <f>1/M30</f>
        <v>1</v>
      </c>
      <c r="K33" s="1">
        <f>1/M31</f>
        <v>1</v>
      </c>
      <c r="L33" s="1">
        <f>1/M32</f>
        <v>1</v>
      </c>
      <c r="M33" s="34">
        <v>1</v>
      </c>
      <c r="N33" s="1">
        <v>1</v>
      </c>
      <c r="O33" s="1">
        <v>1</v>
      </c>
      <c r="P33" s="1">
        <v>2</v>
      </c>
      <c r="Q33" s="1">
        <f>1/5</f>
        <v>0.2</v>
      </c>
      <c r="R33">
        <f t="shared" si="0"/>
        <v>0.63322875057575012</v>
      </c>
    </row>
    <row r="34" spans="3:20" ht="18" x14ac:dyDescent="0.35">
      <c r="C34" s="1" t="s">
        <v>10</v>
      </c>
      <c r="D34" s="31">
        <f>1/N24</f>
        <v>0.2</v>
      </c>
      <c r="E34" s="1">
        <f>1/N25</f>
        <v>0.25</v>
      </c>
      <c r="F34" s="1">
        <f>1/N26</f>
        <v>0.33333333333333331</v>
      </c>
      <c r="G34" s="1">
        <f>1/N27</f>
        <v>0.33333333333333331</v>
      </c>
      <c r="H34" s="1">
        <f>1/N28</f>
        <v>0.5</v>
      </c>
      <c r="I34" s="1">
        <f>1/N29</f>
        <v>0.5</v>
      </c>
      <c r="J34" s="1">
        <f>1/N30</f>
        <v>0.5</v>
      </c>
      <c r="K34" s="1">
        <f>1/N31</f>
        <v>1</v>
      </c>
      <c r="L34" s="1">
        <f>1/N32</f>
        <v>1</v>
      </c>
      <c r="M34" s="1">
        <f>1/N33</f>
        <v>1</v>
      </c>
      <c r="N34" s="34">
        <v>1</v>
      </c>
      <c r="O34" s="1">
        <v>1</v>
      </c>
      <c r="P34" s="1">
        <v>2</v>
      </c>
      <c r="Q34" s="1">
        <f>1/5</f>
        <v>0.2</v>
      </c>
      <c r="R34">
        <f t="shared" si="0"/>
        <v>0.55715802828700156</v>
      </c>
    </row>
    <row r="35" spans="3:20" ht="18" x14ac:dyDescent="0.35">
      <c r="C35" s="1" t="s">
        <v>11</v>
      </c>
      <c r="D35" s="31">
        <f>1/O24</f>
        <v>0.16666666666666666</v>
      </c>
      <c r="E35" s="31">
        <f>1/O25</f>
        <v>0.2</v>
      </c>
      <c r="F35" s="1">
        <f>1/O26</f>
        <v>0.25</v>
      </c>
      <c r="G35" s="1">
        <f>1/O27</f>
        <v>0.25</v>
      </c>
      <c r="H35" s="1">
        <f>1/O28</f>
        <v>0.33333333333333331</v>
      </c>
      <c r="I35" s="1">
        <f>1/O29</f>
        <v>0.33333333333333331</v>
      </c>
      <c r="J35" s="1">
        <f>1/O30</f>
        <v>0.5</v>
      </c>
      <c r="K35" s="1">
        <f>1/O31</f>
        <v>0.5</v>
      </c>
      <c r="L35" s="1">
        <f>1/O33</f>
        <v>1</v>
      </c>
      <c r="M35" s="1">
        <f>1/O33</f>
        <v>1</v>
      </c>
      <c r="N35" s="1">
        <f>1/O34</f>
        <v>1</v>
      </c>
      <c r="O35" s="34">
        <v>1</v>
      </c>
      <c r="P35" s="1">
        <v>1</v>
      </c>
      <c r="Q35" s="1">
        <f>1/6</f>
        <v>0.16666666666666666</v>
      </c>
      <c r="R35">
        <f t="shared" si="0"/>
        <v>0.43826427656890166</v>
      </c>
    </row>
    <row r="36" spans="3:20" ht="18" x14ac:dyDescent="0.35">
      <c r="C36" s="1" t="s">
        <v>12</v>
      </c>
      <c r="D36" s="31">
        <f>1/P24</f>
        <v>0.14285714285714285</v>
      </c>
      <c r="E36" s="31">
        <f>1/P25</f>
        <v>0.16666666666666666</v>
      </c>
      <c r="F36" s="31">
        <f>1/P26</f>
        <v>0.2</v>
      </c>
      <c r="G36" s="31">
        <f>1/P27</f>
        <v>0.2</v>
      </c>
      <c r="H36" s="1">
        <f>1/P28</f>
        <v>0.25</v>
      </c>
      <c r="I36" s="1">
        <f>1/P29</f>
        <v>0.25</v>
      </c>
      <c r="J36" s="1">
        <f>1/P30</f>
        <v>0.33333333333333331</v>
      </c>
      <c r="K36" s="1">
        <f>1/P31</f>
        <v>0.33333333333333331</v>
      </c>
      <c r="L36" s="1">
        <f>1/P33</f>
        <v>0.5</v>
      </c>
      <c r="M36" s="1">
        <f>1/P33</f>
        <v>0.5</v>
      </c>
      <c r="N36" s="1">
        <f>1/P34</f>
        <v>0.5</v>
      </c>
      <c r="O36" s="1">
        <f>1/P35</f>
        <v>1</v>
      </c>
      <c r="P36" s="34">
        <v>1</v>
      </c>
      <c r="Q36" s="1">
        <f>1/7</f>
        <v>0.14285714285714285</v>
      </c>
      <c r="R36">
        <f t="shared" si="0"/>
        <v>0.32000844653831628</v>
      </c>
    </row>
    <row r="37" spans="3:20" ht="18" x14ac:dyDescent="0.35">
      <c r="C37" s="1" t="s">
        <v>13</v>
      </c>
      <c r="D37" s="1">
        <f>1/Q24</f>
        <v>0.33333333333333331</v>
      </c>
      <c r="E37" s="1">
        <f>1/Q25</f>
        <v>0.5</v>
      </c>
      <c r="F37" s="1">
        <f>1/Q26</f>
        <v>0.5</v>
      </c>
      <c r="G37" s="1">
        <f>1/Q27</f>
        <v>1</v>
      </c>
      <c r="H37" s="1">
        <f>1/Q28</f>
        <v>3</v>
      </c>
      <c r="I37" s="1">
        <f>1/Q29</f>
        <v>3</v>
      </c>
      <c r="J37" s="1">
        <f>1/Q30</f>
        <v>3</v>
      </c>
      <c r="K37" s="1">
        <f>1/Q31</f>
        <v>4</v>
      </c>
      <c r="L37" s="1">
        <f>1/Q32</f>
        <v>4</v>
      </c>
      <c r="M37" s="1">
        <f>1/Q33</f>
        <v>5</v>
      </c>
      <c r="N37" s="1">
        <f>1/Q34</f>
        <v>5</v>
      </c>
      <c r="O37" s="1">
        <f>1/Q35</f>
        <v>6</v>
      </c>
      <c r="P37" s="1">
        <f>1/Q36</f>
        <v>7</v>
      </c>
      <c r="Q37" s="34">
        <v>1</v>
      </c>
      <c r="R37">
        <f t="shared" si="0"/>
        <v>2.1230670004369365</v>
      </c>
    </row>
    <row r="38" spans="3:20" ht="18" x14ac:dyDescent="0.35">
      <c r="C38" s="36"/>
      <c r="Q38" t="s">
        <v>17</v>
      </c>
      <c r="R38">
        <f>SUM(R24:R37)</f>
        <v>16.853317767629441</v>
      </c>
    </row>
    <row r="40" spans="3:20" ht="18" x14ac:dyDescent="0.35">
      <c r="C40" s="25" t="s">
        <v>45</v>
      </c>
    </row>
    <row r="41" spans="3:20" ht="18" x14ac:dyDescent="0.35">
      <c r="C41" s="1"/>
      <c r="D41" s="1" t="s">
        <v>0</v>
      </c>
      <c r="E41" s="1" t="s">
        <v>1</v>
      </c>
      <c r="F41" s="1" t="s">
        <v>2</v>
      </c>
      <c r="G41" s="1" t="s">
        <v>3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8</v>
      </c>
      <c r="M41" s="1" t="s">
        <v>9</v>
      </c>
      <c r="N41" s="1" t="s">
        <v>10</v>
      </c>
      <c r="O41" s="1" t="s">
        <v>11</v>
      </c>
      <c r="P41" s="1" t="s">
        <v>12</v>
      </c>
      <c r="Q41" s="1" t="s">
        <v>13</v>
      </c>
      <c r="R41" s="2" t="s">
        <v>73</v>
      </c>
      <c r="S41" s="2"/>
      <c r="T41" s="2"/>
    </row>
    <row r="42" spans="3:20" ht="18" x14ac:dyDescent="0.35">
      <c r="C42" s="1" t="s">
        <v>0</v>
      </c>
      <c r="D42" s="34">
        <v>1</v>
      </c>
      <c r="E42" s="1">
        <v>3</v>
      </c>
      <c r="F42" s="1">
        <v>3</v>
      </c>
      <c r="G42" s="1">
        <v>4</v>
      </c>
      <c r="H42" s="1">
        <v>5</v>
      </c>
      <c r="I42" s="1">
        <v>5</v>
      </c>
      <c r="J42" s="1">
        <v>5</v>
      </c>
      <c r="K42" s="1">
        <v>6</v>
      </c>
      <c r="L42" s="1">
        <v>6</v>
      </c>
      <c r="M42" s="31">
        <v>7</v>
      </c>
      <c r="N42" s="31">
        <v>7</v>
      </c>
      <c r="O42" s="31">
        <v>8</v>
      </c>
      <c r="P42" s="31">
        <v>9</v>
      </c>
      <c r="Q42" s="1">
        <v>5</v>
      </c>
      <c r="R42">
        <f t="shared" si="0"/>
        <v>4.7361946460328275</v>
      </c>
    </row>
    <row r="43" spans="3:20" ht="18" x14ac:dyDescent="0.35">
      <c r="C43" s="1" t="s">
        <v>1</v>
      </c>
      <c r="D43" s="1">
        <f>1/2</f>
        <v>0.5</v>
      </c>
      <c r="E43" s="34">
        <v>1</v>
      </c>
      <c r="F43" s="51">
        <v>3</v>
      </c>
      <c r="G43" s="51">
        <v>3</v>
      </c>
      <c r="H43" s="51">
        <v>4</v>
      </c>
      <c r="I43" s="51">
        <v>4</v>
      </c>
      <c r="J43" s="51">
        <v>4</v>
      </c>
      <c r="K43" s="51">
        <v>5</v>
      </c>
      <c r="L43" s="51">
        <v>5</v>
      </c>
      <c r="M43" s="51">
        <v>6</v>
      </c>
      <c r="N43" s="51">
        <v>6</v>
      </c>
      <c r="O43" s="52">
        <v>7</v>
      </c>
      <c r="P43" s="52">
        <v>8</v>
      </c>
      <c r="Q43" s="51">
        <v>4</v>
      </c>
      <c r="R43">
        <f t="shared" si="0"/>
        <v>3.5856101827117333</v>
      </c>
    </row>
    <row r="44" spans="3:20" ht="18" x14ac:dyDescent="0.35">
      <c r="C44" s="1" t="s">
        <v>2</v>
      </c>
      <c r="D44" s="1">
        <f>1/F42</f>
        <v>0.33333333333333331</v>
      </c>
      <c r="E44" s="1">
        <f>1/F43</f>
        <v>0.33333333333333331</v>
      </c>
      <c r="F44" s="34">
        <v>1</v>
      </c>
      <c r="G44" s="1">
        <v>3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5</v>
      </c>
      <c r="N44" s="1">
        <v>5</v>
      </c>
      <c r="O44" s="1">
        <v>6</v>
      </c>
      <c r="P44" s="31">
        <v>7</v>
      </c>
      <c r="Q44" s="1">
        <v>4</v>
      </c>
      <c r="R44">
        <f t="shared" si="0"/>
        <v>2.7526110983712218</v>
      </c>
    </row>
    <row r="45" spans="3:20" ht="18" x14ac:dyDescent="0.35">
      <c r="C45" s="1" t="s">
        <v>3</v>
      </c>
      <c r="D45" s="1">
        <f>1/G42</f>
        <v>0.25</v>
      </c>
      <c r="E45" s="1">
        <f>1/G43</f>
        <v>0.33333333333333331</v>
      </c>
      <c r="F45" s="1">
        <f>1/G44</f>
        <v>0.33333333333333331</v>
      </c>
      <c r="G45" s="34">
        <v>1</v>
      </c>
      <c r="H45" s="1">
        <v>3</v>
      </c>
      <c r="I45" s="1">
        <v>3</v>
      </c>
      <c r="J45" s="1">
        <v>3</v>
      </c>
      <c r="K45" s="1">
        <v>3</v>
      </c>
      <c r="L45" s="1">
        <v>4</v>
      </c>
      <c r="M45" s="1">
        <v>4</v>
      </c>
      <c r="N45" s="1">
        <v>5</v>
      </c>
      <c r="O45" s="1">
        <v>6</v>
      </c>
      <c r="P45" s="31">
        <v>7</v>
      </c>
      <c r="Q45" s="1">
        <v>3</v>
      </c>
      <c r="R45">
        <f t="shared" si="0"/>
        <v>2.0469977284648877</v>
      </c>
    </row>
    <row r="46" spans="3:20" ht="18" x14ac:dyDescent="0.35">
      <c r="C46" s="1" t="s">
        <v>4</v>
      </c>
      <c r="D46" s="1">
        <f>1/H42</f>
        <v>0.2</v>
      </c>
      <c r="E46" s="1">
        <f>1/H43</f>
        <v>0.25</v>
      </c>
      <c r="F46" s="1">
        <f>1/H44</f>
        <v>0.25</v>
      </c>
      <c r="G46" s="1">
        <f>1/H45</f>
        <v>0.33333333333333331</v>
      </c>
      <c r="H46" s="34">
        <v>1</v>
      </c>
      <c r="I46" s="1">
        <v>3</v>
      </c>
      <c r="J46" s="1">
        <v>3</v>
      </c>
      <c r="K46" s="1">
        <v>3</v>
      </c>
      <c r="L46" s="1">
        <v>3</v>
      </c>
      <c r="M46" s="1">
        <v>4</v>
      </c>
      <c r="N46" s="1">
        <v>4</v>
      </c>
      <c r="O46" s="1">
        <v>5</v>
      </c>
      <c r="P46" s="1">
        <v>6</v>
      </c>
      <c r="Q46" s="1">
        <f>1</f>
        <v>1</v>
      </c>
      <c r="R46">
        <f t="shared" si="0"/>
        <v>1.4382106521319316</v>
      </c>
    </row>
    <row r="47" spans="3:20" ht="18" x14ac:dyDescent="0.35">
      <c r="C47" s="1" t="s">
        <v>5</v>
      </c>
      <c r="D47" s="1">
        <f>1/I42</f>
        <v>0.2</v>
      </c>
      <c r="E47" s="1">
        <f>1/I43</f>
        <v>0.25</v>
      </c>
      <c r="F47" s="1">
        <f>1/I44</f>
        <v>0.25</v>
      </c>
      <c r="G47" s="1">
        <f>1/I45</f>
        <v>0.33333333333333331</v>
      </c>
      <c r="H47" s="1">
        <f>1/I46</f>
        <v>0.33333333333333331</v>
      </c>
      <c r="I47" s="34">
        <v>1</v>
      </c>
      <c r="J47" s="1">
        <v>3</v>
      </c>
      <c r="K47" s="1">
        <v>3</v>
      </c>
      <c r="L47" s="1">
        <v>3</v>
      </c>
      <c r="M47" s="1">
        <v>3</v>
      </c>
      <c r="N47" s="1">
        <v>4</v>
      </c>
      <c r="O47" s="1">
        <v>5</v>
      </c>
      <c r="P47" s="1">
        <v>6</v>
      </c>
      <c r="Q47" s="1">
        <v>1</v>
      </c>
      <c r="R47">
        <f t="shared" si="0"/>
        <v>1.2043095390799474</v>
      </c>
    </row>
    <row r="48" spans="3:20" ht="18" x14ac:dyDescent="0.35">
      <c r="C48" s="1" t="s">
        <v>6</v>
      </c>
      <c r="D48" s="1">
        <f>1/J42</f>
        <v>0.2</v>
      </c>
      <c r="E48" s="1">
        <f>1/3</f>
        <v>0.33333333333333331</v>
      </c>
      <c r="F48" s="1">
        <f>1/J44</f>
        <v>0.25</v>
      </c>
      <c r="G48" s="1">
        <f>1/J45</f>
        <v>0.33333333333333331</v>
      </c>
      <c r="H48" s="1">
        <f>1/J46</f>
        <v>0.33333333333333331</v>
      </c>
      <c r="I48" s="1">
        <f>1/J47</f>
        <v>0.33333333333333331</v>
      </c>
      <c r="J48" s="34">
        <v>1</v>
      </c>
      <c r="K48" s="1">
        <v>3</v>
      </c>
      <c r="L48" s="1">
        <v>3</v>
      </c>
      <c r="M48" s="1">
        <v>3</v>
      </c>
      <c r="N48" s="1">
        <v>4</v>
      </c>
      <c r="O48" s="1">
        <v>4</v>
      </c>
      <c r="P48" s="1">
        <v>5</v>
      </c>
      <c r="Q48" s="1">
        <v>1</v>
      </c>
      <c r="R48">
        <f t="shared" si="0"/>
        <v>1.0207612979718659</v>
      </c>
    </row>
    <row r="49" spans="3:18" ht="18" x14ac:dyDescent="0.35">
      <c r="C49" s="1" t="s">
        <v>7</v>
      </c>
      <c r="D49" s="1">
        <f>1/K42</f>
        <v>0.16666666666666666</v>
      </c>
      <c r="E49" s="1">
        <f>1/K43</f>
        <v>0.2</v>
      </c>
      <c r="F49" s="1">
        <f>1/K44</f>
        <v>0.25</v>
      </c>
      <c r="G49" s="1">
        <f>1/K45</f>
        <v>0.33333333333333331</v>
      </c>
      <c r="H49" s="1">
        <f>1/K46</f>
        <v>0.33333333333333331</v>
      </c>
      <c r="I49" s="1">
        <f>1/K47</f>
        <v>0.33333333333333331</v>
      </c>
      <c r="J49" s="1">
        <f>1/K48</f>
        <v>0.33333333333333331</v>
      </c>
      <c r="K49" s="34">
        <v>1</v>
      </c>
      <c r="L49" s="1">
        <v>3</v>
      </c>
      <c r="M49" s="1">
        <v>3</v>
      </c>
      <c r="N49" s="1">
        <v>3</v>
      </c>
      <c r="O49" s="1">
        <v>4</v>
      </c>
      <c r="P49" s="1">
        <v>5</v>
      </c>
      <c r="Q49" s="1">
        <f>1/2</f>
        <v>0.5</v>
      </c>
      <c r="R49">
        <f t="shared" si="0"/>
        <v>0.77416856995860983</v>
      </c>
    </row>
    <row r="50" spans="3:18" ht="18" x14ac:dyDescent="0.35">
      <c r="C50" s="1" t="s">
        <v>8</v>
      </c>
      <c r="D50" s="1">
        <f>1/L42</f>
        <v>0.16666666666666666</v>
      </c>
      <c r="E50" s="1">
        <f>1/L43</f>
        <v>0.2</v>
      </c>
      <c r="F50" s="1">
        <f>1/L44</f>
        <v>0.25</v>
      </c>
      <c r="G50" s="1">
        <f>1/L45</f>
        <v>0.25</v>
      </c>
      <c r="H50" s="1">
        <f>1/L46</f>
        <v>0.33333333333333331</v>
      </c>
      <c r="I50" s="1">
        <f>1/L47</f>
        <v>0.33333333333333331</v>
      </c>
      <c r="J50" s="1">
        <f>1/L48</f>
        <v>0.33333333333333331</v>
      </c>
      <c r="K50" s="1">
        <f>1/L49</f>
        <v>0.33333333333333331</v>
      </c>
      <c r="L50" s="34">
        <v>1</v>
      </c>
      <c r="M50" s="1">
        <v>3</v>
      </c>
      <c r="N50" s="1">
        <v>3</v>
      </c>
      <c r="O50" s="1">
        <v>3</v>
      </c>
      <c r="P50" s="1">
        <v>4</v>
      </c>
      <c r="Q50" s="1">
        <f>1/2</f>
        <v>0.5</v>
      </c>
      <c r="R50">
        <f t="shared" si="0"/>
        <v>0.62503569733324893</v>
      </c>
    </row>
    <row r="51" spans="3:18" ht="18" x14ac:dyDescent="0.35">
      <c r="C51" s="1" t="s">
        <v>9</v>
      </c>
      <c r="D51" s="31">
        <f>1/M42</f>
        <v>0.14285714285714285</v>
      </c>
      <c r="E51" s="1">
        <f>1/M43</f>
        <v>0.16666666666666666</v>
      </c>
      <c r="F51" s="1">
        <f>1/M44</f>
        <v>0.2</v>
      </c>
      <c r="G51" s="1">
        <f>1/M45</f>
        <v>0.25</v>
      </c>
      <c r="H51" s="1">
        <f>1/M46</f>
        <v>0.25</v>
      </c>
      <c r="I51" s="1">
        <f>1/M47</f>
        <v>0.33333333333333331</v>
      </c>
      <c r="J51" s="1">
        <f>1/M48</f>
        <v>0.33333333333333331</v>
      </c>
      <c r="K51" s="1">
        <f>1/M49</f>
        <v>0.33333333333333331</v>
      </c>
      <c r="L51" s="1">
        <f>1/M50</f>
        <v>0.33333333333333331</v>
      </c>
      <c r="M51" s="34">
        <v>1</v>
      </c>
      <c r="N51" s="1">
        <v>3</v>
      </c>
      <c r="O51" s="1">
        <v>3</v>
      </c>
      <c r="P51" s="1">
        <v>4</v>
      </c>
      <c r="Q51" s="1">
        <f>1/3</f>
        <v>0.33333333333333331</v>
      </c>
      <c r="R51">
        <f t="shared" si="0"/>
        <v>0.48852032715734056</v>
      </c>
    </row>
    <row r="52" spans="3:18" ht="18" x14ac:dyDescent="0.35">
      <c r="C52" s="1" t="s">
        <v>10</v>
      </c>
      <c r="D52" s="31">
        <f>1/N42</f>
        <v>0.14285714285714285</v>
      </c>
      <c r="E52" s="1">
        <f>1/N43</f>
        <v>0.16666666666666666</v>
      </c>
      <c r="F52" s="1">
        <f>1/N44</f>
        <v>0.2</v>
      </c>
      <c r="G52" s="1">
        <f>1/N45</f>
        <v>0.2</v>
      </c>
      <c r="H52" s="1">
        <f>1/N46</f>
        <v>0.25</v>
      </c>
      <c r="I52" s="1">
        <f>1/N47</f>
        <v>0.25</v>
      </c>
      <c r="J52" s="1">
        <f>1/N48</f>
        <v>0.25</v>
      </c>
      <c r="K52" s="1">
        <f>1/N49</f>
        <v>0.33333333333333331</v>
      </c>
      <c r="L52" s="1">
        <f>1/N50</f>
        <v>0.33333333333333331</v>
      </c>
      <c r="M52" s="1">
        <f>1/N51</f>
        <v>0.33333333333333331</v>
      </c>
      <c r="N52" s="34">
        <v>1</v>
      </c>
      <c r="O52" s="1">
        <v>3</v>
      </c>
      <c r="P52" s="1">
        <v>4</v>
      </c>
      <c r="Q52" s="1">
        <f>1/3</f>
        <v>0.33333333333333331</v>
      </c>
      <c r="R52">
        <f t="shared" si="0"/>
        <v>0.39441363960639758</v>
      </c>
    </row>
    <row r="53" spans="3:18" ht="18" x14ac:dyDescent="0.35">
      <c r="C53" s="1" t="s">
        <v>11</v>
      </c>
      <c r="D53" s="31">
        <f>1/O42</f>
        <v>0.125</v>
      </c>
      <c r="E53" s="31">
        <f>1/O43</f>
        <v>0.14285714285714285</v>
      </c>
      <c r="F53" s="1">
        <f>1/O44</f>
        <v>0.16666666666666666</v>
      </c>
      <c r="G53" s="1">
        <f>1/O45</f>
        <v>0.16666666666666666</v>
      </c>
      <c r="H53" s="1">
        <f>1/O46</f>
        <v>0.2</v>
      </c>
      <c r="I53" s="1">
        <f>1/O47</f>
        <v>0.2</v>
      </c>
      <c r="J53" s="1">
        <f>1/O48</f>
        <v>0.25</v>
      </c>
      <c r="K53" s="1">
        <f>1/O49</f>
        <v>0.25</v>
      </c>
      <c r="L53" s="1">
        <f>1/O51</f>
        <v>0.33333333333333331</v>
      </c>
      <c r="M53" s="1">
        <f>1/O51</f>
        <v>0.33333333333333331</v>
      </c>
      <c r="N53" s="1">
        <f>1/O52</f>
        <v>0.33333333333333331</v>
      </c>
      <c r="O53" s="34">
        <v>1</v>
      </c>
      <c r="P53" s="1">
        <v>3</v>
      </c>
      <c r="Q53" s="1">
        <f>1/4</f>
        <v>0.25</v>
      </c>
      <c r="R53">
        <f t="shared" si="0"/>
        <v>0.29304820800641262</v>
      </c>
    </row>
    <row r="54" spans="3:18" ht="18" x14ac:dyDescent="0.35">
      <c r="C54" s="1" t="s">
        <v>12</v>
      </c>
      <c r="D54" s="31">
        <f>1/P42</f>
        <v>0.1111111111111111</v>
      </c>
      <c r="E54" s="31">
        <f>1/P43</f>
        <v>0.125</v>
      </c>
      <c r="F54" s="31">
        <f>1/P44</f>
        <v>0.14285714285714285</v>
      </c>
      <c r="G54" s="31">
        <f>1/P45</f>
        <v>0.14285714285714285</v>
      </c>
      <c r="H54" s="1">
        <f>1/P46</f>
        <v>0.16666666666666666</v>
      </c>
      <c r="I54" s="1">
        <f>1/P47</f>
        <v>0.16666666666666666</v>
      </c>
      <c r="J54" s="1">
        <f>1/P48</f>
        <v>0.2</v>
      </c>
      <c r="K54" s="1">
        <f>1/P49</f>
        <v>0.2</v>
      </c>
      <c r="L54" s="1">
        <f>1/P51</f>
        <v>0.25</v>
      </c>
      <c r="M54" s="1">
        <f>1/P51</f>
        <v>0.25</v>
      </c>
      <c r="N54" s="1">
        <f>1/P52</f>
        <v>0.25</v>
      </c>
      <c r="O54" s="1">
        <f>1/P53</f>
        <v>0.33333333333333331</v>
      </c>
      <c r="P54" s="34">
        <v>1</v>
      </c>
      <c r="Q54" s="1">
        <f>1/5</f>
        <v>0.2</v>
      </c>
      <c r="R54">
        <f t="shared" si="0"/>
        <v>0.21016887802976369</v>
      </c>
    </row>
    <row r="55" spans="3:18" ht="18" x14ac:dyDescent="0.35">
      <c r="C55" s="1" t="s">
        <v>13</v>
      </c>
      <c r="D55" s="1">
        <f>1/Q42</f>
        <v>0.2</v>
      </c>
      <c r="E55" s="1">
        <f>1/Q43</f>
        <v>0.25</v>
      </c>
      <c r="F55" s="1">
        <f>1/Q44</f>
        <v>0.25</v>
      </c>
      <c r="G55" s="1">
        <f>1/Q45</f>
        <v>0.33333333333333331</v>
      </c>
      <c r="H55" s="1">
        <f>1/Q46</f>
        <v>1</v>
      </c>
      <c r="I55" s="1">
        <f>1/Q47</f>
        <v>1</v>
      </c>
      <c r="J55" s="1">
        <f>1/Q48</f>
        <v>1</v>
      </c>
      <c r="K55" s="1">
        <f>1/Q49</f>
        <v>2</v>
      </c>
      <c r="L55" s="1">
        <f>1/Q50</f>
        <v>2</v>
      </c>
      <c r="M55" s="1">
        <f>1/Q51</f>
        <v>3</v>
      </c>
      <c r="N55" s="1">
        <f>1/Q52</f>
        <v>3</v>
      </c>
      <c r="O55" s="1">
        <f>1/Q53</f>
        <v>4</v>
      </c>
      <c r="P55" s="1">
        <f>1/Q54</f>
        <v>5</v>
      </c>
      <c r="Q55" s="34">
        <v>1</v>
      </c>
      <c r="R55">
        <f t="shared" si="0"/>
        <v>1.0816334003527659</v>
      </c>
    </row>
    <row r="56" spans="3:18" x14ac:dyDescent="0.3">
      <c r="Q56" t="s">
        <v>17</v>
      </c>
      <c r="R56">
        <f>SUM(R42:R55)</f>
        <v>20.651683865208952</v>
      </c>
    </row>
    <row r="60" spans="3:18" ht="43.2" x14ac:dyDescent="0.3">
      <c r="E60" s="64" t="s">
        <v>74</v>
      </c>
      <c r="F60" s="64"/>
      <c r="G60" s="64"/>
      <c r="H60" s="65" t="s">
        <v>75</v>
      </c>
      <c r="I60" s="65"/>
      <c r="J60" s="65"/>
      <c r="K60" s="66" t="s">
        <v>76</v>
      </c>
      <c r="L60" s="66"/>
      <c r="M60" s="66"/>
      <c r="N60" t="s">
        <v>77</v>
      </c>
      <c r="O60" t="s">
        <v>78</v>
      </c>
      <c r="P60" s="53" t="s">
        <v>79</v>
      </c>
    </row>
    <row r="61" spans="3:18" x14ac:dyDescent="0.3">
      <c r="D61" t="s">
        <v>0</v>
      </c>
      <c r="E61">
        <v>2.88157751629462</v>
      </c>
      <c r="F61">
        <v>3.8458240462270457</v>
      </c>
      <c r="G61">
        <v>4.7361946460328275</v>
      </c>
      <c r="H61">
        <v>4.8422201624181316E-2</v>
      </c>
      <c r="I61">
        <v>5.3411106899821183E-2</v>
      </c>
      <c r="J61">
        <v>5.9335497840118059E-2</v>
      </c>
      <c r="K61">
        <f>E61*H61</f>
        <v>0.13953232748972572</v>
      </c>
      <c r="L61">
        <f>F61*I61</f>
        <v>0.20540971925093557</v>
      </c>
      <c r="M61">
        <f>G61*J61</f>
        <v>0.28102446719005952</v>
      </c>
      <c r="N61">
        <f>SUM(K61:M61)/3</f>
        <v>0.20865550464357363</v>
      </c>
      <c r="O61">
        <v>1.0138175647864858</v>
      </c>
      <c r="P61" s="54">
        <f>N61/O61</f>
        <v>0.20581168830658142</v>
      </c>
      <c r="Q61" t="s">
        <v>0</v>
      </c>
    </row>
    <row r="62" spans="3:18" x14ac:dyDescent="0.3">
      <c r="D62" t="s">
        <v>1</v>
      </c>
      <c r="E62">
        <v>2.1095209273633566</v>
      </c>
      <c r="F62">
        <v>2.88157751629462</v>
      </c>
      <c r="G62">
        <v>3.5856101827117333</v>
      </c>
      <c r="H62">
        <v>4.8422201624181316E-2</v>
      </c>
      <c r="I62">
        <v>5.3411106899821183E-2</v>
      </c>
      <c r="J62">
        <v>5.9335497840118059E-2</v>
      </c>
      <c r="K62">
        <f t="shared" ref="K62:M74" si="2">E62*H62</f>
        <v>0.1021476476752184</v>
      </c>
      <c r="L62">
        <f t="shared" si="2"/>
        <v>0.15390824476293316</v>
      </c>
      <c r="M62">
        <f t="shared" si="2"/>
        <v>0.21275396525179738</v>
      </c>
      <c r="N62">
        <f t="shared" ref="N62:N74" si="3">SUM(K62:M62)/3</f>
        <v>0.15626995256331633</v>
      </c>
      <c r="O62">
        <v>1.0138175647864858</v>
      </c>
      <c r="P62" s="54">
        <f t="shared" ref="P62:P73" si="4">N62/O62</f>
        <v>0.15414011158529042</v>
      </c>
      <c r="Q62" t="s">
        <v>1</v>
      </c>
    </row>
    <row r="63" spans="3:18" x14ac:dyDescent="0.3">
      <c r="D63" t="s">
        <v>2</v>
      </c>
      <c r="E63">
        <v>1.9503104533156552</v>
      </c>
      <c r="F63">
        <v>2.3686212784267116</v>
      </c>
      <c r="G63">
        <v>2.7526110983712218</v>
      </c>
      <c r="H63">
        <v>4.8422201624181316E-2</v>
      </c>
      <c r="I63">
        <v>5.3411106899821183E-2</v>
      </c>
      <c r="J63">
        <v>5.9335497840118059E-2</v>
      </c>
      <c r="K63">
        <f t="shared" si="2"/>
        <v>9.4438326000199121E-2</v>
      </c>
      <c r="L63">
        <f t="shared" si="2"/>
        <v>0.12651068430724022</v>
      </c>
      <c r="M63">
        <f t="shared" si="2"/>
        <v>0.16332754988209064</v>
      </c>
      <c r="N63">
        <f t="shared" si="3"/>
        <v>0.12809218672984332</v>
      </c>
      <c r="O63">
        <v>1.0138175647864858</v>
      </c>
      <c r="P63" s="54">
        <f t="shared" si="4"/>
        <v>0.12634638733727213</v>
      </c>
      <c r="Q63" t="s">
        <v>2</v>
      </c>
    </row>
    <row r="64" spans="3:18" x14ac:dyDescent="0.3">
      <c r="D64" t="s">
        <v>3</v>
      </c>
      <c r="E64">
        <v>1.4077091909894845</v>
      </c>
      <c r="F64">
        <v>1.7664423302292562</v>
      </c>
      <c r="G64">
        <v>2.0469977284648877</v>
      </c>
      <c r="H64">
        <v>4.8422201624181316E-2</v>
      </c>
      <c r="I64">
        <v>5.3411106899821183E-2</v>
      </c>
      <c r="J64">
        <v>5.9335497840118059E-2</v>
      </c>
      <c r="K64">
        <f t="shared" si="2"/>
        <v>6.8164378274305978E-2</v>
      </c>
      <c r="L64">
        <f t="shared" si="2"/>
        <v>9.4347640132244032E-2</v>
      </c>
      <c r="M64">
        <f t="shared" si="2"/>
        <v>0.12145962929605492</v>
      </c>
      <c r="N64">
        <f t="shared" si="3"/>
        <v>9.46572159008683E-2</v>
      </c>
      <c r="O64">
        <v>1.0138175647864858</v>
      </c>
      <c r="P64" s="54">
        <f t="shared" si="4"/>
        <v>9.3367109812112506E-2</v>
      </c>
      <c r="Q64" t="s">
        <v>3</v>
      </c>
    </row>
    <row r="65" spans="4:17" x14ac:dyDescent="0.3">
      <c r="D65" t="s">
        <v>4</v>
      </c>
      <c r="E65">
        <v>1.0207612979718659</v>
      </c>
      <c r="F65">
        <v>1.2385989684455543</v>
      </c>
      <c r="G65">
        <v>1.4382106521319316</v>
      </c>
      <c r="H65">
        <v>4.8422201624181316E-2</v>
      </c>
      <c r="I65">
        <v>5.3411106899821183E-2</v>
      </c>
      <c r="J65">
        <v>5.9335497840118059E-2</v>
      </c>
      <c r="K65">
        <f t="shared" si="2"/>
        <v>4.9427509380554714E-2</v>
      </c>
      <c r="L65">
        <f t="shared" si="2"/>
        <v>6.615494190965375E-2</v>
      </c>
      <c r="M65">
        <f t="shared" si="2"/>
        <v>8.5336945043209017E-2</v>
      </c>
      <c r="N65">
        <f t="shared" si="3"/>
        <v>6.6973132111139158E-2</v>
      </c>
      <c r="O65">
        <v>1.0138175647864858</v>
      </c>
      <c r="P65" s="54">
        <f t="shared" si="4"/>
        <v>6.6060339095864826E-2</v>
      </c>
      <c r="Q65" t="s">
        <v>4</v>
      </c>
    </row>
    <row r="66" spans="4:17" x14ac:dyDescent="0.3">
      <c r="D66" t="s">
        <v>5</v>
      </c>
      <c r="E66">
        <v>0.97145357966065371</v>
      </c>
      <c r="F66">
        <v>1.0898042113059208</v>
      </c>
      <c r="G66">
        <v>1.2043095390799474</v>
      </c>
      <c r="H66">
        <v>4.8422201624181316E-2</v>
      </c>
      <c r="I66">
        <v>5.3411106899821183E-2</v>
      </c>
      <c r="J66">
        <v>5.9335497840118059E-2</v>
      </c>
      <c r="K66">
        <f t="shared" si="2"/>
        <v>4.7039921102860857E-2</v>
      </c>
      <c r="L66">
        <f t="shared" si="2"/>
        <v>5.8207649229935848E-2</v>
      </c>
      <c r="M66">
        <f t="shared" si="2"/>
        <v>7.1458306054911797E-2</v>
      </c>
      <c r="N66">
        <f t="shared" si="3"/>
        <v>5.8901958795902841E-2</v>
      </c>
      <c r="O66">
        <v>1.0138175647864858</v>
      </c>
      <c r="P66" s="54">
        <f t="shared" si="4"/>
        <v>5.8099169753788829E-2</v>
      </c>
      <c r="Q66" t="s">
        <v>5</v>
      </c>
    </row>
    <row r="67" spans="4:17" x14ac:dyDescent="0.3">
      <c r="D67" t="s">
        <v>6</v>
      </c>
      <c r="E67">
        <v>0.89813570785057295</v>
      </c>
      <c r="F67">
        <v>0.95169515301061958</v>
      </c>
      <c r="G67">
        <v>1.0207612979718659</v>
      </c>
      <c r="H67">
        <v>4.8422201624181316E-2</v>
      </c>
      <c r="I67">
        <v>5.3411106899821183E-2</v>
      </c>
      <c r="J67">
        <v>5.9335497840118059E-2</v>
      </c>
      <c r="K67">
        <f t="shared" si="2"/>
        <v>4.348970833141725E-2</v>
      </c>
      <c r="L67">
        <f t="shared" si="2"/>
        <v>5.0831091553491879E-2</v>
      </c>
      <c r="M67">
        <f t="shared" si="2"/>
        <v>6.0567379791085757E-2</v>
      </c>
      <c r="N67">
        <f t="shared" si="3"/>
        <v>5.1629393225331631E-2</v>
      </c>
      <c r="O67">
        <v>1.0138175647864858</v>
      </c>
      <c r="P67" s="54">
        <f t="shared" si="4"/>
        <v>5.0925723738279284E-2</v>
      </c>
      <c r="Q67" t="s">
        <v>6</v>
      </c>
    </row>
    <row r="68" spans="4:17" x14ac:dyDescent="0.3">
      <c r="D68" t="s">
        <v>7</v>
      </c>
      <c r="E68">
        <v>0.82033535600763796</v>
      </c>
      <c r="F68">
        <v>0.7843164772531912</v>
      </c>
      <c r="G68">
        <v>0.77416856995860983</v>
      </c>
      <c r="H68">
        <v>4.8422201624181316E-2</v>
      </c>
      <c r="I68">
        <v>5.3411106899821183E-2</v>
      </c>
      <c r="J68">
        <v>5.9335497840118059E-2</v>
      </c>
      <c r="K68">
        <f t="shared" si="2"/>
        <v>3.9722444008046406E-2</v>
      </c>
      <c r="L68">
        <f t="shared" si="2"/>
        <v>4.1891211209861362E-2</v>
      </c>
      <c r="M68">
        <f t="shared" si="2"/>
        <v>4.5935677510666378E-2</v>
      </c>
      <c r="N68">
        <f t="shared" si="3"/>
        <v>4.2516444242858054E-2</v>
      </c>
      <c r="O68">
        <v>1.0138175647864858</v>
      </c>
      <c r="P68" s="54">
        <f t="shared" si="4"/>
        <v>4.1936977341492591E-2</v>
      </c>
      <c r="Q68" t="s">
        <v>7</v>
      </c>
    </row>
    <row r="69" spans="4:17" x14ac:dyDescent="0.3">
      <c r="D69" t="s">
        <v>8</v>
      </c>
      <c r="E69">
        <v>0.72178723576868853</v>
      </c>
      <c r="F69">
        <v>0.65676040836815563</v>
      </c>
      <c r="G69">
        <v>0.62503569733324893</v>
      </c>
      <c r="H69">
        <v>4.8422201624181316E-2</v>
      </c>
      <c r="I69">
        <v>5.3411106899821183E-2</v>
      </c>
      <c r="J69">
        <v>5.9335497840118059E-2</v>
      </c>
      <c r="K69">
        <f t="shared" si="2"/>
        <v>3.4950527060151934E-2</v>
      </c>
      <c r="L69">
        <f t="shared" si="2"/>
        <v>3.5078300378921776E-2</v>
      </c>
      <c r="M69">
        <f t="shared" si="2"/>
        <v>3.7086804269113677E-2</v>
      </c>
      <c r="N69">
        <f t="shared" si="3"/>
        <v>3.5705210569395796E-2</v>
      </c>
      <c r="O69">
        <v>1.0138175647864858</v>
      </c>
      <c r="P69" s="54">
        <f t="shared" si="4"/>
        <v>3.5218575619091252E-2</v>
      </c>
      <c r="Q69" t="s">
        <v>8</v>
      </c>
    </row>
    <row r="70" spans="4:17" x14ac:dyDescent="0.3">
      <c r="D70" t="s">
        <v>9</v>
      </c>
      <c r="E70">
        <v>0.63322875057575012</v>
      </c>
      <c r="F70">
        <v>0.53876378341041264</v>
      </c>
      <c r="G70">
        <v>0.48852032715734056</v>
      </c>
      <c r="H70">
        <v>4.8422201624181316E-2</v>
      </c>
      <c r="I70">
        <v>5.3411106899821183E-2</v>
      </c>
      <c r="J70">
        <v>5.9335497840118059E-2</v>
      </c>
      <c r="K70">
        <f t="shared" si="2"/>
        <v>3.0662330234607394E-2</v>
      </c>
      <c r="L70">
        <f t="shared" si="2"/>
        <v>2.8775970029485655E-2</v>
      </c>
      <c r="M70">
        <f t="shared" si="2"/>
        <v>2.898659681689815E-2</v>
      </c>
      <c r="N70">
        <f t="shared" si="3"/>
        <v>2.9474965693663733E-2</v>
      </c>
      <c r="O70">
        <v>1.0138175647864858</v>
      </c>
      <c r="P70" s="54">
        <f t="shared" si="4"/>
        <v>2.9073244257581277E-2</v>
      </c>
      <c r="Q70" t="s">
        <v>9</v>
      </c>
    </row>
    <row r="71" spans="4:17" x14ac:dyDescent="0.3">
      <c r="D71" t="s">
        <v>10</v>
      </c>
      <c r="E71">
        <v>0.55715802828700156</v>
      </c>
      <c r="F71">
        <v>0.45114278823492038</v>
      </c>
      <c r="G71">
        <v>0.39441363960639758</v>
      </c>
      <c r="H71">
        <v>4.8422201624181316E-2</v>
      </c>
      <c r="I71">
        <v>5.3411106899821183E-2</v>
      </c>
      <c r="J71">
        <v>5.9335497840118059E-2</v>
      </c>
      <c r="K71">
        <f t="shared" si="2"/>
        <v>2.6978818382244505E-2</v>
      </c>
      <c r="L71">
        <f t="shared" si="2"/>
        <v>2.4096035689498724E-2</v>
      </c>
      <c r="M71">
        <f t="shared" si="2"/>
        <v>2.3402729660978505E-2</v>
      </c>
      <c r="N71">
        <f t="shared" si="3"/>
        <v>2.4825861244240577E-2</v>
      </c>
      <c r="O71">
        <v>1.0138175647864858</v>
      </c>
      <c r="P71" s="54">
        <f t="shared" si="4"/>
        <v>2.4487503577104632E-2</v>
      </c>
      <c r="Q71" t="s">
        <v>10</v>
      </c>
    </row>
    <row r="72" spans="4:17" x14ac:dyDescent="0.3">
      <c r="D72" t="s">
        <v>11</v>
      </c>
      <c r="E72">
        <v>0.43826427656890166</v>
      </c>
      <c r="F72">
        <v>0.34443026114285913</v>
      </c>
      <c r="G72">
        <v>0.29304820800641262</v>
      </c>
      <c r="H72">
        <v>4.8422201624181316E-2</v>
      </c>
      <c r="I72">
        <v>5.3411106899821183E-2</v>
      </c>
      <c r="J72">
        <v>5.9335497840118059E-2</v>
      </c>
      <c r="K72">
        <f t="shared" si="2"/>
        <v>2.1221721164695319E-2</v>
      </c>
      <c r="L72">
        <f t="shared" si="2"/>
        <v>1.8396401497434576E-2</v>
      </c>
      <c r="M72">
        <f t="shared" si="2"/>
        <v>1.7388161313214964E-2</v>
      </c>
      <c r="N72">
        <f t="shared" si="3"/>
        <v>1.900209465844829E-2</v>
      </c>
      <c r="O72">
        <v>1.0138175647864858</v>
      </c>
      <c r="P72" s="54">
        <f t="shared" si="4"/>
        <v>1.874311051461237E-2</v>
      </c>
      <c r="Q72" t="s">
        <v>11</v>
      </c>
    </row>
    <row r="73" spans="4:17" x14ac:dyDescent="0.3">
      <c r="D73" t="s">
        <v>12</v>
      </c>
      <c r="E73">
        <v>0.32000844653831628</v>
      </c>
      <c r="F73">
        <v>0.25048336603376353</v>
      </c>
      <c r="G73">
        <v>0.21016887802976369</v>
      </c>
      <c r="H73">
        <v>4.8422201624181316E-2</v>
      </c>
      <c r="I73">
        <v>5.3411106899821183E-2</v>
      </c>
      <c r="J73">
        <v>5.9335497840118059E-2</v>
      </c>
      <c r="K73">
        <f t="shared" si="2"/>
        <v>1.5495513519719398E-2</v>
      </c>
      <c r="L73">
        <f t="shared" si="2"/>
        <v>1.3378593839856382E-2</v>
      </c>
      <c r="M73">
        <f t="shared" si="2"/>
        <v>1.247047500839508E-2</v>
      </c>
      <c r="N73">
        <f t="shared" si="3"/>
        <v>1.3781527455990287E-2</v>
      </c>
      <c r="O73">
        <v>1.0138175647864858</v>
      </c>
      <c r="P73" s="54">
        <f t="shared" si="4"/>
        <v>1.3593695685172642E-2</v>
      </c>
      <c r="Q73" t="s">
        <v>12</v>
      </c>
    </row>
    <row r="74" spans="4:17" x14ac:dyDescent="0.3">
      <c r="D74" t="s">
        <v>13</v>
      </c>
      <c r="E74">
        <v>2.1230670004369365</v>
      </c>
      <c r="F74">
        <v>1.5542369560737357</v>
      </c>
      <c r="G74">
        <v>1.0816334003527659</v>
      </c>
      <c r="H74">
        <v>4.8422201624181316E-2</v>
      </c>
      <c r="I74">
        <v>5.3411106899821183E-2</v>
      </c>
      <c r="J74">
        <v>5.9335497840118059E-2</v>
      </c>
      <c r="K74">
        <f t="shared" si="2"/>
        <v>0.10280357835680318</v>
      </c>
      <c r="L74">
        <f t="shared" si="2"/>
        <v>8.3013516208506971E-2</v>
      </c>
      <c r="M74">
        <f t="shared" si="2"/>
        <v>6.41792562904311E-2</v>
      </c>
      <c r="N74">
        <f t="shared" si="3"/>
        <v>8.333211695191374E-2</v>
      </c>
      <c r="O74">
        <v>1.0138175647864858</v>
      </c>
      <c r="P74" s="54">
        <f>N74/O74</f>
        <v>8.2196363375755713E-2</v>
      </c>
      <c r="Q74" t="s">
        <v>13</v>
      </c>
    </row>
    <row r="75" spans="4:17" x14ac:dyDescent="0.3">
      <c r="D75" s="4" t="s">
        <v>80</v>
      </c>
      <c r="E75" s="4">
        <v>16.853317767629441</v>
      </c>
      <c r="F75" s="4">
        <v>18.722697544456768</v>
      </c>
      <c r="G75" s="4">
        <v>20.651683865208952</v>
      </c>
      <c r="N75">
        <f>SUM(N61:N74)</f>
        <v>1.0138175647864858</v>
      </c>
    </row>
    <row r="76" spans="4:17" x14ac:dyDescent="0.3">
      <c r="D76" s="4" t="s">
        <v>81</v>
      </c>
      <c r="E76" s="4">
        <f>1/G75</f>
        <v>4.8422201624181316E-2</v>
      </c>
      <c r="F76" s="4">
        <f>1/F75</f>
        <v>5.3411106899821183E-2</v>
      </c>
      <c r="G76" s="4">
        <f>1/E75</f>
        <v>5.9335497840118059E-2</v>
      </c>
    </row>
  </sheetData>
  <mergeCells count="3">
    <mergeCell ref="E60:G60"/>
    <mergeCell ref="H60:J60"/>
    <mergeCell ref="K60:M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AHP</vt:lpstr>
      <vt:lpstr>DEMATEL</vt:lpstr>
      <vt:lpstr>EXTENT ANALYSIS</vt:lpstr>
      <vt:lpstr>GEOMETRIC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KARMAKAR</dc:creator>
  <cp:lastModifiedBy>sayak</cp:lastModifiedBy>
  <dcterms:created xsi:type="dcterms:W3CDTF">2015-06-05T18:17:20Z</dcterms:created>
  <dcterms:modified xsi:type="dcterms:W3CDTF">2022-10-03T05:12:24Z</dcterms:modified>
</cp:coreProperties>
</file>