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.abrunhosa\Documents\Personal\Code\Tournament data - day 1\"/>
    </mc:Choice>
  </mc:AlternateContent>
  <xr:revisionPtr revIDLastSave="0" documentId="13_ncr:1_{60552CFB-6098-46B0-B4C9-5586DDE6952A}" xr6:coauthVersionLast="47" xr6:coauthVersionMax="47" xr10:uidLastSave="{00000000-0000-0000-0000-000000000000}"/>
  <bookViews>
    <workbookView xWindow="22932" yWindow="-108" windowWidth="30936" windowHeight="16776" xr2:uid="{81682155-EC72-483A-A8F4-E11C7F0ADA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F25" i="1" s="1"/>
  <c r="C30" i="1"/>
  <c r="E27" i="1" s="1"/>
  <c r="G25" i="1"/>
  <c r="G26" i="1"/>
  <c r="G27" i="1"/>
  <c r="G28" i="1"/>
  <c r="G29" i="1"/>
  <c r="G24" i="1"/>
  <c r="G14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E26" i="1" l="1"/>
  <c r="E25" i="1"/>
  <c r="E28" i="1"/>
  <c r="E29" i="1"/>
  <c r="E5" i="1"/>
  <c r="F27" i="1"/>
  <c r="F24" i="1"/>
  <c r="F29" i="1"/>
  <c r="F28" i="1"/>
  <c r="F26" i="1"/>
  <c r="F14" i="1"/>
  <c r="E14" i="1"/>
  <c r="E3" i="1"/>
  <c r="E24" i="1"/>
  <c r="E23" i="1"/>
  <c r="F21" i="1"/>
  <c r="E4" i="1"/>
  <c r="F19" i="1"/>
  <c r="F23" i="1"/>
  <c r="F18" i="1"/>
  <c r="F3" i="1"/>
  <c r="F22" i="1"/>
  <c r="F20" i="1"/>
  <c r="E22" i="1"/>
  <c r="E21" i="1"/>
  <c r="E20" i="1"/>
  <c r="E19" i="1"/>
  <c r="E18" i="1"/>
  <c r="E16" i="1"/>
  <c r="F7" i="1"/>
  <c r="F13" i="1"/>
  <c r="E15" i="1"/>
  <c r="F11" i="1"/>
  <c r="E7" i="1"/>
  <c r="F15" i="1"/>
  <c r="E17" i="1"/>
  <c r="E13" i="1"/>
  <c r="F8" i="1"/>
  <c r="F4" i="1"/>
  <c r="F17" i="1"/>
  <c r="F10" i="1"/>
  <c r="F9" i="1"/>
  <c r="E10" i="1"/>
  <c r="E9" i="1"/>
  <c r="E8" i="1"/>
  <c r="F6" i="1"/>
  <c r="F5" i="1"/>
  <c r="E6" i="1"/>
  <c r="F16" i="1"/>
  <c r="F12" i="1"/>
  <c r="E12" i="1"/>
  <c r="E11" i="1"/>
</calcChain>
</file>

<file path=xl/sharedStrings.xml><?xml version="1.0" encoding="utf-8"?>
<sst xmlns="http://schemas.openxmlformats.org/spreadsheetml/2006/main" count="33" uniqueCount="33">
  <si>
    <t>Deck</t>
  </si>
  <si>
    <t>Ancient Box</t>
  </si>
  <si>
    <t>Regidrago VSTAR</t>
  </si>
  <si>
    <t>Dragapult Iron Thorns</t>
  </si>
  <si>
    <t>Poison Terapagos</t>
  </si>
  <si>
    <t>Pidgeot Control</t>
  </si>
  <si>
    <t>Snorlax Stall</t>
  </si>
  <si>
    <t>Raging Bolt</t>
  </si>
  <si>
    <t>Terapagos Dusknoir</t>
  </si>
  <si>
    <t>Palkia</t>
  </si>
  <si>
    <t>Other</t>
  </si>
  <si>
    <t>Share Day 1</t>
  </si>
  <si>
    <t>Share Day 2</t>
  </si>
  <si>
    <t>Conversion</t>
  </si>
  <si>
    <t>Players Day 1</t>
  </si>
  <si>
    <t>Players Day 2</t>
  </si>
  <si>
    <t>Gouging Fire</t>
  </si>
  <si>
    <t>Dragapult Dusknoir (no Pidgeot)</t>
  </si>
  <si>
    <t>Dragapult (Other)</t>
  </si>
  <si>
    <t>Lugia (no Cinccino)</t>
  </si>
  <si>
    <t>Lugia (Cinccino)</t>
  </si>
  <si>
    <t>Quad Thorns</t>
  </si>
  <si>
    <t>Archaludon Dialga</t>
  </si>
  <si>
    <t>Archaludon (no Dialga)</t>
  </si>
  <si>
    <t>Ceruledge</t>
  </si>
  <si>
    <t>DragaZard</t>
  </si>
  <si>
    <t>Gardevoir (all variants)</t>
  </si>
  <si>
    <t>Lost Zone Box (all variants)</t>
  </si>
  <si>
    <t>Wall (Cornerstone, Milotic, etc.)</t>
  </si>
  <si>
    <t>Charizard (no Dragapult)</t>
  </si>
  <si>
    <t>Roaring Moon</t>
  </si>
  <si>
    <t>Gholdengo</t>
  </si>
  <si>
    <t>Miraidon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</si>
</sst>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10" fontId="0" fillId="2" borderId="0" xfId="1" applyNumberFormat="1" applyFont="1" applyFill="1" applyBorder="1"/>
    <xf numFmtId="10" fontId="0" fillId="2" borderId="2" xfId="1" applyNumberFormat="1" applyFont="1" applyFill="1" applyBorder="1"/>
    <xf numFmtId="0" fontId="3" fillId="0" borderId="1" xfId="0" applyFont="1" applyBorder="1" applyAlignment="1">
      <alignment vertical="center"/>
    </xf>
    <xf numFmtId="10" fontId="0" fillId="0" borderId="0" xfId="1" applyNumberFormat="1" applyFont="1" applyBorder="1"/>
    <xf numFmtId="10" fontId="0" fillId="0" borderId="2" xfId="1" applyNumberFormat="1" applyFont="1" applyBorder="1"/>
    <xf numFmtId="0" fontId="3" fillId="0" borderId="1" xfId="0" applyFont="1" applyFill="1" applyBorder="1" applyAlignment="1">
      <alignment vertical="center"/>
    </xf>
    <xf numFmtId="10" fontId="0" fillId="0" borderId="0" xfId="1" applyNumberFormat="1" applyFont="1" applyFill="1" applyBorder="1"/>
    <xf numFmtId="10" fontId="0" fillId="0" borderId="2" xfId="1" applyNumberFormat="1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6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  <xf numFmtId="0" fontId="3" fillId="2" borderId="3" xfId="0" applyFont="1" applyFill="1" applyBorder="1" applyAlignment="1">
      <alignment vertical="center"/>
    </xf>
    <xf numFmtId="0" fontId="0" fillId="2" borderId="3" xfId="0" applyFill="1" applyBorder="1"/>
    <xf numFmtId="0" fontId="0" fillId="2" borderId="5" xfId="0" applyFill="1" applyBorder="1"/>
    <xf numFmtId="10" fontId="0" fillId="2" borderId="4" xfId="1" applyNumberFormat="1" applyFont="1" applyFill="1" applyBorder="1"/>
    <xf numFmtId="10" fontId="0" fillId="2" borderId="5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63C384"/>
      <color rgb="FF4578BB"/>
      <color rgb="FF638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46FF-3FFB-4844-8458-8CAECDA449D7}">
  <dimension ref="B2:M31"/>
  <sheetViews>
    <sheetView showGridLines="0" tabSelected="1" workbookViewId="0">
      <selection activeCell="J25" sqref="J25"/>
    </sheetView>
  </sheetViews>
  <sheetFormatPr baseColWidth="10" defaultRowHeight="15"/>
  <cols>
    <col min="2" max="2" width="28.28515625" bestFit="1" customWidth="1"/>
    <col min="3" max="4" width="12.5703125" bestFit="1" customWidth="1"/>
  </cols>
  <sheetData>
    <row r="2" spans="2:13">
      <c r="B2" s="11" t="s">
        <v>0</v>
      </c>
      <c r="C2" s="11" t="s">
        <v>14</v>
      </c>
      <c r="D2" s="13" t="s">
        <v>15</v>
      </c>
      <c r="E2" s="12" t="s">
        <v>11</v>
      </c>
      <c r="F2" s="12" t="s">
        <v>12</v>
      </c>
      <c r="G2" s="13" t="s">
        <v>13</v>
      </c>
    </row>
    <row r="3" spans="2:13">
      <c r="B3" s="2" t="s">
        <v>29</v>
      </c>
      <c r="C3" s="16">
        <v>109</v>
      </c>
      <c r="D3" s="17">
        <v>9</v>
      </c>
      <c r="E3" s="3">
        <f>C3/$C$30</f>
        <v>3.2498509242695289E-2</v>
      </c>
      <c r="F3" s="3">
        <f>D3/$D$30</f>
        <v>2.5000000000000001E-2</v>
      </c>
      <c r="G3" s="4">
        <f>D3/C3</f>
        <v>8.2568807339449546E-2</v>
      </c>
      <c r="I3" s="1"/>
      <c r="L3" s="1"/>
      <c r="M3" s="1"/>
    </row>
    <row r="4" spans="2:13">
      <c r="B4" s="5" t="s">
        <v>1</v>
      </c>
      <c r="C4" s="18">
        <v>30</v>
      </c>
      <c r="D4" s="19">
        <v>1</v>
      </c>
      <c r="E4" s="6">
        <f>C4/$C$30</f>
        <v>8.9445438282647581E-3</v>
      </c>
      <c r="F4" s="6">
        <f>D4/$D$30</f>
        <v>2.7777777777777779E-3</v>
      </c>
      <c r="G4" s="7">
        <f>D4/C4</f>
        <v>3.3333333333333333E-2</v>
      </c>
      <c r="I4" s="1"/>
      <c r="L4" s="1"/>
      <c r="M4" s="1"/>
    </row>
    <row r="5" spans="2:13">
      <c r="B5" s="2" t="s">
        <v>22</v>
      </c>
      <c r="C5" s="16">
        <v>171</v>
      </c>
      <c r="D5" s="17">
        <v>14</v>
      </c>
      <c r="E5" s="3">
        <f>C5/$C$30</f>
        <v>5.0983899821109124E-2</v>
      </c>
      <c r="F5" s="3">
        <f>D5/$D$30</f>
        <v>3.888888888888889E-2</v>
      </c>
      <c r="G5" s="4">
        <f>D5/C5</f>
        <v>8.1871345029239762E-2</v>
      </c>
      <c r="I5" s="1"/>
      <c r="L5" s="1"/>
      <c r="M5" s="1"/>
    </row>
    <row r="6" spans="2:13">
      <c r="B6" s="8" t="s">
        <v>23</v>
      </c>
      <c r="C6" s="20">
        <v>225</v>
      </c>
      <c r="D6" s="21">
        <v>29</v>
      </c>
      <c r="E6" s="9">
        <f>C6/$C$30</f>
        <v>6.7084078711985684E-2</v>
      </c>
      <c r="F6" s="9">
        <f>D6/$D$30</f>
        <v>8.0555555555555561E-2</v>
      </c>
      <c r="G6" s="10">
        <f>D6/C6</f>
        <v>0.12888888888888889</v>
      </c>
      <c r="I6" s="1"/>
      <c r="L6" s="1"/>
      <c r="M6" s="1"/>
    </row>
    <row r="7" spans="2:13">
      <c r="B7" s="2" t="s">
        <v>24</v>
      </c>
      <c r="C7" s="16">
        <v>115</v>
      </c>
      <c r="D7" s="17">
        <v>3</v>
      </c>
      <c r="E7" s="3">
        <f>C7/$C$30</f>
        <v>3.4287418008348239E-2</v>
      </c>
      <c r="F7" s="3">
        <f>D7/$D$30</f>
        <v>8.3333333333333332E-3</v>
      </c>
      <c r="G7" s="4">
        <f>D7/C7</f>
        <v>2.6086956521739129E-2</v>
      </c>
      <c r="I7" s="1"/>
      <c r="L7" s="1"/>
      <c r="M7" s="1"/>
    </row>
    <row r="8" spans="2:13">
      <c r="B8" s="8" t="s">
        <v>2</v>
      </c>
      <c r="C8" s="20">
        <v>51</v>
      </c>
      <c r="D8" s="21">
        <v>7</v>
      </c>
      <c r="E8" s="9">
        <f>C8/$C$30</f>
        <v>1.520572450805009E-2</v>
      </c>
      <c r="F8" s="9">
        <f>D8/$D$30</f>
        <v>1.9444444444444445E-2</v>
      </c>
      <c r="G8" s="10">
        <f>D8/C8</f>
        <v>0.13725490196078433</v>
      </c>
      <c r="I8" s="1"/>
      <c r="L8" s="1"/>
      <c r="M8" s="1"/>
    </row>
    <row r="9" spans="2:13">
      <c r="B9" s="2" t="s">
        <v>17</v>
      </c>
      <c r="C9" s="16">
        <v>497</v>
      </c>
      <c r="D9" s="17">
        <v>43</v>
      </c>
      <c r="E9" s="3">
        <f>C9/$C$30</f>
        <v>0.14818127608825282</v>
      </c>
      <c r="F9" s="3">
        <f>D9/$D$30</f>
        <v>0.11944444444444445</v>
      </c>
      <c r="G9" s="4">
        <f>D9/C9</f>
        <v>8.651911468812877E-2</v>
      </c>
      <c r="I9" s="1"/>
      <c r="L9" s="1"/>
      <c r="M9" s="1"/>
    </row>
    <row r="10" spans="2:13">
      <c r="B10" s="8" t="s">
        <v>3</v>
      </c>
      <c r="C10" s="20">
        <v>34</v>
      </c>
      <c r="D10" s="21">
        <v>2</v>
      </c>
      <c r="E10" s="9">
        <f>C10/$C$30</f>
        <v>1.0137149672033392E-2</v>
      </c>
      <c r="F10" s="9">
        <f>D10/$D$30</f>
        <v>5.5555555555555558E-3</v>
      </c>
      <c r="G10" s="10">
        <f>D10/C10</f>
        <v>5.8823529411764705E-2</v>
      </c>
      <c r="I10" s="1"/>
      <c r="L10" s="1"/>
      <c r="M10" s="1"/>
    </row>
    <row r="11" spans="2:13">
      <c r="B11" s="2" t="s">
        <v>25</v>
      </c>
      <c r="C11" s="16">
        <v>78</v>
      </c>
      <c r="D11" s="17">
        <v>6</v>
      </c>
      <c r="E11" s="3">
        <f>C11/$C$30</f>
        <v>2.3255813953488372E-2</v>
      </c>
      <c r="F11" s="3">
        <f>D11/$D$30</f>
        <v>1.6666666666666666E-2</v>
      </c>
      <c r="G11" s="4">
        <f>D11/C11</f>
        <v>7.6923076923076927E-2</v>
      </c>
      <c r="I11" s="1"/>
      <c r="L11" s="1"/>
      <c r="M11" s="1"/>
    </row>
    <row r="12" spans="2:13">
      <c r="B12" s="8" t="s">
        <v>18</v>
      </c>
      <c r="C12" s="20">
        <v>48</v>
      </c>
      <c r="D12" s="21">
        <v>15</v>
      </c>
      <c r="E12" s="9">
        <f>C12/$C$30</f>
        <v>1.4311270125223614E-2</v>
      </c>
      <c r="F12" s="9">
        <f>D12/$D$30</f>
        <v>4.1666666666666664E-2</v>
      </c>
      <c r="G12" s="10">
        <f>D12/C12</f>
        <v>0.3125</v>
      </c>
      <c r="I12" s="1"/>
      <c r="L12" s="1"/>
      <c r="M12" s="1"/>
    </row>
    <row r="13" spans="2:13">
      <c r="B13" s="2" t="s">
        <v>26</v>
      </c>
      <c r="C13" s="16">
        <v>411</v>
      </c>
      <c r="D13" s="17">
        <v>59</v>
      </c>
      <c r="E13" s="3">
        <f>C13/$C$30</f>
        <v>0.12254025044722719</v>
      </c>
      <c r="F13" s="3">
        <f>D13/$D$30</f>
        <v>0.16388888888888889</v>
      </c>
      <c r="G13" s="4">
        <f>D13/C13</f>
        <v>0.14355231143552311</v>
      </c>
      <c r="I13" s="1"/>
      <c r="L13" s="1"/>
      <c r="M13" s="1"/>
    </row>
    <row r="14" spans="2:13">
      <c r="B14" s="8" t="s">
        <v>4</v>
      </c>
      <c r="C14" s="20">
        <v>159</v>
      </c>
      <c r="D14" s="21">
        <v>20</v>
      </c>
      <c r="E14" s="9">
        <f>C14/$C$30</f>
        <v>4.7406082289803218E-2</v>
      </c>
      <c r="F14" s="9">
        <f>D14/$D$30</f>
        <v>5.5555555555555552E-2</v>
      </c>
      <c r="G14" s="10">
        <f>D14/C14</f>
        <v>0.12578616352201258</v>
      </c>
      <c r="I14" s="1"/>
      <c r="L14" s="1"/>
      <c r="M14" s="1"/>
    </row>
    <row r="15" spans="2:13">
      <c r="B15" s="2" t="s">
        <v>27</v>
      </c>
      <c r="C15" s="16">
        <v>114</v>
      </c>
      <c r="D15" s="17">
        <v>17</v>
      </c>
      <c r="E15" s="3">
        <f>C15/$C$30</f>
        <v>3.3989266547406083E-2</v>
      </c>
      <c r="F15" s="3">
        <f>D15/$D$30</f>
        <v>4.7222222222222221E-2</v>
      </c>
      <c r="G15" s="4">
        <f>D15/C15</f>
        <v>0.14912280701754385</v>
      </c>
      <c r="I15" s="1"/>
      <c r="L15" s="1"/>
      <c r="M15" s="1"/>
    </row>
    <row r="16" spans="2:13">
      <c r="B16" s="8" t="s">
        <v>30</v>
      </c>
      <c r="C16" s="20">
        <v>52</v>
      </c>
      <c r="D16" s="21">
        <v>2</v>
      </c>
      <c r="E16" s="9">
        <f>C16/$C$30</f>
        <v>1.5503875968992248E-2</v>
      </c>
      <c r="F16" s="9">
        <f>D16/$D$30</f>
        <v>5.5555555555555558E-3</v>
      </c>
      <c r="G16" s="10">
        <f>D16/C16</f>
        <v>3.8461538461538464E-2</v>
      </c>
      <c r="I16" s="1"/>
      <c r="L16" s="1"/>
      <c r="M16" s="1"/>
    </row>
    <row r="17" spans="2:13">
      <c r="B17" s="2" t="s">
        <v>5</v>
      </c>
      <c r="C17" s="16">
        <v>34</v>
      </c>
      <c r="D17" s="17">
        <v>3</v>
      </c>
      <c r="E17" s="3">
        <f>C17/$C$30</f>
        <v>1.0137149672033392E-2</v>
      </c>
      <c r="F17" s="3">
        <f>D17/$D$30</f>
        <v>8.3333333333333332E-3</v>
      </c>
      <c r="G17" s="4">
        <f>D17/C17</f>
        <v>8.8235294117647065E-2</v>
      </c>
      <c r="I17" s="1"/>
      <c r="L17" s="1"/>
      <c r="M17" s="1"/>
    </row>
    <row r="18" spans="2:13">
      <c r="B18" s="8" t="s">
        <v>6</v>
      </c>
      <c r="C18" s="20">
        <v>78</v>
      </c>
      <c r="D18" s="21">
        <v>15</v>
      </c>
      <c r="E18" s="9">
        <f>C18/$C$30</f>
        <v>2.3255813953488372E-2</v>
      </c>
      <c r="F18" s="9">
        <f>D18/$D$30</f>
        <v>4.1666666666666664E-2</v>
      </c>
      <c r="G18" s="10">
        <f>D18/C18</f>
        <v>0.19230769230769232</v>
      </c>
      <c r="I18" s="1"/>
      <c r="L18" s="1"/>
      <c r="M18" s="1"/>
    </row>
    <row r="19" spans="2:13">
      <c r="B19" s="2" t="s">
        <v>19</v>
      </c>
      <c r="C19" s="16">
        <v>41</v>
      </c>
      <c r="D19" s="17">
        <v>3</v>
      </c>
      <c r="E19" s="3">
        <f>C19/$C$30</f>
        <v>1.2224209898628503E-2</v>
      </c>
      <c r="F19" s="3">
        <f>D19/$D$30</f>
        <v>8.3333333333333332E-3</v>
      </c>
      <c r="G19" s="4">
        <f>D19/C19</f>
        <v>7.3170731707317069E-2</v>
      </c>
      <c r="I19" s="1"/>
      <c r="L19" s="1"/>
      <c r="M19" s="1"/>
    </row>
    <row r="20" spans="2:13">
      <c r="B20" s="8" t="s">
        <v>20</v>
      </c>
      <c r="C20" s="20">
        <v>233</v>
      </c>
      <c r="D20" s="21">
        <v>15</v>
      </c>
      <c r="E20" s="9">
        <f>C20/$C$30</f>
        <v>6.9469290399522959E-2</v>
      </c>
      <c r="F20" s="9">
        <f>D20/$D$30</f>
        <v>4.1666666666666664E-2</v>
      </c>
      <c r="G20" s="10">
        <f>D20/C20</f>
        <v>6.4377682403433473E-2</v>
      </c>
      <c r="I20" s="1"/>
      <c r="L20" s="1"/>
      <c r="M20" s="1"/>
    </row>
    <row r="21" spans="2:13">
      <c r="B21" s="2" t="s">
        <v>31</v>
      </c>
      <c r="C21" s="16">
        <v>120</v>
      </c>
      <c r="D21" s="17">
        <v>30</v>
      </c>
      <c r="E21" s="3">
        <f>C21/$C$30</f>
        <v>3.5778175313059032E-2</v>
      </c>
      <c r="F21" s="3">
        <f>D21/$D$30</f>
        <v>8.3333333333333329E-2</v>
      </c>
      <c r="G21" s="4">
        <f>D21/C21</f>
        <v>0.25</v>
      </c>
      <c r="I21" s="1"/>
      <c r="L21" s="1"/>
      <c r="M21" s="1"/>
    </row>
    <row r="22" spans="2:13">
      <c r="B22" s="8" t="s">
        <v>32</v>
      </c>
      <c r="C22" s="20">
        <v>330</v>
      </c>
      <c r="D22" s="21">
        <v>40</v>
      </c>
      <c r="E22" s="9">
        <f>C22/$C$30</f>
        <v>9.838998211091235E-2</v>
      </c>
      <c r="F22" s="9">
        <f>D22/$D$30</f>
        <v>0.1111111111111111</v>
      </c>
      <c r="G22" s="10">
        <f>D22/C22</f>
        <v>0.12121212121212122</v>
      </c>
      <c r="I22" s="1"/>
      <c r="L22" s="1"/>
      <c r="M22" s="1"/>
    </row>
    <row r="23" spans="2:13">
      <c r="B23" s="2" t="s">
        <v>7</v>
      </c>
      <c r="C23" s="16">
        <v>133</v>
      </c>
      <c r="D23" s="17">
        <v>8</v>
      </c>
      <c r="E23" s="3">
        <f>C23/$C$30</f>
        <v>3.9654144305307094E-2</v>
      </c>
      <c r="F23" s="3">
        <f>D23/$D$30</f>
        <v>2.2222222222222223E-2</v>
      </c>
      <c r="G23" s="4">
        <f>D23/C23</f>
        <v>6.0150375939849621E-2</v>
      </c>
      <c r="I23" s="1"/>
      <c r="L23" s="1"/>
      <c r="M23" s="1"/>
    </row>
    <row r="24" spans="2:13">
      <c r="B24" s="8" t="s">
        <v>16</v>
      </c>
      <c r="C24" s="20">
        <v>46</v>
      </c>
      <c r="D24" s="21">
        <v>7</v>
      </c>
      <c r="E24" s="9">
        <f>C24/$C$30</f>
        <v>1.3714967203339297E-2</v>
      </c>
      <c r="F24" s="9">
        <f>D24/$D$30</f>
        <v>1.9444444444444445E-2</v>
      </c>
      <c r="G24" s="10">
        <f>D24/C24</f>
        <v>0.15217391304347827</v>
      </c>
      <c r="I24" s="1"/>
      <c r="L24" s="1"/>
      <c r="M24" s="1"/>
    </row>
    <row r="25" spans="2:13">
      <c r="B25" s="2" t="s">
        <v>21</v>
      </c>
      <c r="C25" s="16">
        <v>21</v>
      </c>
      <c r="D25" s="17">
        <v>3</v>
      </c>
      <c r="E25" s="3">
        <f t="shared" ref="E25:E29" si="0">C25/$C$30</f>
        <v>6.2611806797853312E-3</v>
      </c>
      <c r="F25" s="3">
        <f t="shared" ref="F25:F29" si="1">D25/$D$30</f>
        <v>8.3333333333333332E-3</v>
      </c>
      <c r="G25" s="4">
        <f t="shared" ref="G25:G29" si="2">D25/C25</f>
        <v>0.14285714285714285</v>
      </c>
      <c r="I25" s="1"/>
      <c r="L25" s="1"/>
      <c r="M25" s="1"/>
    </row>
    <row r="26" spans="2:13">
      <c r="B26" s="8" t="s">
        <v>28</v>
      </c>
      <c r="C26" s="20">
        <v>27</v>
      </c>
      <c r="D26" s="21">
        <v>0</v>
      </c>
      <c r="E26" s="9">
        <f t="shared" si="0"/>
        <v>8.0500894454382833E-3</v>
      </c>
      <c r="F26" s="9">
        <f t="shared" si="1"/>
        <v>0</v>
      </c>
      <c r="G26" s="10">
        <f t="shared" si="2"/>
        <v>0</v>
      </c>
      <c r="I26" s="1"/>
      <c r="L26" s="1"/>
      <c r="M26" s="1"/>
    </row>
    <row r="27" spans="2:13">
      <c r="B27" s="2" t="s">
        <v>8</v>
      </c>
      <c r="C27" s="16">
        <v>28</v>
      </c>
      <c r="D27" s="17">
        <v>2</v>
      </c>
      <c r="E27" s="3">
        <f t="shared" si="0"/>
        <v>8.348240906380441E-3</v>
      </c>
      <c r="F27" s="3">
        <f t="shared" si="1"/>
        <v>5.5555555555555558E-3</v>
      </c>
      <c r="G27" s="4">
        <f t="shared" si="2"/>
        <v>7.1428571428571425E-2</v>
      </c>
      <c r="I27" s="1"/>
      <c r="L27" s="1"/>
      <c r="M27" s="1"/>
    </row>
    <row r="28" spans="2:13">
      <c r="B28" s="8" t="s">
        <v>9</v>
      </c>
      <c r="C28" s="20">
        <v>38</v>
      </c>
      <c r="D28" s="21">
        <v>4</v>
      </c>
      <c r="E28" s="9">
        <f t="shared" si="0"/>
        <v>1.1329755515802028E-2</v>
      </c>
      <c r="F28" s="9">
        <f t="shared" si="1"/>
        <v>1.1111111111111112E-2</v>
      </c>
      <c r="G28" s="10">
        <f t="shared" si="2"/>
        <v>0.10526315789473684</v>
      </c>
      <c r="I28" s="1"/>
      <c r="L28" s="1"/>
      <c r="M28" s="1"/>
    </row>
    <row r="29" spans="2:13">
      <c r="B29" s="22" t="s">
        <v>10</v>
      </c>
      <c r="C29" s="23">
        <v>131</v>
      </c>
      <c r="D29" s="24">
        <v>3</v>
      </c>
      <c r="E29" s="25">
        <f t="shared" si="0"/>
        <v>3.9057841383422776E-2</v>
      </c>
      <c r="F29" s="25">
        <f t="shared" si="1"/>
        <v>8.3333333333333332E-3</v>
      </c>
      <c r="G29" s="26">
        <f t="shared" si="2"/>
        <v>2.2900763358778626E-2</v>
      </c>
      <c r="I29" s="1"/>
      <c r="L29" s="1"/>
      <c r="M29" s="1"/>
    </row>
    <row r="30" spans="2:13">
      <c r="C30" s="14">
        <f>SUM(C3:C29)</f>
        <v>3354</v>
      </c>
      <c r="D30" s="15">
        <f>SUM(D3:D29)</f>
        <v>360</v>
      </c>
      <c r="L30" s="1"/>
    </row>
    <row r="31" spans="2:13">
      <c r="L31" s="1"/>
    </row>
  </sheetData>
  <conditionalFormatting sqref="E3:E2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{935405E2-D9FF-4150-9E5E-9356DB19D9BE}</x14:id>
        </ext>
      </extLst>
    </cfRule>
  </conditionalFormatting>
  <conditionalFormatting sqref="F3:F2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{10EB1C1F-72B8-480D-88EF-4F00510E37D2}</x14:id>
        </ext>
      </extLst>
    </cfRule>
  </conditionalFormatting>
  <conditionalFormatting sqref="G3:G2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{BC72C99F-F172-4F99-AF75-6DED189335D2}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5405E2-D9FF-4150-9E5E-9356DB19D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E3:E29</xm:sqref>
        </x14:conditionalFormatting>
        <x14:conditionalFormatting xmlns:xm="http://schemas.microsoft.com/office/excel/2006/main">
          <x14:cfRule type="dataBar" id="{10EB1C1F-72B8-480D-88EF-4F00510E3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F3:F29</xm:sqref>
        </x14:conditionalFormatting>
        <x14:conditionalFormatting xmlns:xm="http://schemas.microsoft.com/office/excel/2006/main">
          <x14:cfRule type="dataBar" id="{BC72C99F-F172-4F99-AF75-6DED18933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sofia.abrunhosa@phona.local</dc:creator>
  <cp:lastModifiedBy>sofia.abrunhosa@phona.local</cp:lastModifiedBy>
  <dcterms:created xsi:type="dcterms:W3CDTF">2025-02-13T12:11:38Z</dcterms:created>
  <dcterms:modified xsi:type="dcterms:W3CDTF">2025-02-25T11:53:27Z</dcterms:modified>
</cp:coreProperties>
</file>