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etedu-my.sharepoint.com/personal/1806131_eee_buet_ac_bd/Documents/2-2/EEE 206/project/"/>
    </mc:Choice>
  </mc:AlternateContent>
  <xr:revisionPtr revIDLastSave="285" documentId="8_{6EBF9820-C58D-45B0-86D5-DD8749C221E8}" xr6:coauthVersionLast="45" xr6:coauthVersionMax="45" xr10:uidLastSave="{531BA376-8820-4F38-B4CC-6A79F6D560EA}"/>
  <bookViews>
    <workbookView xWindow="-108" yWindow="-108" windowWidth="23256" windowHeight="12456" xr2:uid="{17F66514-8ED0-45C8-8A97-B598D414F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I28" i="1" s="1"/>
  <c r="G31" i="1"/>
  <c r="G30" i="1"/>
  <c r="F16" i="1" l="1"/>
  <c r="D16" i="1"/>
  <c r="G16" i="1" s="1"/>
  <c r="G8" i="1" l="1"/>
  <c r="F8" i="1"/>
  <c r="D8" i="1"/>
  <c r="G12" i="1" l="1"/>
  <c r="G13" i="1"/>
  <c r="G14" i="1"/>
  <c r="G15" i="1"/>
  <c r="G20" i="1"/>
  <c r="G21" i="1"/>
  <c r="G22" i="1"/>
  <c r="D12" i="1"/>
  <c r="D13" i="1"/>
  <c r="D14" i="1"/>
  <c r="D15" i="1"/>
  <c r="D20" i="1"/>
  <c r="D21" i="1"/>
  <c r="D22" i="1"/>
  <c r="D6" i="1"/>
  <c r="G6" i="1" s="1"/>
  <c r="D7" i="1"/>
  <c r="D5" i="1"/>
  <c r="D28" i="1" s="1"/>
  <c r="F21" i="1"/>
  <c r="F22" i="1"/>
  <c r="F20" i="1"/>
  <c r="F13" i="1"/>
  <c r="F14" i="1"/>
  <c r="F15" i="1"/>
  <c r="F12" i="1"/>
  <c r="F6" i="1"/>
  <c r="F7" i="1"/>
  <c r="F5" i="1"/>
  <c r="G5" i="1" l="1"/>
  <c r="G28" i="1" s="1"/>
  <c r="G7" i="1"/>
</calcChain>
</file>

<file path=xl/sharedStrings.xml><?xml version="1.0" encoding="utf-8"?>
<sst xmlns="http://schemas.openxmlformats.org/spreadsheetml/2006/main" count="45" uniqueCount="37">
  <si>
    <t>Fixed Consumptions</t>
  </si>
  <si>
    <t>Type</t>
  </si>
  <si>
    <t>Quantity</t>
  </si>
  <si>
    <t>Operating hours (h/y)</t>
  </si>
  <si>
    <t>Computer</t>
  </si>
  <si>
    <t>Air compressor</t>
  </si>
  <si>
    <t>Boiler</t>
  </si>
  <si>
    <t>Operating hours (h/month)</t>
  </si>
  <si>
    <t>Power (W)</t>
  </si>
  <si>
    <t>Load type</t>
  </si>
  <si>
    <t>R</t>
  </si>
  <si>
    <t>RL</t>
  </si>
  <si>
    <t>Quality Control Section</t>
  </si>
  <si>
    <t>Total Power (W)</t>
  </si>
  <si>
    <t>Total peak load (W)</t>
  </si>
  <si>
    <t>Used KWhr/month</t>
  </si>
  <si>
    <t>Total kWhr/month</t>
  </si>
  <si>
    <t>Tariff Rate (BDT)</t>
  </si>
  <si>
    <t>Exhaust fan</t>
  </si>
  <si>
    <t>Stand fan</t>
  </si>
  <si>
    <t>Iron table machine</t>
  </si>
  <si>
    <t>Hydraulic machine</t>
  </si>
  <si>
    <t>Bend knife machine</t>
  </si>
  <si>
    <t>Needle detector machine</t>
  </si>
  <si>
    <t>RLC</t>
  </si>
  <si>
    <t>Cutting and Sewing Section</t>
  </si>
  <si>
    <t>Sewing machines</t>
  </si>
  <si>
    <t>Air conditioning</t>
  </si>
  <si>
    <t>Demand Rate BDT/kW . Month</t>
  </si>
  <si>
    <t>p.f. correction penalty</t>
  </si>
  <si>
    <t>Lowest pf</t>
  </si>
  <si>
    <t>pf difference</t>
  </si>
  <si>
    <t>pf penalty kWhr/month</t>
  </si>
  <si>
    <t>pf penalty (BDT)</t>
  </si>
  <si>
    <t>GARMENTS FACTORY ELECTRICITY USAGE</t>
  </si>
  <si>
    <t>Total Bill per Month (BDT)</t>
  </si>
  <si>
    <t>Light bulbs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</si>
</sst>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8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6" fillId="9" borderId="1" xfId="0" applyFont="1" applyFill="1" applyBorder="1"/>
    <xf numFmtId="0" fontId="9" fillId="9" borderId="1" xfId="0" applyFont="1" applyFill="1" applyBorder="1"/>
    <xf numFmtId="0" fontId="0" fillId="0" borderId="0" xfId="0" applyBorder="1"/>
    <xf numFmtId="0" fontId="0" fillId="10" borderId="0" xfId="0" applyFill="1" applyBorder="1"/>
    <xf numFmtId="0" fontId="2" fillId="1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6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2" xfId="0" applyFont="1" applyFill="1" applyBorder="1"/>
    <xf numFmtId="0" fontId="0" fillId="10" borderId="2" xfId="0" applyFill="1" applyBorder="1"/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/>
    <xf numFmtId="0" fontId="0" fillId="0" borderId="4" xfId="0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6733-4D07-44D5-B247-9C2109E65354}">
  <dimension ref="A1:L36"/>
  <sheetViews>
    <sheetView tabSelected="1" topLeftCell="B19" zoomScale="122" zoomScaleNormal="122" workbookViewId="0">
      <selection activeCell="G32" sqref="G32"/>
    </sheetView>
  </sheetViews>
  <sheetFormatPr defaultRowHeight="14.4" x14ac:dyDescent="0.3"/>
  <cols>
    <col min="1" max="1" width="22.5546875" bestFit="1" customWidth="1"/>
    <col min="3" max="3" width="9.88671875" bestFit="1" customWidth="1"/>
    <col min="4" max="4" width="14.6640625" bestFit="1" customWidth="1"/>
    <col min="5" max="5" width="19.5546875" bestFit="1" customWidth="1"/>
    <col min="6" max="6" width="30.21875" bestFit="1" customWidth="1"/>
    <col min="7" max="7" width="24.33203125" customWidth="1"/>
    <col min="8" max="8" width="22.5546875" customWidth="1"/>
    <col min="9" max="9" width="17.33203125" customWidth="1"/>
  </cols>
  <sheetData>
    <row r="1" spans="1:12" ht="23.4" customHeight="1" x14ac:dyDescent="0.3">
      <c r="A1" s="11" t="s">
        <v>34</v>
      </c>
      <c r="B1" s="11"/>
      <c r="C1" s="11"/>
      <c r="D1" s="11"/>
      <c r="E1" s="11"/>
      <c r="F1" s="11"/>
      <c r="G1" s="11"/>
      <c r="H1" s="11"/>
      <c r="I1" s="11"/>
    </row>
    <row r="2" spans="1:12" ht="14.4" customHeight="1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12" ht="18" customHeight="1" x14ac:dyDescent="0.3">
      <c r="A3" s="25"/>
      <c r="B3" s="25"/>
      <c r="C3" s="25"/>
      <c r="D3" s="25"/>
      <c r="E3" s="25"/>
      <c r="F3" s="25"/>
      <c r="G3" s="25"/>
      <c r="H3" s="25"/>
      <c r="I3" s="25"/>
    </row>
    <row r="4" spans="1:12" ht="18" customHeight="1" x14ac:dyDescent="0.35">
      <c r="A4" s="3" t="s">
        <v>1</v>
      </c>
      <c r="B4" s="4" t="s">
        <v>2</v>
      </c>
      <c r="C4" s="4" t="s">
        <v>8</v>
      </c>
      <c r="D4" s="8" t="s">
        <v>13</v>
      </c>
      <c r="E4" s="4" t="s">
        <v>3</v>
      </c>
      <c r="F4" s="4" t="s">
        <v>7</v>
      </c>
      <c r="G4" s="4" t="s">
        <v>15</v>
      </c>
      <c r="H4" s="4" t="s">
        <v>9</v>
      </c>
      <c r="I4" s="9" t="s">
        <v>0</v>
      </c>
      <c r="J4" s="1"/>
      <c r="K4" s="1"/>
      <c r="L4" s="1"/>
    </row>
    <row r="5" spans="1:12" ht="14.4" customHeight="1" x14ac:dyDescent="0.3">
      <c r="A5" s="5" t="s">
        <v>36</v>
      </c>
      <c r="B5" s="5">
        <v>150</v>
      </c>
      <c r="C5" s="5">
        <v>20</v>
      </c>
      <c r="D5" s="8">
        <f>B5*C5</f>
        <v>3000</v>
      </c>
      <c r="E5" s="5">
        <v>3000</v>
      </c>
      <c r="F5" s="5">
        <f>E5/12</f>
        <v>250</v>
      </c>
      <c r="G5" s="5">
        <f>D5/1000 *F5</f>
        <v>750</v>
      </c>
      <c r="H5" s="5" t="s">
        <v>10</v>
      </c>
      <c r="I5" s="9"/>
    </row>
    <row r="6" spans="1:12" ht="14.4" customHeight="1" x14ac:dyDescent="0.3">
      <c r="A6" s="5" t="s">
        <v>4</v>
      </c>
      <c r="B6" s="5">
        <v>10</v>
      </c>
      <c r="C6" s="5">
        <v>500</v>
      </c>
      <c r="D6" s="8">
        <f t="shared" ref="D6:D22" si="0">B6*C6</f>
        <v>5000</v>
      </c>
      <c r="E6" s="5">
        <v>3000</v>
      </c>
      <c r="F6" s="5">
        <f t="shared" ref="F6:F8" si="1">E6/12</f>
        <v>250</v>
      </c>
      <c r="G6" s="5">
        <f t="shared" ref="G6:G22" si="2">D6/1000 *F6</f>
        <v>1250</v>
      </c>
      <c r="H6" s="5" t="s">
        <v>24</v>
      </c>
      <c r="I6" s="9"/>
    </row>
    <row r="7" spans="1:12" ht="14.4" customHeight="1" x14ac:dyDescent="0.3">
      <c r="A7" s="5" t="s">
        <v>18</v>
      </c>
      <c r="B7" s="5">
        <v>10</v>
      </c>
      <c r="C7" s="5">
        <v>210</v>
      </c>
      <c r="D7" s="8">
        <f t="shared" si="0"/>
        <v>2100</v>
      </c>
      <c r="E7" s="5">
        <v>3000</v>
      </c>
      <c r="F7" s="5">
        <f t="shared" si="1"/>
        <v>250</v>
      </c>
      <c r="G7" s="5">
        <f t="shared" si="2"/>
        <v>525</v>
      </c>
      <c r="H7" s="5" t="s">
        <v>11</v>
      </c>
      <c r="I7" s="9"/>
    </row>
    <row r="8" spans="1:12" x14ac:dyDescent="0.3">
      <c r="A8" s="5" t="s">
        <v>19</v>
      </c>
      <c r="B8" s="5">
        <v>3</v>
      </c>
      <c r="C8" s="5">
        <v>350</v>
      </c>
      <c r="D8" s="8">
        <f t="shared" si="0"/>
        <v>1050</v>
      </c>
      <c r="E8" s="5">
        <v>1560</v>
      </c>
      <c r="F8" s="5">
        <f t="shared" si="1"/>
        <v>130</v>
      </c>
      <c r="G8" s="5">
        <f t="shared" si="2"/>
        <v>136.5</v>
      </c>
      <c r="H8" s="5" t="s">
        <v>11</v>
      </c>
      <c r="I8" s="9"/>
    </row>
    <row r="9" spans="1:12" x14ac:dyDescent="0.3">
      <c r="A9" s="35"/>
      <c r="B9" s="22"/>
      <c r="C9" s="23"/>
      <c r="D9" s="23"/>
      <c r="E9" s="23"/>
      <c r="F9" s="23"/>
      <c r="G9" s="23"/>
      <c r="H9" s="22"/>
      <c r="I9" s="22"/>
      <c r="J9" s="22"/>
    </row>
    <row r="10" spans="1:12" ht="15.6" customHeight="1" x14ac:dyDescent="0.35">
      <c r="A10" s="28"/>
      <c r="B10" s="28"/>
      <c r="C10" s="29"/>
      <c r="D10" s="23"/>
      <c r="E10" s="29"/>
      <c r="F10" s="23"/>
      <c r="G10" s="23"/>
      <c r="H10" s="22"/>
      <c r="I10" s="22"/>
    </row>
    <row r="11" spans="1:12" ht="14.4" customHeight="1" x14ac:dyDescent="0.3">
      <c r="A11" s="30"/>
      <c r="B11" s="31"/>
      <c r="C11" s="31"/>
      <c r="D11" s="32"/>
      <c r="E11" s="31"/>
      <c r="F11" s="31"/>
      <c r="G11" s="32"/>
      <c r="H11" s="32"/>
    </row>
    <row r="12" spans="1:12" ht="14.4" customHeight="1" x14ac:dyDescent="0.3">
      <c r="A12" s="6" t="s">
        <v>23</v>
      </c>
      <c r="B12" s="6">
        <v>1</v>
      </c>
      <c r="C12" s="6">
        <v>150</v>
      </c>
      <c r="D12" s="36">
        <f t="shared" si="0"/>
        <v>150</v>
      </c>
      <c r="E12" s="6">
        <v>1500</v>
      </c>
      <c r="F12" s="6">
        <f>E12/12</f>
        <v>125</v>
      </c>
      <c r="G12" s="6">
        <f t="shared" si="2"/>
        <v>18.75</v>
      </c>
      <c r="H12" s="6" t="s">
        <v>11</v>
      </c>
      <c r="I12" s="10" t="s">
        <v>25</v>
      </c>
    </row>
    <row r="13" spans="1:12" ht="14.4" customHeight="1" x14ac:dyDescent="0.3">
      <c r="A13" s="6" t="s">
        <v>20</v>
      </c>
      <c r="B13" s="6">
        <v>60</v>
      </c>
      <c r="C13" s="6">
        <v>550</v>
      </c>
      <c r="D13" s="36">
        <f t="shared" si="0"/>
        <v>33000</v>
      </c>
      <c r="E13" s="6">
        <v>1250</v>
      </c>
      <c r="F13" s="6">
        <f t="shared" ref="F13:F16" si="3">E13/12</f>
        <v>104.16666666666667</v>
      </c>
      <c r="G13" s="6">
        <f t="shared" si="2"/>
        <v>3437.5</v>
      </c>
      <c r="H13" s="6" t="s">
        <v>11</v>
      </c>
      <c r="I13" s="10"/>
    </row>
    <row r="14" spans="1:12" ht="14.4" customHeight="1" x14ac:dyDescent="0.3">
      <c r="A14" s="6" t="s">
        <v>21</v>
      </c>
      <c r="B14" s="6">
        <v>1</v>
      </c>
      <c r="C14" s="6">
        <v>2000</v>
      </c>
      <c r="D14" s="36">
        <f t="shared" si="0"/>
        <v>2000</v>
      </c>
      <c r="E14" s="6">
        <v>600</v>
      </c>
      <c r="F14" s="6">
        <f t="shared" si="3"/>
        <v>50</v>
      </c>
      <c r="G14" s="6">
        <f t="shared" si="2"/>
        <v>100</v>
      </c>
      <c r="H14" s="6" t="s">
        <v>11</v>
      </c>
      <c r="I14" s="10"/>
    </row>
    <row r="15" spans="1:12" ht="18" customHeight="1" x14ac:dyDescent="0.3">
      <c r="A15" s="6" t="s">
        <v>22</v>
      </c>
      <c r="B15" s="6">
        <v>3</v>
      </c>
      <c r="C15" s="6">
        <v>1120</v>
      </c>
      <c r="D15" s="36">
        <f t="shared" si="0"/>
        <v>3360</v>
      </c>
      <c r="E15" s="6">
        <v>1750</v>
      </c>
      <c r="F15" s="6">
        <f t="shared" si="3"/>
        <v>145.83333333333334</v>
      </c>
      <c r="G15" s="6">
        <f t="shared" si="2"/>
        <v>490</v>
      </c>
      <c r="H15" s="6" t="s">
        <v>11</v>
      </c>
      <c r="I15" s="10"/>
    </row>
    <row r="16" spans="1:12" x14ac:dyDescent="0.3">
      <c r="A16" s="6" t="s">
        <v>26</v>
      </c>
      <c r="B16" s="6">
        <v>50</v>
      </c>
      <c r="C16" s="6">
        <v>180</v>
      </c>
      <c r="D16" s="36">
        <f t="shared" si="0"/>
        <v>9000</v>
      </c>
      <c r="E16" s="6">
        <v>1500</v>
      </c>
      <c r="F16" s="6">
        <f t="shared" si="3"/>
        <v>125</v>
      </c>
      <c r="G16" s="6">
        <f t="shared" si="2"/>
        <v>1125</v>
      </c>
      <c r="H16" s="6"/>
      <c r="I16" s="10"/>
    </row>
    <row r="17" spans="1:11" x14ac:dyDescent="0.3">
      <c r="A17" s="35"/>
      <c r="B17" s="22"/>
      <c r="C17" s="22"/>
      <c r="D17" s="23"/>
      <c r="E17" s="22"/>
      <c r="F17" s="22"/>
      <c r="G17" s="23"/>
      <c r="H17" s="22"/>
      <c r="I17" s="22"/>
      <c r="J17" s="22"/>
    </row>
    <row r="18" spans="1:11" ht="18" x14ac:dyDescent="0.35">
      <c r="A18" s="28"/>
      <c r="B18" s="28"/>
      <c r="C18" s="28"/>
      <c r="D18" s="23"/>
      <c r="E18" s="28"/>
      <c r="F18" s="22"/>
      <c r="G18" s="23"/>
      <c r="H18" s="22"/>
      <c r="I18" s="22"/>
      <c r="J18" s="22"/>
      <c r="K18" s="22"/>
    </row>
    <row r="19" spans="1:11" ht="14.4" customHeight="1" x14ac:dyDescent="0.3">
      <c r="A19" s="33"/>
      <c r="B19" s="34"/>
      <c r="C19" s="34"/>
      <c r="D19" s="23"/>
      <c r="E19" s="34"/>
      <c r="F19" s="34"/>
      <c r="G19" s="23"/>
      <c r="H19" s="23"/>
      <c r="J19" s="22"/>
      <c r="K19" s="22"/>
    </row>
    <row r="20" spans="1:11" ht="14.4" customHeight="1" x14ac:dyDescent="0.3">
      <c r="A20" s="7" t="s">
        <v>5</v>
      </c>
      <c r="B20" s="7">
        <v>1</v>
      </c>
      <c r="C20" s="7">
        <v>11000</v>
      </c>
      <c r="D20" s="26">
        <f t="shared" si="0"/>
        <v>11000</v>
      </c>
      <c r="E20" s="7">
        <v>1500</v>
      </c>
      <c r="F20" s="7">
        <f>E20/12</f>
        <v>125</v>
      </c>
      <c r="G20" s="7">
        <f t="shared" si="2"/>
        <v>1375</v>
      </c>
      <c r="H20" s="7" t="s">
        <v>11</v>
      </c>
      <c r="I20" s="27" t="s">
        <v>12</v>
      </c>
      <c r="J20" s="22"/>
      <c r="K20" s="22"/>
    </row>
    <row r="21" spans="1:11" ht="14.4" customHeight="1" x14ac:dyDescent="0.3">
      <c r="A21" s="7" t="s">
        <v>6</v>
      </c>
      <c r="B21" s="7">
        <v>1</v>
      </c>
      <c r="C21" s="7">
        <v>536</v>
      </c>
      <c r="D21" s="26">
        <f t="shared" si="0"/>
        <v>536</v>
      </c>
      <c r="E21" s="7">
        <v>1750</v>
      </c>
      <c r="F21" s="7">
        <f t="shared" ref="F21:F22" si="4">E21/12</f>
        <v>145.83333333333334</v>
      </c>
      <c r="G21" s="7">
        <f t="shared" si="2"/>
        <v>78.166666666666671</v>
      </c>
      <c r="H21" s="7" t="s">
        <v>11</v>
      </c>
      <c r="I21" s="27"/>
      <c r="J21" s="22"/>
      <c r="K21" s="22"/>
    </row>
    <row r="22" spans="1:11" ht="14.4" customHeight="1" x14ac:dyDescent="0.3">
      <c r="A22" s="7" t="s">
        <v>27</v>
      </c>
      <c r="B22" s="7">
        <v>1</v>
      </c>
      <c r="C22" s="7">
        <v>610</v>
      </c>
      <c r="D22" s="26">
        <f t="shared" si="0"/>
        <v>610</v>
      </c>
      <c r="E22" s="7">
        <v>2920</v>
      </c>
      <c r="F22" s="7">
        <f t="shared" si="4"/>
        <v>243.33333333333334</v>
      </c>
      <c r="G22" s="7">
        <f t="shared" si="2"/>
        <v>148.43333333333334</v>
      </c>
      <c r="H22" s="7" t="s">
        <v>11</v>
      </c>
      <c r="I22" s="27"/>
      <c r="J22" s="22"/>
      <c r="K22" s="22"/>
    </row>
    <row r="23" spans="1:11" ht="14.4" customHeight="1" x14ac:dyDescent="0.3">
      <c r="A23" s="23"/>
      <c r="B23" s="23"/>
      <c r="C23" s="23"/>
      <c r="D23" s="23"/>
      <c r="E23" s="23"/>
      <c r="F23" s="23"/>
      <c r="G23" s="23"/>
      <c r="H23" s="23"/>
      <c r="I23" s="24"/>
      <c r="K23" s="22"/>
    </row>
    <row r="24" spans="1:11" x14ac:dyDescent="0.3">
      <c r="A24" s="23"/>
      <c r="B24" s="23"/>
      <c r="C24" s="23"/>
      <c r="D24" s="23"/>
      <c r="E24" s="23"/>
      <c r="F24" s="23"/>
      <c r="G24" s="23"/>
      <c r="H24" s="23"/>
      <c r="I24" s="23"/>
      <c r="K24" s="22"/>
    </row>
    <row r="26" spans="1:11" x14ac:dyDescent="0.3">
      <c r="A26" s="22"/>
    </row>
    <row r="28" spans="1:11" ht="15.6" customHeight="1" x14ac:dyDescent="0.3">
      <c r="C28" s="16" t="s">
        <v>14</v>
      </c>
      <c r="D28" s="17">
        <f>SUM(D5:D27)</f>
        <v>70806</v>
      </c>
      <c r="F28" s="12" t="s">
        <v>16</v>
      </c>
      <c r="G28" s="13">
        <f>SUM(G5:G23)</f>
        <v>9434.3499999999985</v>
      </c>
      <c r="H28" s="14" t="s">
        <v>35</v>
      </c>
      <c r="I28" s="15">
        <f>G28*F34 + D28/1000*F35 +G32</f>
        <v>87828.044983874977</v>
      </c>
    </row>
    <row r="29" spans="1:11" ht="14.4" customHeight="1" x14ac:dyDescent="0.3">
      <c r="C29" s="16"/>
      <c r="D29" s="17"/>
      <c r="F29" s="12"/>
      <c r="G29" s="13"/>
      <c r="H29" s="14"/>
      <c r="I29" s="15"/>
    </row>
    <row r="30" spans="1:11" ht="14.4" customHeight="1" x14ac:dyDescent="0.3">
      <c r="C30" s="16"/>
      <c r="D30" s="17"/>
      <c r="F30" s="2" t="s">
        <v>31</v>
      </c>
      <c r="G30" s="2">
        <f>0.95-D31</f>
        <v>4.819999999999991E-2</v>
      </c>
      <c r="H30" s="14"/>
      <c r="I30" s="15"/>
    </row>
    <row r="31" spans="1:11" ht="21" customHeight="1" x14ac:dyDescent="0.3">
      <c r="C31" s="18" t="s">
        <v>30</v>
      </c>
      <c r="D31" s="19">
        <v>0.90180000000000005</v>
      </c>
      <c r="F31" s="2" t="s">
        <v>32</v>
      </c>
      <c r="G31" s="2">
        <f>G30*F36*G28</f>
        <v>341.05175249999928</v>
      </c>
    </row>
    <row r="32" spans="1:11" ht="21" x14ac:dyDescent="0.4">
      <c r="C32" s="18"/>
      <c r="D32" s="19"/>
      <c r="F32" s="20" t="s">
        <v>33</v>
      </c>
      <c r="G32" s="21">
        <f>G31*F34</f>
        <v>2915.9924838749939</v>
      </c>
    </row>
    <row r="34" spans="5:6" x14ac:dyDescent="0.3">
      <c r="E34" s="2" t="s">
        <v>17</v>
      </c>
      <c r="F34" s="2">
        <v>8.5500000000000007</v>
      </c>
    </row>
    <row r="35" spans="5:6" x14ac:dyDescent="0.3">
      <c r="E35" s="2" t="s">
        <v>28</v>
      </c>
      <c r="F35" s="2">
        <v>60</v>
      </c>
    </row>
    <row r="36" spans="5:6" x14ac:dyDescent="0.3">
      <c r="E36" s="2" t="s">
        <v>29</v>
      </c>
      <c r="F36" s="2">
        <v>0.75</v>
      </c>
    </row>
  </sheetData>
  <mergeCells count="12">
    <mergeCell ref="I28:I30"/>
    <mergeCell ref="H28:H30"/>
    <mergeCell ref="C28:C30"/>
    <mergeCell ref="D28:D30"/>
    <mergeCell ref="C31:C32"/>
    <mergeCell ref="D31:D32"/>
    <mergeCell ref="I12:I16"/>
    <mergeCell ref="I4:I8"/>
    <mergeCell ref="A1:I3"/>
    <mergeCell ref="I20:I22"/>
    <mergeCell ref="F28:F29"/>
    <mergeCell ref="G28:G2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66B3C189048419BB4DF15E983FAF9" ma:contentTypeVersion="14" ma:contentTypeDescription="Create a new document." ma:contentTypeScope="" ma:versionID="478ea4827443c5e167f38eae54ec52d5">
  <xsd:schema xmlns:xsd="http://www.w3.org/2001/XMLSchema" xmlns:xs="http://www.w3.org/2001/XMLSchema" xmlns:p="http://schemas.microsoft.com/office/2006/metadata/properties" xmlns:ns3="838b4f81-6b96-4e76-b182-3799167b6b5e" xmlns:ns4="9db203b6-cd1c-4233-bf82-baa8eb7e2b95" targetNamespace="http://schemas.microsoft.com/office/2006/metadata/properties" ma:root="true" ma:fieldsID="bcf76c0daf440531d6d2d6679d70cf90" ns3:_="" ns4:_="">
    <xsd:import namespace="838b4f81-6b96-4e76-b182-3799167b6b5e"/>
    <xsd:import namespace="9db203b6-cd1c-4233-bf82-baa8eb7e2b9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4f81-6b96-4e76-b182-3799167b6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203b6-cd1c-4233-bf82-baa8eb7e2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FD9070-6FC4-4D89-A09F-D0AD8ADD2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8b4f81-6b96-4e76-b182-3799167b6b5e"/>
    <ds:schemaRef ds:uri="9db203b6-cd1c-4233-bf82-baa8eb7e2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E27F84-B53B-45B0-8D72-ADF8261186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449246-6989-4231-9E81-6359B5CD4E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 Shuvo</dc:creator>
  <cp:lastModifiedBy>SB Shuvo</cp:lastModifiedBy>
  <dcterms:created xsi:type="dcterms:W3CDTF">2022-02-17T11:34:37Z</dcterms:created>
  <dcterms:modified xsi:type="dcterms:W3CDTF">2022-02-18T18:49:39Z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0x0101003F766B3C189048419BB4DF15E983FAF9</vt:lpwstr>
  </property>
</Properties>
</file>