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academiafaedupt-my.sharepoint.com/personal/sbclemente_academiafa_edu_pt/Documents/Gigs/WorkingFolder/Finance/Sectors/"/>
    </mc:Choice>
  </mc:AlternateContent>
  <xr:revisionPtr revIDLastSave="783" documentId="8_{A0476D2B-57B5-4328-A2E9-AB1760A6D45F}" xr6:coauthVersionLast="47" xr6:coauthVersionMax="47" xr10:uidLastSave="{1D5DD978-268F-4CC7-8461-372ABC9DEF97}"/>
  <bookViews>
    <workbookView xWindow="-120" yWindow="-120" windowWidth="29040" windowHeight="15720" activeTab="2" xr2:uid="{98E4F117-809F-4A8A-A845-A488512E5130}"/>
  </bookViews>
  <sheets>
    <sheet name="main" sheetId="3" r:id="rId1"/>
    <sheet name="Screener" sheetId="2" r:id="rId2"/>
    <sheet name="EU" sheetId="1" r:id="rId3"/>
    <sheet name="Folha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 i="3" l="1"/>
  <c r="I39" i="3"/>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L4" i="1" a="1"/>
  <c r="L4" i="1" s="1"/>
  <c r="M4" i="1" s="1"/>
  <c r="L5" i="1" a="1"/>
  <c r="L5" i="1" s="1"/>
  <c r="M5" i="1" s="1"/>
  <c r="K4" i="1"/>
  <c r="L3" i="1" l="1" a="1"/>
  <c r="L3" i="1" s="1"/>
  <c r="M3" i="1" s="1"/>
  <c r="L22" i="1" a="1"/>
  <c r="L22" i="1" s="1"/>
  <c r="M22" i="1" s="1"/>
  <c r="L21" i="1" a="1"/>
  <c r="L21" i="1" s="1"/>
  <c r="M21" i="1" s="1"/>
  <c r="L20" i="1" a="1"/>
  <c r="L20" i="1" s="1"/>
  <c r="M20" i="1" s="1"/>
  <c r="L19" i="1" a="1"/>
  <c r="L19" i="1" s="1"/>
  <c r="M19" i="1" s="1"/>
  <c r="L18" i="1" a="1"/>
  <c r="L18" i="1" s="1"/>
  <c r="M18" i="1" s="1"/>
  <c r="L17" i="1" a="1"/>
  <c r="L17" i="1" s="1"/>
  <c r="M17" i="1" s="1"/>
  <c r="L16" i="1" a="1"/>
  <c r="L16" i="1" s="1"/>
  <c r="M16" i="1" s="1"/>
  <c r="L15" i="1" a="1"/>
  <c r="L15" i="1" s="1"/>
  <c r="M15" i="1" s="1"/>
  <c r="L14" i="1" a="1"/>
  <c r="L14" i="1" s="1"/>
  <c r="M14" i="1" s="1"/>
  <c r="L13" i="1" a="1"/>
  <c r="L13" i="1" s="1"/>
  <c r="M13" i="1" s="1"/>
  <c r="L12" i="1" a="1"/>
  <c r="L12" i="1" s="1"/>
  <c r="M12" i="1" s="1"/>
  <c r="L11" i="1" a="1"/>
  <c r="L11" i="1" s="1"/>
  <c r="M11" i="1" s="1"/>
  <c r="L10" i="1" a="1"/>
  <c r="L10" i="1" s="1"/>
  <c r="M10" i="1" s="1"/>
  <c r="L9" i="1" a="1"/>
  <c r="L9" i="1" s="1"/>
  <c r="M9" i="1" s="1"/>
  <c r="L8" i="1" a="1"/>
  <c r="L8" i="1" s="1"/>
  <c r="M8" i="1" s="1"/>
  <c r="L7" i="1" a="1"/>
  <c r="L7" i="1" s="1"/>
  <c r="M7" i="1" s="1"/>
  <c r="L6" i="1" a="1"/>
  <c r="L6" i="1" s="1"/>
  <c r="M6" i="1" s="1"/>
  <c r="K22" i="1"/>
  <c r="K21" i="1"/>
  <c r="K20" i="1"/>
  <c r="K19" i="1"/>
  <c r="K18" i="1"/>
  <c r="K17" i="1"/>
  <c r="K16" i="1"/>
  <c r="K15" i="1"/>
  <c r="K14" i="1"/>
  <c r="K13" i="1"/>
  <c r="K12" i="1"/>
  <c r="K11" i="1"/>
  <c r="K10" i="1"/>
  <c r="K9" i="1"/>
  <c r="K8" i="1"/>
  <c r="K7" i="1"/>
  <c r="K6" i="1"/>
  <c r="K5" i="1"/>
  <c r="K3" i="1"/>
  <c r="I40" i="3"/>
  <c r="B5" i="3"/>
  <c r="B6" i="3" s="1"/>
  <c r="I4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<sst xmlns="http://schemas.openxmlformats.org/spreadsheetml/2006/main" count="950" uniqueCount="478">
  <si>
    <t>1m</t>
  </si>
  <si>
    <t>Price</t>
  </si>
  <si>
    <t>Ticker</t>
  </si>
  <si>
    <t>GD</t>
  </si>
  <si>
    <t>LHX</t>
  </si>
  <si>
    <t>NOC</t>
  </si>
  <si>
    <t>BAB</t>
  </si>
  <si>
    <t>KBGGY</t>
  </si>
  <si>
    <t>BA</t>
  </si>
  <si>
    <t>Name</t>
  </si>
  <si>
    <t>Thyssenkrupp</t>
  </si>
  <si>
    <t>Thales</t>
  </si>
  <si>
    <t>Serco Group</t>
  </si>
  <si>
    <t>Safran</t>
  </si>
  <si>
    <t>Leonardo</t>
  </si>
  <si>
    <t>Fincantieri</t>
  </si>
  <si>
    <t>Dassault Aviation</t>
  </si>
  <si>
    <t>BAE Systems</t>
  </si>
  <si>
    <t>Kongsberg Gruppen</t>
  </si>
  <si>
    <t>Babcock International</t>
  </si>
  <si>
    <t>Exchange</t>
  </si>
  <si>
    <t>ETR</t>
  </si>
  <si>
    <t>EPA</t>
  </si>
  <si>
    <t>LON</t>
  </si>
  <si>
    <t>STO</t>
  </si>
  <si>
    <t>BIT</t>
  </si>
  <si>
    <t>OTCMKTS</t>
  </si>
  <si>
    <t>NYSE</t>
  </si>
  <si>
    <t>TKA</t>
  </si>
  <si>
    <t>HO</t>
  </si>
  <si>
    <t>SRP</t>
  </si>
  <si>
    <t>SAF</t>
  </si>
  <si>
    <t>SAAB-B</t>
  </si>
  <si>
    <t>RR</t>
  </si>
  <si>
    <t>RHM</t>
  </si>
  <si>
    <t>MRO</t>
  </si>
  <si>
    <t>LDO</t>
  </si>
  <si>
    <t>HAG</t>
  </si>
  <si>
    <t>FCT</t>
  </si>
  <si>
    <t xml:space="preserve">AM </t>
  </si>
  <si>
    <t>LMT</t>
  </si>
  <si>
    <t>Category</t>
  </si>
  <si>
    <t xml:space="preserve"> </t>
  </si>
  <si>
    <t>ACHR</t>
  </si>
  <si>
    <t>Archer Aviation Inc</t>
  </si>
  <si>
    <t>Industrials</t>
  </si>
  <si>
    <t>Aerospace &amp; Defense</t>
  </si>
  <si>
    <t>USA</t>
  </si>
  <si>
    <t>4.09B</t>
  </si>
  <si>
    <t>8.88</t>
  </si>
  <si>
    <t>12.12%</t>
  </si>
  <si>
    <t>55,109,576</t>
  </si>
  <si>
    <t>AIR</t>
  </si>
  <si>
    <t>AAR Corp</t>
  </si>
  <si>
    <t>2.34B</t>
  </si>
  <si>
    <t>65.02</t>
  </si>
  <si>
    <t>0.28%</t>
  </si>
  <si>
    <t>AIRI</t>
  </si>
  <si>
    <t>Air Industries Group</t>
  </si>
  <si>
    <t>13.80M</t>
  </si>
  <si>
    <t>4.11</t>
  </si>
  <si>
    <t>0.00%</t>
  </si>
  <si>
    <t>ATRO</t>
  </si>
  <si>
    <t>Astronics Corp</t>
  </si>
  <si>
    <t>696.06M</t>
  </si>
  <si>
    <t>20.01</t>
  </si>
  <si>
    <t>0.35%</t>
  </si>
  <si>
    <t>AVAV</t>
  </si>
  <si>
    <t>AeroVironment Inc</t>
  </si>
  <si>
    <t>4.22B</t>
  </si>
  <si>
    <t>149.62</t>
  </si>
  <si>
    <t>-1.48%</t>
  </si>
  <si>
    <t>AXON</t>
  </si>
  <si>
    <t>Axon Enterprise Inc</t>
  </si>
  <si>
    <t>40.30B</t>
  </si>
  <si>
    <t>528.45</t>
  </si>
  <si>
    <t>0.57%</t>
  </si>
  <si>
    <t>1,153,010</t>
  </si>
  <si>
    <t>Boeing Co</t>
  </si>
  <si>
    <t>130.99B</t>
  </si>
  <si>
    <t>174.63</t>
  </si>
  <si>
    <t>0.46%</t>
  </si>
  <si>
    <t>5,761,350</t>
  </si>
  <si>
    <t>BWXT</t>
  </si>
  <si>
    <t>BWX Technologies Inc</t>
  </si>
  <si>
    <t>9.51B</t>
  </si>
  <si>
    <t>103.97</t>
  </si>
  <si>
    <t>1.80%</t>
  </si>
  <si>
    <t>BYRN</t>
  </si>
  <si>
    <t>Byrna Technologies Inc</t>
  </si>
  <si>
    <t>582.71M</t>
  </si>
  <si>
    <t>25.73</t>
  </si>
  <si>
    <t>0.43%</t>
  </si>
  <si>
    <t>CAE</t>
  </si>
  <si>
    <t>Cae Inc</t>
  </si>
  <si>
    <t>Canada</t>
  </si>
  <si>
    <t>7.77B</t>
  </si>
  <si>
    <t>24.30</t>
  </si>
  <si>
    <t>0.12%</t>
  </si>
  <si>
    <t>CDRE</t>
  </si>
  <si>
    <t>Cadre Holdings Inc</t>
  </si>
  <si>
    <t>1.37B</t>
  </si>
  <si>
    <t>33.62</t>
  </si>
  <si>
    <t>1.66%</t>
  </si>
  <si>
    <t>CODA</t>
  </si>
  <si>
    <t>Coda Octopus Group Inc</t>
  </si>
  <si>
    <t>85.94M</t>
  </si>
  <si>
    <t>7.66</t>
  </si>
  <si>
    <t>-0.39%</t>
  </si>
  <si>
    <t>CVU</t>
  </si>
  <si>
    <t>CPI Aerostructures Inc</t>
  </si>
  <si>
    <t>48.88M</t>
  </si>
  <si>
    <t>3.76</t>
  </si>
  <si>
    <t>0.27%</t>
  </si>
  <si>
    <t>CW</t>
  </si>
  <si>
    <t>Curtiss-Wright Corp</t>
  </si>
  <si>
    <t>12.11B</t>
  </si>
  <si>
    <t>321.66</t>
  </si>
  <si>
    <t>1.85%</t>
  </si>
  <si>
    <t>DCO</t>
  </si>
  <si>
    <t>Ducommun Inc</t>
  </si>
  <si>
    <t>868.37M</t>
  </si>
  <si>
    <t>58.62</t>
  </si>
  <si>
    <t>2.09%</t>
  </si>
  <si>
    <t>DPRO</t>
  </si>
  <si>
    <t>Draganfly Inc</t>
  </si>
  <si>
    <t>12.84M</t>
  </si>
  <si>
    <t>2.37</t>
  </si>
  <si>
    <t>-4.64%</t>
  </si>
  <si>
    <t>DRS</t>
  </si>
  <si>
    <t>Leonardo DRS Inc</t>
  </si>
  <si>
    <t>8.05B</t>
  </si>
  <si>
    <t>30.45</t>
  </si>
  <si>
    <t>1.87%</t>
  </si>
  <si>
    <t>EH</t>
  </si>
  <si>
    <t>EHang Holdings Ltd ADR</t>
  </si>
  <si>
    <t>China</t>
  </si>
  <si>
    <t>1.01B</t>
  </si>
  <si>
    <t>22.96</t>
  </si>
  <si>
    <t>-2.92%</t>
  </si>
  <si>
    <t>1,577,913</t>
  </si>
  <si>
    <t>ERJ</t>
  </si>
  <si>
    <t>Embraer S.A. ADR</t>
  </si>
  <si>
    <t>Brazil</t>
  </si>
  <si>
    <t>8.75B</t>
  </si>
  <si>
    <t>47.65</t>
  </si>
  <si>
    <t>0.32%</t>
  </si>
  <si>
    <t>2,681,990</t>
  </si>
  <si>
    <t>ESLT</t>
  </si>
  <si>
    <t>Elbit Systems Ltd</t>
  </si>
  <si>
    <t>Israel</t>
  </si>
  <si>
    <t>13.86B</t>
  </si>
  <si>
    <t>310.99</t>
  </si>
  <si>
    <t>1.72%</t>
  </si>
  <si>
    <t>EVEX</t>
  </si>
  <si>
    <t>Eve Holding Inc</t>
  </si>
  <si>
    <t>1.22B</t>
  </si>
  <si>
    <t>2.24%</t>
  </si>
  <si>
    <t>1,038,428</t>
  </si>
  <si>
    <t>EVTL</t>
  </si>
  <si>
    <t>Vertical Aerospace Ltd</t>
  </si>
  <si>
    <t>United Kingdom</t>
  </si>
  <si>
    <t>356.81M</t>
  </si>
  <si>
    <t>4.22</t>
  </si>
  <si>
    <t>1.93%</t>
  </si>
  <si>
    <t>General Dynamics Corp</t>
  </si>
  <si>
    <t>68.29B</t>
  </si>
  <si>
    <t>252.60</t>
  </si>
  <si>
    <t>0.39%</t>
  </si>
  <si>
    <t>1,755,398</t>
  </si>
  <si>
    <t>GE</t>
  </si>
  <si>
    <t>GE Aerospace</t>
  </si>
  <si>
    <t>222.15B</t>
  </si>
  <si>
    <t>206.98</t>
  </si>
  <si>
    <t>2.76%</t>
  </si>
  <si>
    <t>5,842,995</t>
  </si>
  <si>
    <t>GPUS</t>
  </si>
  <si>
    <t>Hyperscale Data Inc</t>
  </si>
  <si>
    <t>3.92M</t>
  </si>
  <si>
    <t>3.11</t>
  </si>
  <si>
    <t>-1.89%</t>
  </si>
  <si>
    <t>HEI</t>
  </si>
  <si>
    <t>Heico Corp</t>
  </si>
  <si>
    <t>32.44B</t>
  </si>
  <si>
    <t>264.68</t>
  </si>
  <si>
    <t>2.19%</t>
  </si>
  <si>
    <t>1,044,585</t>
  </si>
  <si>
    <t>HEI-A</t>
  </si>
  <si>
    <t>213.16</t>
  </si>
  <si>
    <t>2.70%</t>
  </si>
  <si>
    <t>HII</t>
  </si>
  <si>
    <t>Huntington Ingalls Industries Inc</t>
  </si>
  <si>
    <t>6.87B</t>
  </si>
  <si>
    <t>175.58</t>
  </si>
  <si>
    <t>0.75%</t>
  </si>
  <si>
    <t>2,520,923</t>
  </si>
  <si>
    <t>HOVR</t>
  </si>
  <si>
    <t>New Horizon Aircraft Ltd</t>
  </si>
  <si>
    <t>15.83M</t>
  </si>
  <si>
    <t>0.51</t>
  </si>
  <si>
    <t>1.40%</t>
  </si>
  <si>
    <t>HWM</t>
  </si>
  <si>
    <t>Howmet Aerospace Inc</t>
  </si>
  <si>
    <t>55.33B</t>
  </si>
  <si>
    <t>136.60</t>
  </si>
  <si>
    <t>2.38%</t>
  </si>
  <si>
    <t>4,362,738</t>
  </si>
  <si>
    <t>HXL</t>
  </si>
  <si>
    <t>Hexcel Corp</t>
  </si>
  <si>
    <t>5.14B</t>
  </si>
  <si>
    <t>63.37</t>
  </si>
  <si>
    <t>1.60%</t>
  </si>
  <si>
    <t>1,031,690</t>
  </si>
  <si>
    <t>ISSC</t>
  </si>
  <si>
    <t>Innovative Solutions And Support Inc</t>
  </si>
  <si>
    <t>125.27M</t>
  </si>
  <si>
    <t>7.14</t>
  </si>
  <si>
    <t>0.99%</t>
  </si>
  <si>
    <t>KITT</t>
  </si>
  <si>
    <t>Nauticus Robotics Inc</t>
  </si>
  <si>
    <t>29.07M</t>
  </si>
  <si>
    <t>0.96</t>
  </si>
  <si>
    <t>-6.50%</t>
  </si>
  <si>
    <t>1,680,954</t>
  </si>
  <si>
    <t>KRMN</t>
  </si>
  <si>
    <t>Karman Holdings Inc</t>
  </si>
  <si>
    <t>4.17B</t>
  </si>
  <si>
    <t>31.54</t>
  </si>
  <si>
    <t>4.33%</t>
  </si>
  <si>
    <t>KTOS</t>
  </si>
  <si>
    <t>Kratos Defense &amp; Security Solutions Inc</t>
  </si>
  <si>
    <t>4.03B</t>
  </si>
  <si>
    <t>26.39</t>
  </si>
  <si>
    <t>2,860,050</t>
  </si>
  <si>
    <t>KWE</t>
  </si>
  <si>
    <t>KWESST Micro Systems Inc</t>
  </si>
  <si>
    <t>4.34M</t>
  </si>
  <si>
    <t>0.43</t>
  </si>
  <si>
    <t>-5.56%</t>
  </si>
  <si>
    <t>L3Harris Technologies Inc</t>
  </si>
  <si>
    <t>38.81B</t>
  </si>
  <si>
    <t>206.11</t>
  </si>
  <si>
    <t>0.59%</t>
  </si>
  <si>
    <t>1,244,093</t>
  </si>
  <si>
    <t>Lockheed Martin Corp</t>
  </si>
  <si>
    <t>106.01B</t>
  </si>
  <si>
    <t>450.37</t>
  </si>
  <si>
    <t>0.88%</t>
  </si>
  <si>
    <t>1,431,948</t>
  </si>
  <si>
    <t>LOAR</t>
  </si>
  <si>
    <t>Loar Holdings Inc</t>
  </si>
  <si>
    <t>6.80B</t>
  </si>
  <si>
    <t>72.67</t>
  </si>
  <si>
    <t>6.63%</t>
  </si>
  <si>
    <t>1,146,312</t>
  </si>
  <si>
    <t>LUNR</t>
  </si>
  <si>
    <t>Intuitive Machines Inc</t>
  </si>
  <si>
    <t>2.19B</t>
  </si>
  <si>
    <t>14.58</t>
  </si>
  <si>
    <t>1.29%</t>
  </si>
  <si>
    <t>17,452,707</t>
  </si>
  <si>
    <t>No.</t>
  </si>
  <si>
    <t>Company</t>
  </si>
  <si>
    <t>Sector</t>
  </si>
  <si>
    <t>Industry</t>
  </si>
  <si>
    <t>Country</t>
  </si>
  <si>
    <t>Market Cap</t>
  </si>
  <si>
    <t>Change</t>
  </si>
  <si>
    <t>Volume</t>
  </si>
  <si>
    <t>RTX</t>
  </si>
  <si>
    <t>RTX Corp</t>
  </si>
  <si>
    <t>177.16B</t>
  </si>
  <si>
    <t>132.99</t>
  </si>
  <si>
    <t>1.89%</t>
  </si>
  <si>
    <t>7,431,328</t>
  </si>
  <si>
    <t>TDG</t>
  </si>
  <si>
    <t>Transdigm Group Incorporated</t>
  </si>
  <si>
    <t>76.68B</t>
  </si>
  <si>
    <t>1367.20</t>
  </si>
  <si>
    <t>1.31%</t>
  </si>
  <si>
    <t>Northrop Grumman Corp</t>
  </si>
  <si>
    <t>66.84B</t>
  </si>
  <si>
    <t>461.74</t>
  </si>
  <si>
    <t>0.38%</t>
  </si>
  <si>
    <t>TXT</t>
  </si>
  <si>
    <t>Textron Inc</t>
  </si>
  <si>
    <t>13.64B</t>
  </si>
  <si>
    <t>74.73</t>
  </si>
  <si>
    <t>2.02%</t>
  </si>
  <si>
    <t>1,452,915</t>
  </si>
  <si>
    <t>WWD</t>
  </si>
  <si>
    <t>Woodward Inc</t>
  </si>
  <si>
    <t>11.22B</t>
  </si>
  <si>
    <t>188.99</t>
  </si>
  <si>
    <t>2.39%</t>
  </si>
  <si>
    <t>RKLB</t>
  </si>
  <si>
    <t>Rocket Lab USA Inc</t>
  </si>
  <si>
    <t>10.24B</t>
  </si>
  <si>
    <t>20.49</t>
  </si>
  <si>
    <t>3.33%</t>
  </si>
  <si>
    <t>37,267,999</t>
  </si>
  <si>
    <t>SARO</t>
  </si>
  <si>
    <t>StandardAero Inc</t>
  </si>
  <si>
    <t>9.44B</t>
  </si>
  <si>
    <t>28.23</t>
  </si>
  <si>
    <t>0.71%</t>
  </si>
  <si>
    <t>2,264,831</t>
  </si>
  <si>
    <t>MOG-A</t>
  </si>
  <si>
    <t>Moog, Inc</t>
  </si>
  <si>
    <t>5.39B</t>
  </si>
  <si>
    <t>170.49</t>
  </si>
  <si>
    <t>1.73%</t>
  </si>
  <si>
    <t>SPR</t>
  </si>
  <si>
    <t>Spirit Aerosystems Holdings Inc</t>
  </si>
  <si>
    <t>34.90</t>
  </si>
  <si>
    <t>1.28%</t>
  </si>
  <si>
    <t>1,097,376</t>
  </si>
  <si>
    <t>MRCY</t>
  </si>
  <si>
    <t>Mercury Systems Inc</t>
  </si>
  <si>
    <t>2.65B</t>
  </si>
  <si>
    <t>44.41</t>
  </si>
  <si>
    <t>2.45%</t>
  </si>
  <si>
    <t>VSEC</t>
  </si>
  <si>
    <t>VSE Corp</t>
  </si>
  <si>
    <t>2.42B</t>
  </si>
  <si>
    <t>118.50</t>
  </si>
  <si>
    <t>0.58%</t>
  </si>
  <si>
    <t>TGI</t>
  </si>
  <si>
    <t>Triumph Group Inc</t>
  </si>
  <si>
    <t>1.96B</t>
  </si>
  <si>
    <t>25.38</t>
  </si>
  <si>
    <t>0.36%</t>
  </si>
  <si>
    <t>1,094,485</t>
  </si>
  <si>
    <t>VVX</t>
  </si>
  <si>
    <t>V2X Inc</t>
  </si>
  <si>
    <t>1.48B</t>
  </si>
  <si>
    <t>46.92</t>
  </si>
  <si>
    <t>-0.28%</t>
  </si>
  <si>
    <t>PL</t>
  </si>
  <si>
    <t>Planet Labs PBC</t>
  </si>
  <si>
    <t>1.38B</t>
  </si>
  <si>
    <t>4.62</t>
  </si>
  <si>
    <t>2.90%</t>
  </si>
  <si>
    <t>3,884,684</t>
  </si>
  <si>
    <t>RDW</t>
  </si>
  <si>
    <t>Redwire Corporation</t>
  </si>
  <si>
    <t>936.21M</t>
  </si>
  <si>
    <t>13.97</t>
  </si>
  <si>
    <t>-0.43%</t>
  </si>
  <si>
    <t>2,344,726</t>
  </si>
  <si>
    <t>SKYH</t>
  </si>
  <si>
    <t>Sky Harbour Group Corporation</t>
  </si>
  <si>
    <t>834.00M</t>
  </si>
  <si>
    <t>11.03</t>
  </si>
  <si>
    <t>2.89%</t>
  </si>
  <si>
    <t>NPK</t>
  </si>
  <si>
    <t>National Presto Industries, Inc</t>
  </si>
  <si>
    <t>722.39M</t>
  </si>
  <si>
    <t>101.74</t>
  </si>
  <si>
    <t>0.19%</t>
  </si>
  <si>
    <t>RGR</t>
  </si>
  <si>
    <t>Sturm, Ruger &amp; Co., Inc</t>
  </si>
  <si>
    <t>661.43M</t>
  </si>
  <si>
    <t>39.46</t>
  </si>
  <si>
    <t>-0.33%</t>
  </si>
  <si>
    <t>SWBI</t>
  </si>
  <si>
    <t>Smith &amp; Wesson Brands Inc</t>
  </si>
  <si>
    <t>477.87M</t>
  </si>
  <si>
    <t>10.86</t>
  </si>
  <si>
    <t>0.84%</t>
  </si>
  <si>
    <t>SATL</t>
  </si>
  <si>
    <t>Satellogic Inc</t>
  </si>
  <si>
    <t>293.15M</t>
  </si>
  <si>
    <t>3.06</t>
  </si>
  <si>
    <t>7.75%</t>
  </si>
  <si>
    <t>TATT</t>
  </si>
  <si>
    <t>TAT Technologies Ltd</t>
  </si>
  <si>
    <t>287.29M</t>
  </si>
  <si>
    <t>26.26</t>
  </si>
  <si>
    <t>1.08%</t>
  </si>
  <si>
    <t>PKE</t>
  </si>
  <si>
    <t>Park Aerospace Corp</t>
  </si>
  <si>
    <t>275.57M</t>
  </si>
  <si>
    <t>13.83</t>
  </si>
  <si>
    <t>0.22%</t>
  </si>
  <si>
    <t>POWW</t>
  </si>
  <si>
    <t>AMMO Inc</t>
  </si>
  <si>
    <t>190.01M</t>
  </si>
  <si>
    <t>1.60</t>
  </si>
  <si>
    <t>1,461,727</t>
  </si>
  <si>
    <t>SPCE</t>
  </si>
  <si>
    <t>Virgin Galactic Holdings Inc</t>
  </si>
  <si>
    <t>135.01M</t>
  </si>
  <si>
    <t>3.80</t>
  </si>
  <si>
    <t>-0.78%</t>
  </si>
  <si>
    <t>1,607,077</t>
  </si>
  <si>
    <t>SPAI</t>
  </si>
  <si>
    <t>Safe Pro Group Inc</t>
  </si>
  <si>
    <t>53.39M</t>
  </si>
  <si>
    <t>3.88</t>
  </si>
  <si>
    <t>-0.51%</t>
  </si>
  <si>
    <t>OPXS</t>
  </si>
  <si>
    <t>Optex Systems Holdings Inc</t>
  </si>
  <si>
    <t>39.73M</t>
  </si>
  <si>
    <t>5.76</t>
  </si>
  <si>
    <t>-2.54%</t>
  </si>
  <si>
    <t>SVT</t>
  </si>
  <si>
    <t>Servotronics, Inc</t>
  </si>
  <si>
    <t>27.74M</t>
  </si>
  <si>
    <t>11.00</t>
  </si>
  <si>
    <t>SIF</t>
  </si>
  <si>
    <t>SIFCO Industries Inc</t>
  </si>
  <si>
    <t>19.98M</t>
  </si>
  <si>
    <t>3.25</t>
  </si>
  <si>
    <t>-0.31%</t>
  </si>
  <si>
    <t>SIDU</t>
  </si>
  <si>
    <t>Sidus Space Inc</t>
  </si>
  <si>
    <t>16.45M</t>
  </si>
  <si>
    <t>1.89</t>
  </si>
  <si>
    <t>-4.06%</t>
  </si>
  <si>
    <t>PRZO</t>
  </si>
  <si>
    <t>ParaZero Technologies Ltd</t>
  </si>
  <si>
    <t>13.68M</t>
  </si>
  <si>
    <t>0.83</t>
  </si>
  <si>
    <t>-3.48%</t>
  </si>
  <si>
    <t>MNTS</t>
  </si>
  <si>
    <t>Momentus Inc</t>
  </si>
  <si>
    <t>8.70M</t>
  </si>
  <si>
    <t>2.65</t>
  </si>
  <si>
    <t>-7.02%</t>
  </si>
  <si>
    <t>XTIA</t>
  </si>
  <si>
    <t>XTI Aerospace Inc</t>
  </si>
  <si>
    <t>5.30M</t>
  </si>
  <si>
    <t>2.87</t>
  </si>
  <si>
    <t>-3.69%</t>
  </si>
  <si>
    <t>29fev2025</t>
  </si>
  <si>
    <t>x</t>
  </si>
  <si>
    <t>MC</t>
  </si>
  <si>
    <t>UK</t>
  </si>
  <si>
    <t>NW</t>
  </si>
  <si>
    <t>FR</t>
  </si>
  <si>
    <t>IT</t>
  </si>
  <si>
    <t xml:space="preserve">Naval </t>
  </si>
  <si>
    <t>Air</t>
  </si>
  <si>
    <t>Aerospace</t>
  </si>
  <si>
    <t>Defense</t>
  </si>
  <si>
    <t>Technology</t>
  </si>
  <si>
    <t>Hensolt AG</t>
  </si>
  <si>
    <t>Eletrônics</t>
  </si>
  <si>
    <t>GR</t>
  </si>
  <si>
    <t>Melrose Industries PLC</t>
  </si>
  <si>
    <t>BR</t>
  </si>
  <si>
    <t>GB</t>
  </si>
  <si>
    <t>Rheinmetall AG</t>
  </si>
  <si>
    <t>Saab AB</t>
  </si>
  <si>
    <t>SE</t>
  </si>
  <si>
    <t>Vehicles</t>
  </si>
  <si>
    <t>Cybersecurity</t>
  </si>
  <si>
    <t>Rank (USA)</t>
  </si>
  <si>
    <t>USA SUM</t>
  </si>
  <si>
    <t>NATO SUM</t>
  </si>
  <si>
    <t>% Today</t>
  </si>
  <si>
    <t>Ricardo  e Barbosa</t>
  </si>
  <si>
    <t>OGMA</t>
  </si>
  <si>
    <t>CEIA</t>
  </si>
  <si>
    <t>NL</t>
  </si>
  <si>
    <t>Cluster</t>
  </si>
  <si>
    <t>NSPA</t>
  </si>
  <si>
    <t>Empresa Nato</t>
  </si>
  <si>
    <t>MecraCrom</t>
  </si>
  <si>
    <t>Airbus</t>
  </si>
  <si>
    <t>Rolls-Royce</t>
  </si>
  <si>
    <t>DE</t>
  </si>
  <si>
    <t>AM</t>
  </si>
  <si>
    <t>Capex</t>
  </si>
  <si>
    <t>PoP</t>
  </si>
  <si>
    <t>Pexpense</t>
  </si>
  <si>
    <t>SeenToDate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</si>
</sst>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kr-143B]_-;\-* #,##0.00\ [$kr-143B]_-;_-* &quot;-&quot;??\ [$kr-143B]_-;_-@_-"/>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9" fontId="0" fillId="0" borderId="0" xfId="0" applyNumberFormat="1"/>
    <xf numFmtId="3" fontId="0" fillId="0" borderId="0" xfId="0" applyNumberFormat="1"/>
    <xf numFmtId="2" fontId="0" fillId="0" borderId="0" xfId="0" applyNumberFormat="1" applyAlignment="1">
      <alignment horizontal="right"/>
    </xf>
    <xf numFmtId="0" fontId="0" fillId="0" borderId="0" xfId="0" applyAlignment="1">
      <alignment horizontal="right"/>
    </xf>
    <xf numFmtId="0" fontId="0" fillId="0" borderId="0" xfId="0" applyAlignment="1">
      <alignment horizontal="center"/>
    </xf>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3">
  <rv s="0">
    <v>https://www.bing.com/financeapi/forcetrigger?t=amx6r7&amp;q=XSTO%3aSAAB+B&amp;form=skydnc</v>
    <v>Learn more on Bing</v>
  </rv>
  <rv s="1">
    <v>pt-BR</v>
    <v>amx6r7</v>
    <v>268435456</v>
    <v>1</v>
    <v>Da plataforma Refinitiv</v>
    <v>0</v>
    <v>1</v>
    <v>Saab (XSTO:SAAB B)</v>
    <v>3</v>
    <v>4</v>
    <v>Finance</v>
    <v>5</v>
    <v>988</v>
    <v>161.44999999999999</v>
    <v>XSTO</v>
    <v>533847800</v>
    <v>444.55</v>
    <v>1937</v>
    <v>434.3</v>
    <v>-4.0000000000000001E-3</v>
    <v>NASDAQ Stockholm</v>
    <v>234919700000</v>
    <v>Saab AB is a Sweden-based company offering products and services ranging from military defense to civil security. The Company’s operations are divided into six business areas. The Aeronautics includes the development of civil and military aviation technology, including the Gripen and Unmanned Aerial Systems. The Dynamics comprises a product portfolio of weapon systems, such as support weapons, missiles, Remotely Operated Vehicles and signature management systems. The Electronic Defense Systems provides airbone, land-based and naval systems and radar, signals intelligence and self-protection. The Security and Defense Solutions provides the military and civil security market with, among others, computerized command, control, communications and intelligence systems. The Support and Services offers service and support to the Saab’s clients. Among others, the Company operates through Thyssen Krupp Marine Systems AB and Nordic Defence Industries, a producer of mine disposal charge systems.</v>
    <v>XSTO</v>
    <v>441.5</v>
    <v>24523</v>
    <v>45764.479166666664</v>
    <v>0</v>
    <v>4732630</v>
    <v>SEK</v>
    <v>Saab</v>
    <v>Saab</v>
    <v>36.277799999999999</v>
    <v>442</v>
    <v>440.05</v>
    <v>Broderna Ugglas Gata, LINKOPING, OSTERGOTLAND, 582 54 SE</v>
    <v>Aerospace &amp; Defense</v>
    <v>SAAB B</v>
    <v>Ações</v>
    <v>Saab (XSTO:SAAB B)</v>
    <v>-1.45</v>
    <v>-3.2840000000000005E-3</v>
    <v>1272209</v>
  </rv>
  <rv s="2">
    <v>1</v>
  </rv>
  <rv s="0">
    <v>http://en.wikipedia.org/wiki/Public_domain</v>
    <v>Public domain</v>
  </rv>
  <rv s="0">
    <v>http://en.wikipedia.org/wiki/Airbus</v>
    <v>Wikipedia</v>
  </rv>
  <rv s="3">
    <v>3</v>
    <v>4</v>
  </rv>
  <rv s="4">
    <v>12</v>
    <v>https://www.bing.com/th?id=AMMS_abaa60abfe41f3cc31a73bc766832b19&amp;qlt=95</v>
    <v>5</v>
    <v>0</v>
    <v>https://www.bing.com/images/search?form=xlimg&amp;q=airbus</v>
    <v>Image of Airbus NL</v>
  </rv>
  <rv s="0">
    <v>https://www.bing.com/financeapi/forcetrigger?t=ae7bur&amp;q=XPAR%3aAIR&amp;form=skydnc</v>
    <v>Learn more on Bing</v>
  </rv>
  <rv s="5">
    <v>pt-BR</v>
    <v>ae7bur</v>
    <v>268435456</v>
    <v>1</v>
    <v>Da plataforma Refinitiv</v>
    <v>6</v>
    <v>7</v>
    <v>Airbus NL (XPAR:AIR)</v>
    <v>9</v>
    <v>10</v>
    <v>Finance</v>
    <v>11</v>
    <v>177.3</v>
    <v>124.72</v>
    <v>XPAR</v>
    <v>792283700</v>
    <v>140.86000000000001</v>
    <v>1998</v>
    <v>135.38</v>
    <v>1.4791000000000001</v>
    <v>Euronext Paris</v>
    <v>108115000000</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XPAR</v>
    <v>140.5</v>
    <v>156921</v>
    <v>45764.666666666664</v>
    <v>6</v>
    <v>7</v>
    <v>2195770</v>
    <v>EUR</v>
    <v>Airbus NL</v>
    <v>Airbus NL</v>
    <v>25.473700000000001</v>
    <v>140.63999999999999</v>
    <v>136.46</v>
    <v>Mendelweg 30, LEIDEN, ZUID-HOLLAND, 2333 CS NL</v>
    <v>Aerospace &amp; Defense</v>
    <v>AIR</v>
    <v>Ações</v>
    <v>Airbus NL (XPAR:AIR)</v>
    <v>-4.04</v>
    <v>-2.8753999999999998E-2</v>
    <v>1563744</v>
  </rv>
  <rv s="2">
    <v>8</v>
  </rv>
  <rv s="0">
    <v>https://www.bing.com/financeapi/forcetrigger?t=a1wzw7&amp;q=XNYS%3aLMT&amp;form=skydnc</v>
    <v>Learn more on Bing</v>
  </rv>
  <rv s="1">
    <v>pt-BR</v>
    <v>a1wzw7</v>
    <v>268435456</v>
    <v>1</v>
    <v>Da plataforma Refinitiv</v>
    <v>0</v>
    <v>1</v>
    <v>LOCKHEED MARTIN CORPORATION (XNYS:LMT)</v>
    <v>3</v>
    <v>13</v>
    <v>Finance</v>
    <v>14</v>
    <v>618.95000000000005</v>
    <v>418.88</v>
    <v>XNYS</v>
    <v>234573000</v>
    <v>463.23</v>
    <v>1994</v>
    <v>452.79</v>
    <v>0.2707</v>
    <v>New York Stock Exchange</v>
    <v>108860700000</v>
    <v>A Lockheed Martin Corporation é uma empresa global de aeroespacial e defesa. A empresa está envolvida na pesquisa, design, desenvolvimento, fabricação, integração e sustentabilidade de sistemas de tecnologia avançada, produtos e serviços. Seus segmentos incluem Aeronáutica, Mísseis e Controle de Incêndio (MFC), Rotary and Mission Systems (RMS) e Space. O segmento aeronáutico está envolvido na pesquisa, design, desenvolvimento, fabricação, integração, manutenção, suporte e atualização de aeronaves militares avançadas. O MFC Segment fornece sistemas de defesa aérea e míssil, veículos terrestres tripulados e não tripulados, soluções de gerenciamento de energia e outros. O segmento RMS projeta, fabrica, presta serviços e suporta vários helicópteros militares e comerciais, navios de superfície, sistemas de defesa de mísseis terrestres e marítimos, entre outros. Seu segmento espacial está envolvido na pesquisa e design, desenvolvimento, engenharia e produção de satélites, sistemas de transporte espacial e sistemas estratégicos, avançados de greve e defensivos.</v>
    <v>XNYS</v>
    <v>464.08</v>
    <v>121000</v>
    <v>45768.78995905078</v>
    <v>10</v>
    <v>1840280</v>
    <v>USD</v>
    <v>LOCKHEED MARTIN CORPORATION</v>
    <v>LOCKHEED MARTIN CORPORATION</v>
    <v>20.660799999999998</v>
    <v>462.39</v>
    <v>453.53</v>
    <v>6801 ROCKLEDGE DR, BETHESDA, MD, 20817 US</v>
    <v>Aerospace &amp; Defense</v>
    <v>LMT</v>
    <v>Ações</v>
    <v>LOCKHEED MARTIN CORPORATION (XNYS:LMT)</v>
    <v>-10.55</v>
    <v>-2.2733E-2</v>
    <v>891348</v>
  </rv>
  <rv s="2">
    <v>11</v>
  </rv>
  <rv s="0">
    <v>https://www.bing.com/financeapi/forcetrigger?t=a1tppr&amp;q=XNYS%3aGD&amp;form=skydnc</v>
    <v>Learn more on Bing</v>
  </rv>
  <rv s="1">
    <v>pt-BR</v>
    <v>a1tppr</v>
    <v>268435456</v>
    <v>1</v>
    <v>Da plataforma Refinitiv</v>
    <v>0</v>
    <v>1</v>
    <v>GENERAL DYNAMICS CORPORATION (XNYS:GD)</v>
    <v>3</v>
    <v>13</v>
    <v>Finance</v>
    <v>14</v>
    <v>316.89999999999998</v>
    <v>239.2</v>
    <v>XNYS</v>
    <v>268381800</v>
    <v>276.255</v>
    <v>1952</v>
    <v>270.60000000000002</v>
    <v>0.47860000000000003</v>
    <v>New York Stock Exchange</v>
    <v>72680475258</v>
    <v>A General Dynamics Corporation é uma empresa global de aeroespacial e defesa. Oferece um portfólio de produtos e serviços em aviação executiva; construção e reparo de navios; veículos de combate terrestre, sistemas de armas e munições, e produtos e serviços tecnológicos. Seus segmentos incluem Aeroespacial, Sistemas Marinhos, Sistemas de Combate e Tecnologias. O segmento Aeroespacial produz jatos de negócios e é o portador padrão em aeronaves de nova tecnologia, reparo de aeronaves, suporte ao cliente e serviços de conclusão personalizada. O segmento Marine Systems projeta e constrói submarinos de energia nuclear e está envolvido no projeto e construção de navios auxiliares e combatentes de superfície para a Marinha dos EUA. O segmento Combat Systems fabrica soluções de combate terrestre em todo o mundo, incluindo veículos de combate com rodas e rastreados, sistemas de armas e munições. O segmento de Tecnologias fornece um espetro completo de serviços, tecnologias e produtos para uma gama de clientes militares, de inteligência, civis federais e estaduais.</v>
    <v>XNYS</v>
    <v>276.08</v>
    <v>117000</v>
    <v>45768.789956064065</v>
    <v>13</v>
    <v>1656999</v>
    <v>USD</v>
    <v>GENERAL DYNAMICS CORPORATION</v>
    <v>GENERAL DYNAMICS CORPORATION</v>
    <v>20.183599999999998</v>
    <v>274.99</v>
    <v>270.81</v>
    <v>11011 Sunset Hills Rd, RESTON, VA, 20190 US</v>
    <v>Aerospace &amp; Defense</v>
    <v>GD</v>
    <v>Ações</v>
    <v>GENERAL DYNAMICS CORPORATION (XNYS:GD)</v>
    <v>-5.27</v>
    <v>-1.9089000000000002E-2</v>
    <v>812215</v>
  </rv>
  <rv s="2">
    <v>14</v>
  </rv>
  <rv s="0">
    <v>https://www.bing.com/financeapi/forcetrigger?t=a1yngh&amp;q=XNYS%3aNOC&amp;form=skydnc</v>
    <v>Learn more on Bing</v>
  </rv>
  <rv s="1">
    <v>pt-BR</v>
    <v>a1yngh</v>
    <v>268435456</v>
    <v>1</v>
    <v>Da plataforma Refinitiv</v>
    <v>0</v>
    <v>1</v>
    <v>NORTHROP GRUMMAN CORPORATION (XNYS:NOC)</v>
    <v>3</v>
    <v>13</v>
    <v>Finance</v>
    <v>14</v>
    <v>555.56569999999999</v>
    <v>418.6</v>
    <v>XNYS</v>
    <v>144138700</v>
    <v>539.92499999999995</v>
    <v>2010</v>
    <v>526.44500000000005</v>
    <v>0.1091</v>
    <v>New York Stock Exchange</v>
    <v>76096585278</v>
    <v>Northrop Grumman Corporation é uma empresa global de tecnologia aeroespacial e de defesa. A empresa atua através de quatro segmentos: Sistemas Aeronáuticos, Sistemas de Defesa, Sistemas de Missão e Sistemas Espaciais. O segmento de Sistemas Aeronáuticos está envolvido no projeto, desenvolvimento, produção, integração, sustentabilidade e modernização de sistemas avançados de aeronaves para a Força Aérea dos Estados Unidos, a Marinha dos Estados Unidos e clientes internacionais. O segmento de Sistemas de Defesa está envolvido no projeto, engenharia, desenvolvimento, integração e fabricação de sistemas dissuassores, armas táticas avançadas e soluções de defesa antimíssil. Sistemas multifuncionais e soluções de missão avançada são oferecidos pelo segmento de Sistemas de Missão. Para segurança nacional, governo civil, comercial e clientes internacionais, o segmento de Sistemas Espaciais projeta, desenvolve, integra, produz e opera espaço, defesa antimíssil e sistemas de lançamento para fornecer soluções de missão de ponta a ponta.</v>
    <v>XNYS</v>
    <v>540.39</v>
    <v>97000</v>
    <v>45768.789901411721</v>
    <v>16</v>
    <v>1074324</v>
    <v>USD</v>
    <v>NORTHROP GRUMMAN CORPORATION</v>
    <v>NORTHROP GRUMMAN CORPORATION</v>
    <v>18.830500000000001</v>
    <v>539.92499999999995</v>
    <v>527.94000000000005</v>
    <v>2980 Fairview Park Drive, FALLS CHURCH, VA, 22042 US</v>
    <v>Aerospace &amp; Defense</v>
    <v>NOC</v>
    <v>Ações</v>
    <v>NORTHROP GRUMMAN CORPORATION (XNYS:NOC)</v>
    <v>-12.45</v>
    <v>-2.3039E-2</v>
    <v>753580</v>
  </rv>
  <rv s="2">
    <v>17</v>
  </rv>
  <rv s="0">
    <v>https://www.bing.com/financeapi/forcetrigger?t=aoczu2&amp;q=XLON%3aRR.&amp;form=skydnc</v>
    <v>Learn more on Bing</v>
  </rv>
  <rv s="1">
    <v>pt-BR</v>
    <v>aoczu2</v>
    <v>268435456</v>
    <v>1</v>
    <v>Da plataforma Refinitiv</v>
    <v>0</v>
    <v>1</v>
    <v>Rolls-Royce Hldg (XLON:RR.)</v>
    <v>3</v>
    <v>15</v>
    <v>Finance</v>
    <v>16</v>
    <v>818</v>
    <v>393.1</v>
    <v>XLON</v>
    <v>8476952000</v>
    <v>724.4</v>
    <v>2011</v>
    <v>701.8</v>
    <v>1.6377999999999999</v>
    <v>London Stock Exchange</v>
    <v>60559350000</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XLON</v>
    <v>724.2</v>
    <v>42400</v>
    <v>45764.613937881251</v>
    <v>19</v>
    <v>44062600</v>
    <v>GBp</v>
    <v>Rolls-Royce Hldg</v>
    <v>Rolls-Royce Hldg</v>
    <v>23.6739</v>
    <v>724.4</v>
    <v>714.4</v>
    <v>Kings Place, 90 York Way, LONDON, N1 9FX GB</v>
    <v>Aerospace &amp; Defense</v>
    <v>RR.</v>
    <v>Ações</v>
    <v>Rolls-Royce Hldg (XLON:RR.)</v>
    <v>-9.8000000000000007</v>
    <v>-1.3531999999999999E-2</v>
    <v>38521936</v>
  </rv>
  <rv s="2">
    <v>20</v>
  </rv>
  <rv s="0">
    <v>https://www.bing.com/financeapi/forcetrigger?t=afjkkr&amp;q=XFRA%3aRHM&amp;form=skydnc</v>
    <v>Learn more on Bing</v>
  </rv>
  <rv s="6">
    <v>pt-BR</v>
    <v>afjkkr</v>
    <v>268435456</v>
    <v>1</v>
    <v>Da plataforma Refinitiv</v>
    <v>17</v>
    <v>18</v>
    <v>Rheinmetall (XFRA:RHM)</v>
    <v>3</v>
    <v>19</v>
    <v>Finance</v>
    <v>11</v>
    <v>XFRA</v>
    <v>44704080</v>
    <v>1491.5</v>
    <v>2001</v>
    <v>1444.5</v>
    <v>0.47960000000000003</v>
    <v>Deutsche Boerse AG</v>
    <v>65446780000</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XFRA</v>
    <v>1472</v>
    <v>28539</v>
    <v>45764.836805555555</v>
    <v>22</v>
    <v>528110</v>
    <v>EUR</v>
    <v>Rheinmetall</v>
    <v>Rheinmetall</v>
    <v>80.63</v>
    <v>1491.5</v>
    <v>1465.5</v>
    <v>Rheinmetall Platz 1, DUESSELDORF, NORDRHEIN-WESTFALEN, 40476 DE</v>
    <v>Aerospace &amp; Defense</v>
    <v>RHM</v>
    <v>Ações</v>
    <v>Rheinmetall (XFRA:RHM)</v>
    <v>-6.5</v>
    <v>-4.4159999999999998E-3</v>
    <v>2272</v>
  </rv>
  <rv s="2">
    <v>23</v>
  </rv>
  <rv s="0">
    <v>https://www.bing.com/financeapi/forcetrigger?t=ao69im&amp;q=XLON%3aBA.&amp;form=skydnc</v>
    <v>Learn more on Bing</v>
  </rv>
  <rv s="7">
    <v>pt-BR</v>
    <v>ao69im</v>
    <v>268435456</v>
    <v>1</v>
    <v>Da plataforma Refinitiv</v>
    <v>20</v>
    <v>21</v>
    <v>BAE Systems (XLON:BA.)</v>
    <v>3</v>
    <v>22</v>
    <v>Finance</v>
    <v>23</v>
    <v>1760.5</v>
    <v>1127</v>
    <v>XLON</v>
    <v>3012345000</v>
    <v>-1.3509E-2</v>
    <v>-23.174499999999998</v>
    <v>1724.5</v>
    <v>1979</v>
    <v>1687.5</v>
    <v>0.37169999999999997</v>
    <v>London Stock Exchange</v>
    <v>51676780000</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XLON</v>
    <v>1742</v>
    <v>107400</v>
    <v>45764.649566666405</v>
    <v>25</v>
    <v>9793970</v>
    <v>GBp</v>
    <v>BAE Systems</v>
    <v>BAE Systems</v>
    <v>26.437000000000001</v>
    <v>1712.5</v>
    <v>1715.5</v>
    <v>1692.3254999999999</v>
    <v>6 Carlton Gardens, Stirling Square, LONDON, SW1Y 5AD GB</v>
    <v>Aerospace &amp; Defense</v>
    <v>BA.</v>
    <v>Ações</v>
    <v>BAE Systems (XLON:BA.)</v>
    <v>-26.5</v>
    <v>-1.5212000000000002E-2</v>
    <v>4849071</v>
  </rv>
  <rv s="2">
    <v>26</v>
  </rv>
  <rv s="0">
    <v>https://www.bing.com/financeapi/forcetrigger?t=ae8w52&amp;q=XPAR%3aHO&amp;form=skydnc</v>
    <v>Learn more on Bing</v>
  </rv>
  <rv s="1">
    <v>pt-BR</v>
    <v>ae8w52</v>
    <v>268435456</v>
    <v>1</v>
    <v>Da plataforma Refinitiv</v>
    <v>0</v>
    <v>1</v>
    <v>Thales (XPAR:HO)</v>
    <v>3</v>
    <v>24</v>
    <v>Finance</v>
    <v>11</v>
    <v>264.39999999999998</v>
    <v>134.19999999999999</v>
    <v>XPAR</v>
    <v>205941900</v>
    <v>256.7</v>
    <v>1949</v>
    <v>251.4</v>
    <v>0.73870000000000002</v>
    <v>Euronext Paris</v>
    <v>52103300000</v>
    <v>Thales SA is a France-based technology company. It provides a wide range of solutions divided into three segments: Aerospace, Transport, Defense and Security. The Company aerospace provides onboard electronic equipment designed to flight safety and reliability. It offers power amplification and radiology solutions (imaging and hyper frequency subsystems) for the aeronautics, space, and defense industries and for the medical sector. The Company provides railway signaling, telecommunications, supervision systems and ticketing solutions. Its defense and Security offer radio communications products, network and infrastructure systems, protection systems, critical information systems and cybersecurity. It provides equipment and aircraft maintenance services, supports pilot missions and optimizes operations.</v>
    <v>XPAR</v>
    <v>257.3</v>
    <v>83020</v>
    <v>45764.666666666664</v>
    <v>28</v>
    <v>435560</v>
    <v>EUR</v>
    <v>Thales</v>
    <v>Thales</v>
    <v>36.653399999999998</v>
    <v>256.7</v>
    <v>253</v>
    <v>4 rue de la Verrerie, MEUDON, ILE-DE-FRANCE, 92190 FR</v>
    <v>Aerospace &amp; Defense</v>
    <v>HO</v>
    <v>Ações</v>
    <v>Thales (XPAR:HO)</v>
    <v>-4.3</v>
    <v>-1.6712000000000001E-2</v>
    <v>258883</v>
  </rv>
  <rv s="2">
    <v>29</v>
  </rv>
  <rv s="0">
    <v>https://www.bing.com/financeapi/forcetrigger?t=a1uvar&amp;q=XNYS%3aLHX&amp;form=skydnc</v>
    <v>Learn more on Bing</v>
  </rv>
  <rv s="1">
    <v>pt-BR</v>
    <v>a1uvar</v>
    <v>268435456</v>
    <v>1</v>
    <v>Da plataforma Refinitiv</v>
    <v>0</v>
    <v>1</v>
    <v>L3HARRIS TECHNOLOGIES, INC. (XNYS:LHX)</v>
    <v>3</v>
    <v>13</v>
    <v>Finance</v>
    <v>14</v>
    <v>265.74</v>
    <v>193.09</v>
    <v>XNYS</v>
    <v>187716300</v>
    <v>217.87</v>
    <v>1926</v>
    <v>211.38</v>
    <v>0.67920000000000003</v>
    <v>New York Stock Exchange</v>
    <v>39799609926</v>
    <v>L3ハリス・テクノロジーズ（L3Harris Technologies Inc）は、国家安全保障のために、宇宙、空、陸、海、サイバー領域をつなぐエンドツーエンドの技術ソリューションを提供す。【事業内容】事業セグメントは、宇宙・航空システム（SAS）、統合ミッションシステム（IMS）、通信システム（CS）、エアロジェット・ロケットダイン（AR）。SASセグメントは、宇宙、航空、サイバー領域において、プライムおよびサブシステムインテグレーターとしてフルミッションソリューションを提供する。IMSセグメントは、差別化されたミッション能力とプライム・システム・インテグレーションを提供し、情報、偵察、監視（ISR）、パッシブ・センシング、ターゲティング、電子攻撃、自律性、電力、通信、ネットワーク、センサーをサポートする。CSセグメントは、紛争環境においてもミッションの成功に不可欠なソリューションを提供することで、全領域の戦闘員を支援します。ARセグメントは、DoD、NASA、様々な航空宇宙・防衛プライムコントラクターを含む米国政府に推進力、動力、武装製品およびシステムを提供する。</v>
    <v>XNYS</v>
    <v>218.22</v>
    <v>47000</v>
    <v>45768.789951272658</v>
    <v>31</v>
    <v>1485098</v>
    <v>USD</v>
    <v>L3HARRIS TECHNOLOGIES, INC.</v>
    <v>L3HARRIS TECHNOLOGIES, INC.</v>
    <v>27.495000000000001</v>
    <v>217.32</v>
    <v>212.02</v>
    <v>1025 W Nasa Blvd, MELBOURNE, FL, 32919-0001 US</v>
    <v>Aerospace &amp; Defense</v>
    <v>LHX</v>
    <v>Ações</v>
    <v>L3HARRIS TECHNOLOGIES, INC. (XNYS:LHX)</v>
    <v>-6.2</v>
    <v>-2.8412000000000003E-2</v>
    <v>760124</v>
  </rv>
  <rv s="2">
    <v>32</v>
  </rv>
  <rv s="0">
    <v>https://www.bing.com/financeapi/forcetrigger?t=a21pjc&amp;q=XNAS%3aRADA&amp;form=skydnc</v>
    <v>Learn more on Bing</v>
  </rv>
  <rv s="1">
    <v>pt-BR</v>
    <v>a21pjc</v>
    <v>268435456</v>
    <v>1</v>
    <v>Da plataforma Refinitiv</v>
    <v>0</v>
    <v>1</v>
    <v>Leonardo DRS (XNAS:DRS)</v>
    <v>3</v>
    <v>13</v>
    <v>Finance</v>
    <v>14</v>
    <v>37.99</v>
    <v>19.88</v>
    <v>XNAS</v>
    <v>265157700</v>
    <v>36</v>
    <v>1968</v>
    <v>34.160299999999999</v>
    <v>0.59519999999999995</v>
    <v>Nasdaq Stock Market</v>
    <v>9063090186</v>
    <v>Leonardo DRS, Inc. is a provider of advanced defense technology to the United States national security customers and allies around the world. It specializes in the design, development and manufacture of advanced sensing, network computing, force protection, and electric power and propulsion, and other mission-critical technologies. It is a provider of defense products and technologies that are used across land, air, sea, space, and cyber domains. Its segments include Advanced Sensing and Computing (ASC) and Integrated Mission Systems (IMS). The ASC segment designs, develops, and manufactures sensing and network computing technology that enables real-time situational awareness required for operational decision making and execution by its customers. The IMS segment designs, develops, manufactures, and integrates power conversion, control and distribution systems, ship propulsion systems, motors and variable frequency drives, force protection systems, transportation and logistics systems.</v>
    <v>XNAS</v>
    <v>36.46</v>
    <v>7000</v>
    <v>45768.789943680466</v>
    <v>34</v>
    <v>984951</v>
    <v>USD</v>
    <v>Leonardo DRS</v>
    <v>Leonardo DRS</v>
    <v>45.925199999999997</v>
    <v>35.71</v>
    <v>34.18</v>
    <v>2345 Crystal Drive, Suite 1000, ARLINGTON, VA, 22202 US</v>
    <v>Aerospace &amp; Defense</v>
    <v>DRS</v>
    <v>Ações</v>
    <v>Leonardo DRS (XNAS:DRS)</v>
    <v>-2.2799999999999998</v>
    <v>-6.2534000000000006E-2</v>
    <v>588878</v>
  </rv>
  <rv s="2">
    <v>35</v>
  </rv>
  <rv s="0">
    <v>https://www.bing.com/financeapi/forcetrigger?t=ae7r27&amp;q=XPAR%3aAM&amp;form=skydnc</v>
    <v>Learn more on Bing</v>
  </rv>
  <rv s="1">
    <v>pt-BR</v>
    <v>ae7r27</v>
    <v>268435456</v>
    <v>1</v>
    <v>Da plataforma Refinitiv</v>
    <v>0</v>
    <v>1</v>
    <v>Dassault Avi (XPAR:AM)</v>
    <v>3</v>
    <v>24</v>
    <v>Finance</v>
    <v>11</v>
    <v>323</v>
    <v>160.9</v>
    <v>XPAR</v>
    <v>78397030</v>
    <v>307.2</v>
    <v>1971</v>
    <v>300.39999999999998</v>
    <v>0.66710000000000003</v>
    <v>Euronext Paris</v>
    <v>23801340000</v>
    <v>Dassault Aviation SA is a France-based company that operates in the global civil and military aviation industry. The Company specializes in the design, manufacture and sale of combat aircrafts and executive jets. Its portfolio of products includes Falcon family for the civil aviation market, as well as Mirage 2000, Rafale and Neuron aircrafts for the military sector. It also offers spare parts, tools and a range of services, such as technical support, maintenance and repair of airframe equipment and parts, among others. The Company has its offices in Europe, Asia, South America and Middle East. Dassault Aviation SA has a number of subsidiaries, located in Europe and Northern America, including DFJ-Little Rock, Sogitec Industries, DFJ Wilmington Corp., DFJ Teterboro, Dassault Falcon Service - Le Bourget, Aero-Precision Repair &amp; Overhaul Co., Inc, Dassault Procurement Services Inc., Dassault Aircraft Services and Midway Aircraft Instruments Company.</v>
    <v>XPAR</v>
    <v>307.39999999999998</v>
    <v>14589</v>
    <v>45764.666666666664</v>
    <v>37</v>
    <v>93290</v>
    <v>EUR</v>
    <v>Dassault Avi</v>
    <v>Dassault Avi</v>
    <v>25.782599999999999</v>
    <v>306.60000000000002</v>
    <v>303.60000000000002</v>
    <v>9, Rond-Point des Champs-Elysees, Marcel-Dassault, PARIS, ILE-DE-FRANCE, 75008 FR</v>
    <v>Aerospace &amp; Defense</v>
    <v>AM</v>
    <v>Ações</v>
    <v>Dassault Avi (XPAR:AM)</v>
    <v>-3.8</v>
    <v>-1.2362E-2</v>
    <v>26477</v>
  </rv>
  <rv s="2">
    <v>38</v>
  </rv>
  <rv s="0">
    <v>https://www.bing.com/financeapi/forcetrigger?t=aobrkr&amp;q=XLON%3aMRO&amp;form=skydnc</v>
    <v>Learn more on Bing</v>
  </rv>
  <rv s="1">
    <v>pt-BR</v>
    <v>aobrkr</v>
    <v>268435456</v>
    <v>1</v>
    <v>Da plataforma Refinitiv</v>
    <v>0</v>
    <v>1</v>
    <v>Melrose Inds (XLON:MRO)</v>
    <v>3</v>
    <v>15</v>
    <v>Finance</v>
    <v>16</v>
    <v>707.2</v>
    <v>376</v>
    <v>XLON</v>
    <v>1275276000</v>
    <v>421.5</v>
    <v>2015</v>
    <v>406</v>
    <v>1.7486999999999999</v>
    <v>London Stock Exchange</v>
    <v>5228632000</v>
    <v>Melrose Industries PLC is a United Kingdom-based pure-play aerospace company. The Company provides advanced aerospace components and systems to all major original equipment manufacturer (OEMs), across both civil and defense markets. The Company operates through two divisions: Engines and Structures. Engines segment is a global tier one supplier to the aerospace engines market, including structural engineered components; parts repair; commercial and aftermarket contracts. Structures segment is a multi-technology global tier one supplier of both civil and defense air frames, including lightweight composite and metallic structures: electrical distribution systems and components. Its business includes GKN Aerospace, is a tier one supplier of airframe and engine structures, landing gear, electrical interconnection systems, transparencies, and aftermarket services.</v>
    <v>XLON</v>
    <v>419.4</v>
    <v>13922</v>
    <v>45764.649558332814</v>
    <v>40</v>
    <v>4600150</v>
    <v>GBp</v>
    <v>Melrose Inds</v>
    <v>Melrose Inds</v>
    <v>0</v>
    <v>420.5</v>
    <v>410</v>
    <v>11th Floor, The Colmore Building, 20 Colmore Circus Queensway, BIRMINGHAM, WEST MIDLANDS, B4 6AT GB</v>
    <v>Aerospace &amp; Defense</v>
    <v>MRO</v>
    <v>Ações</v>
    <v>Melrose Inds (XLON:MRO)</v>
    <v>-9.4</v>
    <v>-2.2412999999999999E-2</v>
    <v>2193085</v>
  </rv>
  <rv s="2">
    <v>41</v>
  </rv>
  <rv s="0">
    <v>https://www.bing.com/financeapi/forcetrigger?t=bwa2fr&amp;q=XFRA%3aHAG&amp;form=skydnc</v>
    <v>Learn more on Bing</v>
  </rv>
  <rv s="6">
    <v>pt-BR</v>
    <v>bwa2fr</v>
    <v>268435456</v>
    <v>1</v>
    <v>Da plataforma Refinitiv</v>
    <v>17</v>
    <v>18</v>
    <v>Hensoldt (XFRA:HAG)</v>
    <v>3</v>
    <v>19</v>
    <v>Finance</v>
    <v>11</v>
    <v>XFRA</v>
    <v>115500000</v>
    <v>67.7</v>
    <v>2020</v>
    <v>64.5</v>
    <v>0.44400000000000001</v>
    <v>Deutsche Boerse AG</v>
    <v>7744275000</v>
    <v xml:space="preserve">Hensoldt AG, former Hensoldt GmbH, is a Germany based manufacturer of search, detection, navigation, guidance, aeronautical and nautical systems and instruments. The Company also directly or indirectly acquires, holds, sells and manages stakes in companies involved in the development, manufacture, operation and sale of electrical engineering systems, optronic products and software solutions for military and non-military purposes. </v>
    <v>XFRA</v>
    <v>66.55</v>
    <v>8409</v>
    <v>45764.836805555555</v>
    <v>43</v>
    <v>940570</v>
    <v>EUR</v>
    <v>Hensoldt</v>
    <v>Hensoldt</v>
    <v>71.319999999999993</v>
    <v>67.05</v>
    <v>65.5</v>
    <v>Willy-Messerschmitt-Strasse 3, TAUFKIRCHEN, BAYERN, 82024 DE</v>
    <v>Aerospace &amp; Defense</v>
    <v>HAG</v>
    <v>Ações</v>
    <v>Hensoldt (XFRA:HAG)</v>
    <v>-1.05</v>
    <v>-1.5778E-2</v>
    <v>5961</v>
  </rv>
  <rv s="2">
    <v>44</v>
  </rv>
  <rv s="0">
    <v>https://www.bing.com/financeapi/forcetrigger?t=afm76h&amp;q=XFRA%3aTKA&amp;form=skydnc</v>
    <v>Learn more on Bing</v>
  </rv>
  <rv s="8">
    <v>pt-BR</v>
    <v>afm76h</v>
    <v>268435456</v>
    <v>1</v>
    <v>Da plataforma Refinitiv</v>
    <v>25</v>
    <v>26</v>
    <v>Thyssenkrupp (XFRA:TKA)</v>
    <v>3</v>
    <v>27</v>
    <v>Finance</v>
    <v>11</v>
    <v>26.33</v>
    <v>2.7650000000000001</v>
    <v>XFRA</v>
    <v>622531700</v>
    <v>9.49</v>
    <v>2001</v>
    <v>9.24</v>
    <v>1.5632999999999999</v>
    <v>Deutsche Boerse AG</v>
    <v>5856779000</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XFRA</v>
    <v>9.25</v>
    <v>97360</v>
    <v>45764.836805555555</v>
    <v>46</v>
    <v>8283070</v>
    <v>EUR</v>
    <v>Thyssenkrupp</v>
    <v>Thyssenkrupp</v>
    <v>9.3140000000000001</v>
    <v>9.3759999999999994</v>
    <v>ThyssenKrupp Allee 1, ESSEN, NORDRHEIN-WESTFALEN, 45143 DE</v>
    <v>Metals &amp; Mining</v>
    <v>TKA</v>
    <v>Ações</v>
    <v>Thyssenkrupp (XFRA:TKA)</v>
    <v>0.19600000000000001</v>
    <v>2.1189E-2</v>
    <v>21363</v>
  </rv>
  <rv s="2">
    <v>47</v>
  </rv>
  <rv s="0">
    <v>https://www.bing.com/financeapi/forcetrigger?t=ajf6m7&amp;q=XMIL%3aFCT&amp;form=skydnc</v>
    <v>Learn more on Bing</v>
  </rv>
  <rv s="9">
    <v>pt-BR</v>
    <v>ajf6m7</v>
    <v>268435456</v>
    <v>1</v>
    <v>Da plataforma Refinitiv</v>
    <v>28</v>
    <v>29</v>
    <v>Fincantieri (XMIL:FCT)</v>
    <v>3</v>
    <v>30</v>
    <v>Finance</v>
    <v>31</v>
    <v>11.67</v>
    <v>3.72</v>
    <v>XMIL</v>
    <v>323192400</v>
    <v>10.41</v>
    <v>10.19</v>
    <v>1.1859</v>
    <v>Borsa Italiana</v>
    <v>3341809000</v>
    <v>Fincantieri SpA is an Italy-based company engaged in the industry sector. The Company is active in the shipbuilding constructions. The Company’s activities are divided into four business divisions. The Shipbuilding division produces cruise ships, ferries, naval vessels and mega yachts, as well as offers ship repair, conversion, refitting and refurbishment. The Offshore division focuses on the design and construction of support vessels for the oil and gas exploration and production market. The Equipment, Systems and Service division is engaged in the design and manufacture of systems and apparatus, and the provision of after sales service. The Other division provides costs for directing, controlling and coordinating the business. Fincantieri SpA is active in the domestic market, as well as in the United States, Brazil, Norway, Romania and India, among others. It operates through Vard Promar.</v>
    <v>XMIL</v>
    <v>10.39</v>
    <v>22588</v>
    <v>45764.666666666664</v>
    <v>49</v>
    <v>1248280</v>
    <v>EUR</v>
    <v>Fincantieri</v>
    <v>Fincantieri</v>
    <v>255.94059999999999</v>
    <v>10.4</v>
    <v>10.34</v>
    <v>Via Genova, 1, TRIESTE, TRIESTE, 34121 IT</v>
    <v>Machinery, Equipment &amp; Components</v>
    <v>FCT</v>
    <v>Ações</v>
    <v>Fincantieri (XMIL:FCT)</v>
    <v>-0.05</v>
    <v>-4.8120000000000003E-3</v>
    <v>448753</v>
  </rv>
  <rv s="2">
    <v>50</v>
  </rv>
  <rv s="0">
    <v>https://www.bing.com/financeapi/forcetrigger?t=ao6af2&amp;q=XLON%3aBAB&amp;form=skydnc</v>
    <v>Learn more on Bing</v>
  </rv>
  <rv s="1">
    <v>pt-BR</v>
    <v>ao6af2</v>
    <v>268435456</v>
    <v>1</v>
    <v>Da plataforma Refinitiv</v>
    <v>0</v>
    <v>1</v>
    <v>Babcock Intl (XLON:BAB)</v>
    <v>3</v>
    <v>15</v>
    <v>Finance</v>
    <v>16</v>
    <v>772.5</v>
    <v>455.4</v>
    <v>XLON</v>
    <v>505596600</v>
    <v>754.5</v>
    <v>1989</v>
    <v>731</v>
    <v>2.0415999999999999</v>
    <v>London Stock Exchange</v>
    <v>3743943000</v>
    <v>Babcock International Group PLC is a United Kingdom-based international defense, aerospace and security company.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 It operates in Australasia, Canada, France, and South Africa.</v>
    <v>XLON</v>
    <v>739.5</v>
    <v>25163</v>
    <v>45764.650552048435</v>
    <v>52</v>
    <v>1956580</v>
    <v>GBp</v>
    <v>Babcock Intl</v>
    <v>Babcock Intl</v>
    <v>19.359500000000001</v>
    <v>742</v>
    <v>740.5</v>
    <v>Babcock International, 33 Wigmore Street, LONDON, W1U 1QX GB</v>
    <v>Aerospace &amp; Defense</v>
    <v>BAB</v>
    <v>Ações</v>
    <v>Babcock Intl (XLON:BAB)</v>
    <v>1</v>
    <v>1.3519999999999999E-3</v>
    <v>757059</v>
  </rv>
  <rv s="2">
    <v>53</v>
  </rv>
  <rv s="0">
    <v>https://www.bing.com/financeapi/forcetrigger?t=aodybh&amp;q=XLON%3aSRP&amp;form=skydnc</v>
    <v>Learn more on Bing</v>
  </rv>
  <rv s="1">
    <v>pt-BR</v>
    <v>aodybh</v>
    <v>268435456</v>
    <v>1</v>
    <v>Da plataforma Refinitiv</v>
    <v>0</v>
    <v>1</v>
    <v>Serco Group (XLON:SRP)</v>
    <v>3</v>
    <v>15</v>
    <v>Finance</v>
    <v>16</v>
    <v>196.4</v>
    <v>136.19999999999999</v>
    <v>XLON</v>
    <v>1023855000</v>
    <v>162.80000000000001</v>
    <v>1986</v>
    <v>160.6</v>
    <v>0.21790000000000001</v>
    <v>London Stock Exchange</v>
    <v>1666836000</v>
    <v>Serco Group plc is a United Kingdom-based provider of public services. The Company is specializing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XLON</v>
    <v>162.30000000000001</v>
    <v>47789</v>
    <v>45764.649330832814</v>
    <v>55</v>
    <v>2953330</v>
    <v>GBp</v>
    <v>Serco Group</v>
    <v>Serco Group</v>
    <v>41.215200000000003</v>
    <v>162.69999999999999</v>
    <v>162.80000000000001</v>
    <v>Serco House, 16 Bartley Wood Business Park, Bartley Way, HOOK, HAMPSHIRE, RG27 9UY GB</v>
    <v>Professional &amp; Commercial Services</v>
    <v>SRP</v>
    <v>Ações</v>
    <v>Serco Group (XLON:SRP)</v>
    <v>0.5</v>
    <v>3.081E-3</v>
    <v>913721</v>
  </rv>
  <rv s="2">
    <v>56</v>
  </rv>
  <rv s="0">
    <v>https://www.bing.com/financeapi/forcetrigger?t=ae9y1h&amp;q=XPAR%3aSAF&amp;form=skydnc</v>
    <v>Learn more on Bing</v>
  </rv>
  <rv s="1">
    <v>pt-BR</v>
    <v>ae9y1h</v>
    <v>268435456</v>
    <v>1</v>
    <v>Da plataforma Refinitiv</v>
    <v>0</v>
    <v>1</v>
    <v>Safran (XPAR:SAF)</v>
    <v>3</v>
    <v>24</v>
    <v>Finance</v>
    <v>11</v>
    <v>263.8</v>
    <v>184.7</v>
    <v>XPAR</v>
    <v>423632600</v>
    <v>215.3</v>
    <v>1956</v>
    <v>211</v>
    <v>1.2690999999999999</v>
    <v>Euronext Paris</v>
    <v>90869190000</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XPAR</v>
    <v>214.5</v>
    <v>99364</v>
    <v>45764.666666666664</v>
    <v>58</v>
    <v>1282070</v>
    <v>EUR</v>
    <v>Safran</v>
    <v>Safran</v>
    <v>0</v>
    <v>214.3</v>
    <v>212.2</v>
    <v>2, Boulevard du General Martial Valin, PARIS, ILE-DE-FRANCE, 75724 FR</v>
    <v>Aerospace &amp; Defense</v>
    <v>SAF</v>
    <v>Ações</v>
    <v>Safran (XPAR:SAF)</v>
    <v>-2.2999999999999998</v>
    <v>-1.0723E-2</v>
    <v>451730</v>
  </rv>
  <rv s="2">
    <v>59</v>
  </rv>
  <rv s="10">
    <v>pt-BR</v>
    <v>c9862w</v>
    <v>268435456</v>
    <v>1</v>
    <v>Da plataforma Refinitiv</v>
    <v>32</v>
    <v>33</v>
    <v>Kongsberg Gruppe (OTCM:KBGGY)</v>
    <v>34</v>
    <v>35</v>
    <v>Finance</v>
    <v>11</v>
    <v>81.98</v>
    <v>28.5504</v>
    <v>OTCM</v>
    <v>175921800</v>
    <v>77</v>
    <v>1995</v>
    <v>72.55</v>
    <v>0.52610000000000001</v>
    <v>OTC Markets</v>
    <v>280739100000</v>
    <v>Kongsberg Gruppen ASA is a Norway-based international technology company, whose objective is to engage in technological and industrial activities in the maritime, defense and related sectors. The Company has three operating segments organized by industry: Kongsberg Maritime (KM), Kongsberg Defense &amp; Aerospace (KDA) and Kongsberg Digital (KDI). Kongsberg Maritime develops and supplies technology that contribute to the realization of sustainable management of the ocean space, Kongsberg Defense &amp; Aerospace supplies various systems and services to the defense industry, while Kongsberg Digital is focused on taking up new and strengthening existing positions related to digitalization within the oil and gas, wind and merchant marine markets. Kongsberg Gruppen ASA has several subsidiaries, including Kongsberg Defence &amp; Aerospace AS, Kongsberg Martime China Ltd, Kongsberg Oil &amp; Gas Tecnologies AS og Kongsberg Maritime AS.</v>
    <v>OTCM</v>
    <v>74.400000000000006</v>
    <v>14629</v>
    <v>45768.742020346872</v>
    <v>326140</v>
    <v>USD</v>
    <v>Kongsberg Gruppe</v>
    <v>Kongsberg Gruppe</v>
    <v>0</v>
    <v>72.55</v>
    <v>77</v>
    <v>Kirkegardsveien 45, KONGSBERG, BUSKERUD, 3616 NO</v>
    <v>Aerospace &amp; Defense</v>
    <v>KBGGY</v>
    <v>Ações</v>
    <v>Kongsberg Gruppe (OTCM:KBGGY)</v>
    <v>2.6</v>
    <v>3.4946000000000005E-2</v>
    <v>4369</v>
  </rv>
  <rv s="2">
    <v>61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eração % (Horário prolongado)"/>
    <k n="Alteração (Horário prolongad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Preço (Horário prolongad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Média de volume"/>
    <k n="Moeda" t="s"/>
    <k n="Nome" t="s"/>
    <k n="Nome oficial" t="s"/>
    <k n="P/E"/>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4">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6">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Alteração (Horário prolongado)</v>
      <v t="s">Variação (%)</v>
      <v t="s">Alteração % (Horário prolongado)</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ExchangeID</v>
      <v t="s">%ProviderInfo</v>
    </a>
  </spbArrays>
  <spbData count="36">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Origem : Nasdaq Nordic</v>
      <v xml:space="preserve">do fechamento anterior </v>
      <v>GMT</v>
    </spb>
    <spb s="6">
      <v>P/E</v>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0</v>
      <v>0</v>
    </spb>
    <spb s="8">
      <v>8</v>
      <v>2</v>
      <v>2</v>
      <v>2</v>
      <v>2</v>
    </spb>
    <spb s="9">
      <v>1</v>
      <v>10</v>
      <v>1</v>
      <v>3</v>
      <v>10</v>
      <v>10</v>
      <v>11</v>
      <v>4</v>
      <v>10</v>
      <v>10</v>
      <v>4</v>
      <v>5</v>
      <v>4</v>
      <v>6</v>
      <v>10</v>
      <v>10</v>
      <v>7</v>
      <v>4</v>
      <v>10</v>
      <v>12</v>
      <v>9</v>
    </spb>
    <spb s="10">
      <v>Atraso de 15 minutos</v>
      <v xml:space="preserve">do fechamento anterior </v>
      <v xml:space="preserve">do fechamento anterior </v>
      <v>GMT</v>
    </spb>
    <spb s="11">
      <v>Da plataforma Refinitiv</v>
    </spb>
    <spb s="4">
      <v>1</v>
      <v>13</v>
      <v>1</v>
      <v>3</v>
      <v>13</v>
      <v>13</v>
      <v>4</v>
      <v>13</v>
      <v>13</v>
      <v>4</v>
      <v>5</v>
      <v>4</v>
      <v>6</v>
      <v>13</v>
      <v>13</v>
      <v>7</v>
      <v>4</v>
      <v>13</v>
      <v>14</v>
      <v>9</v>
    </spb>
    <spb s="5">
      <v>Tempo Real Nasdaq Última venda</v>
      <v xml:space="preserve">do fechamento anterior </v>
      <v>Origem : Nasdaq Última venda</v>
      <v xml:space="preserve">do fechamento anterior </v>
      <v>GMT</v>
    </spb>
    <spb s="4">
      <v>1</v>
      <v>15</v>
      <v>1</v>
      <v>3</v>
      <v>15</v>
      <v>15</v>
      <v>4</v>
      <v>15</v>
      <v>15</v>
      <v>4</v>
      <v>5</v>
      <v>4</v>
      <v>6</v>
      <v>15</v>
      <v>15</v>
      <v>7</v>
      <v>4</v>
      <v>15</v>
      <v>16</v>
      <v>9</v>
    </spb>
    <spb s="5">
      <v>Atraso de 15 minutos</v>
      <v xml:space="preserve">do fechamento anterior </v>
      <v>LSE</v>
      <v xml:space="preserve">do fechamento anterior </v>
      <v>GMT</v>
    </spb>
    <spb s="12">
      <v>P/E</v>
      <v>High</v>
      <v>Beta</v>
      <v>Name</v>
      <v>Headquarters</v>
      <v>Low</v>
      <v>Exchange</v>
      <v>Currency</v>
      <v>Price</v>
      <v>Industry</v>
      <v>Volume</v>
      <v>Change</v>
      <v>Description</v>
      <v>Open</v>
      <v>ExchangeID</v>
      <v>UniqueName</v>
      <v>Employees</v>
      <v>Official name</v>
      <v>Change (%)</v>
      <v>%ProviderInfo</v>
      <v>LearnMoreOnLink</v>
      <v>Volume average</v>
      <v>Ticker symbol</v>
      <v>Year incorporated</v>
      <v>Shares outstanding</v>
      <v>Previous close</v>
      <v>Instrument type</v>
      <v>Exchange abbreviation</v>
      <v>Market cap</v>
      <v>Last trade time</v>
    </spb>
    <spb s="1">
      <v>2</v>
      <v>Name</v>
      <v>LearnMoreOnLink</v>
    </spb>
    <spb s="13">
      <v>1</v>
      <v>10</v>
      <v>1</v>
      <v>3</v>
      <v>10</v>
      <v>10</v>
      <v>4</v>
      <v>10</v>
      <v>10</v>
      <v>4</v>
      <v>5</v>
      <v>4</v>
      <v>6</v>
      <v>7</v>
      <v>4</v>
      <v>10</v>
      <v>12</v>
      <v>9</v>
    </spb>
    <spb s="14">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v>Change (Extended hours)</v>
      <v>Change % (Extended hours)</v>
    </spb>
    <spb s="1">
      <v>3</v>
      <v>Name</v>
      <v>LearnMoreOnLink</v>
    </spb>
    <spb s="15">
      <v>1</v>
      <v>15</v>
      <v>1</v>
      <v>3</v>
      <v>15</v>
      <v>15</v>
      <v>4</v>
      <v>15</v>
      <v>15</v>
      <v>4</v>
      <v>5</v>
      <v>4</v>
      <v>6</v>
      <v>15</v>
      <v>15</v>
      <v>7</v>
      <v>4</v>
      <v>15</v>
      <v>16</v>
      <v>9</v>
      <v>15</v>
      <v>15</v>
      <v>5</v>
    </spb>
    <spb s="16">
      <v xml:space="preserve">no fechamento </v>
      <v xml:space="preserve">do fechamento anterior </v>
      <v>LSE</v>
      <v xml:space="preserve">do fechamento anterior </v>
      <v>GMT</v>
      <v>Atraso de 15 minutos</v>
      <v xml:space="preserve">do fechamento </v>
      <v xml:space="preserve">do fechamento </v>
    </spb>
    <spb s="4">
      <v>1</v>
      <v>10</v>
      <v>1</v>
      <v>3</v>
      <v>10</v>
      <v>10</v>
      <v>4</v>
      <v>10</v>
      <v>10</v>
      <v>4</v>
      <v>5</v>
      <v>4</v>
      <v>6</v>
      <v>10</v>
      <v>10</v>
      <v>7</v>
      <v>4</v>
      <v>10</v>
      <v>12</v>
      <v>9</v>
    </spb>
    <spb s="17">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8">
      <v>10</v>
      <v>1</v>
      <v>3</v>
      <v>10</v>
      <v>10</v>
      <v>4</v>
      <v>10</v>
      <v>10</v>
      <v>4</v>
      <v>5</v>
      <v>4</v>
      <v>6</v>
      <v>10</v>
      <v>10</v>
      <v>7</v>
      <v>4</v>
      <v>10</v>
      <v>12</v>
      <v>9</v>
    </spb>
    <spb s="19">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5</v>
      <v>Name</v>
      <v>LearnMoreOnLink</v>
    </spb>
    <spb s="20">
      <v>1</v>
      <v>10</v>
      <v>1</v>
      <v>3</v>
      <v>10</v>
      <v>10</v>
      <v>4</v>
      <v>10</v>
      <v>10</v>
      <v>4</v>
      <v>5</v>
      <v>4</v>
      <v>6</v>
      <v>10</v>
      <v>10</v>
      <v>4</v>
      <v>10</v>
      <v>12</v>
      <v>9</v>
    </spb>
    <spb s="5">
      <v>Atraso de 15 minutos</v>
      <v xml:space="preserve">do fechamento anterior </v>
      <v>Borsa Italia</v>
      <v xml:space="preserve">do fechamento anterior </v>
      <v>GMT</v>
    </spb>
    <spb s="21">
      <v>P/E</v>
      <v>High</v>
      <v>Beta</v>
      <v>Name</v>
      <v>Headquarters</v>
      <v>Low</v>
      <v>Exchange</v>
      <v>Currency</v>
      <v>Price</v>
      <v>Industry</v>
      <v>Volume</v>
      <v>Change</v>
      <v>Description</v>
      <v>Open</v>
      <v>ExchangeID</v>
      <v>UniqueName</v>
      <v>Employees</v>
      <v>Official name</v>
      <v>Change (%)</v>
      <v>%ProviderInfo</v>
      <v>Volume average</v>
      <v>Ticker symbol</v>
      <v>52 week high</v>
      <v>52 week low</v>
      <v>Year incorporated</v>
      <v>Shares outstanding</v>
      <v>Previous close</v>
      <v>Instrument type</v>
      <v>Exchange abbreviation</v>
      <v>Market cap</v>
      <v>Last trade time</v>
    </spb>
    <spb s="22">
      <v>6</v>
      <v>Name</v>
    </spb>
    <spb s="23">
      <v>2</v>
      <v>2</v>
      <v>2</v>
    </spb>
    <spb s="4">
      <v>1</v>
      <v>13</v>
      <v>1</v>
      <v>3</v>
      <v>13</v>
      <v>13</v>
      <v>4</v>
      <v>13</v>
      <v>13</v>
      <v>4</v>
      <v>5</v>
      <v>4</v>
      <v>6</v>
      <v>13</v>
      <v>13</v>
      <v>7</v>
      <v>4</v>
      <v>13</v>
      <v>17</v>
      <v>9</v>
    </spb>
  </spbData>
</supportingPropertyBags>
</file>

<file path=xl/richData/rdsupportingpropertybagstructure.xml><?xml version="1.0" encoding="utf-8"?>
<spbStructures xmlns="http://schemas.microsoft.com/office/spreadsheetml/2017/richdata2" count="24">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ExchangeID" t="s"/>
    <k n="Variação (%)" t="s"/>
    <k n="Hora da última transação" t="s"/>
  </s>
  <s>
    <k n="P/E" t="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P/E" t="i"/>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Ano de incorporação"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Ano de incorporação"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k n="Alteração (Horário prolongado)" t="s"/>
    <k n="Alteração % (Horário prolongado)" t="s"/>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k n="Alteração (Horário prolongado)" t="i"/>
    <k n="Alteração % (Horário prolongado)" t="i"/>
  </s>
  <s>
    <k n="Preço" t="s"/>
    <k n="Variação" t="s"/>
    <k n="ExchangeID" t="s"/>
    <k n="Variação (%)" t="s"/>
    <k n="Hora da última transação" t="s"/>
    <k n="Preço (Horário prolongado)" t="s"/>
    <k n="Alteração (Horário prolongado)" t="s"/>
    <k n="Alteração % (Horário prolongad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P/E" t="i"/>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dxfs>
  <richProperties>
    <rPr n="NumberFormat" t="s"/>
    <rPr n="IsTitleField" t="b"/>
    <rPr n="IsHeroField" t="b"/>
  </richProperties>
  <richStyles>
    <rSty dxfid="5">
      <rpv i="0">#,##0.00</rpv>
    </rSty>
    <rSty dxfid="1">
      <rpv i="0">_-* #,##0.00 [$kr-smj-SE]_-;-* #,##0.00 [$kr-smj-SE]_-;_-* "-"?? [$kr-smj-SE]_-;_-@_-</rpv>
    </rSty>
    <rSty>
      <rpv i="1">1</rpv>
    </rSty>
    <rSty dxfid="4">
      <rpv i="0">#,##0</rpv>
    </rSty>
    <rSty dxfid="3"/>
    <rSty dxfid="0">
      <rpv i="0">0.00</rpv>
    </rSty>
    <rSty dxfid="6">
      <rpv i="0">0</rpv>
    </rSty>
    <rSty dxfid="1">
      <rpv i="0">_-* #,##0 [$kr-smj-SE]_-;-* #,##0 [$kr-smj-SE]_-;_-* "-" [$kr-smj-SE]_-;_-@_-</rpv>
    </rSty>
    <rSty dxfid="2"/>
    <rSty dxfid="1">
      <rpv i="0">_([$€-x-euro2] * #,##0.00_);_([$€-x-euro2] * (#,##0.00);_([$€-x-euro2] * "-"??_);_(@_)</rpv>
    </rSty>
    <rSty>
      <rpv i="2">1</rpv>
    </rSty>
    <rSty dxfid="1">
      <rpv i="0">_([$€-x-euro2] * #,##0_);_([$€-x-euro2] * (#,##0);_([$€-x-euro2] * "-"_);_(@_)</rpv>
    </rSty>
    <rSty dxfid="1">
      <rpv i="0">_([$$-en-US]* #,##0.00_);_([$$-en-US]* (#,##0.00);_([$$-en-US]* "-"??_);_(@_)</rpv>
    </rSty>
    <rSty dxfid="1">
      <rpv i="0">_([$$-en-US]* #,##0_);_([$$-en-US]* (#,##0);_([$$-en-US]* "-"_);_(@_)</rpv>
    </rSty>
    <rSty dxfid="7">
      <rpv i="0">_(* #,##0.00_);_(* (#,##0.00);_(* "-"??_);_(@_)</rpv>
    </rSty>
    <rSty dxfid="1">
      <rpv i="0">_-[$£-en-GB]* #,##0_-;-[$£-en-GB]* #,##0_-;_-[$£-en-GB]* "-"_-;_-@_-</rpv>
    </rSty>
    <rSty dxfid="1">
      <rpv i="0" xml:space="preserve">_ [$kr-smj-NO] * #,##0_ ;_ [$kr-smj-NO] * -#,##0_ ;_ [$kr-smj-NO] * "-"_ ;_ @_ </rpv>
    </rSty>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11A6-93C9-4B8C-900F-D5ED9AEBE307}">
  <dimension ref="A3:Q45"/>
  <sheetViews>
    <sheetView zoomScale="90" zoomScaleNormal="90" workbookViewId="0">
      <selection activeCell="H41" sqref="H41"/>
    </sheetView>
  </sheetViews>
  <sheetFormatPr defaultRowHeight="14.25" x14ac:dyDescent="0.2"/>
  <cols>
    <col min="1" max="1" width="10.5" bestFit="1" customWidth="1"/>
    <col min="3" max="4" width="20" bestFit="1" customWidth="1"/>
    <col min="5" max="5" width="26.25" bestFit="1" customWidth="1"/>
    <col min="6" max="7" width="19" bestFit="1" customWidth="1"/>
    <col min="8" max="8" width="7.5" bestFit="1" customWidth="1"/>
    <col min="9" max="9" width="10.25" bestFit="1" customWidth="1"/>
    <col min="10" max="10" width="10.125" bestFit="1" customWidth="1"/>
    <col min="17" max="17" width="9.875" bestFit="1" customWidth="1"/>
  </cols>
  <sheetData>
    <row r="3" spans="1:10" x14ac:dyDescent="0.2">
      <c r="A3" t="s">
        <v>458</v>
      </c>
      <c r="B3" t="s">
        <v>261</v>
      </c>
      <c r="C3" t="s">
        <v>2</v>
      </c>
      <c r="D3" t="s">
        <v>262</v>
      </c>
      <c r="E3" t="s">
        <v>263</v>
      </c>
      <c r="F3" t="s">
        <v>264</v>
      </c>
      <c r="G3" t="s">
        <v>265</v>
      </c>
      <c r="H3" t="s">
        <v>1</v>
      </c>
      <c r="I3" t="s">
        <v>266</v>
      </c>
      <c r="J3" t="s">
        <v>42</v>
      </c>
    </row>
    <row r="4" spans="1:10" x14ac:dyDescent="0.2">
      <c r="A4">
        <v>1</v>
      </c>
      <c r="B4">
        <v>1</v>
      </c>
      <c r="C4" t="s">
        <v>170</v>
      </c>
      <c r="D4" t="s">
        <v>171</v>
      </c>
      <c r="E4" t="s">
        <v>45</v>
      </c>
      <c r="F4" t="s">
        <v>46</v>
      </c>
      <c r="G4" s="5" t="s">
        <v>47</v>
      </c>
      <c r="H4" s="4" t="s">
        <v>173</v>
      </c>
      <c r="I4" s="2">
        <v>222150</v>
      </c>
    </row>
    <row r="5" spans="1:10" x14ac:dyDescent="0.2">
      <c r="A5">
        <v>2</v>
      </c>
      <c r="B5">
        <f>+B4+1</f>
        <v>2</v>
      </c>
      <c r="C5" t="s">
        <v>269</v>
      </c>
      <c r="D5" t="s">
        <v>270</v>
      </c>
      <c r="E5" t="s">
        <v>45</v>
      </c>
      <c r="F5" t="s">
        <v>46</v>
      </c>
      <c r="G5" s="5" t="s">
        <v>47</v>
      </c>
      <c r="H5" s="4" t="s">
        <v>272</v>
      </c>
      <c r="I5" s="2">
        <v>177163</v>
      </c>
    </row>
    <row r="6" spans="1:10" x14ac:dyDescent="0.2">
      <c r="B6">
        <f t="shared" ref="B6:B38" si="0">+B5+1</f>
        <v>3</v>
      </c>
      <c r="C6" t="s">
        <v>454</v>
      </c>
      <c r="D6" t="s">
        <v>454</v>
      </c>
      <c r="E6" t="s">
        <v>45</v>
      </c>
      <c r="F6" t="s">
        <v>46</v>
      </c>
      <c r="G6" s="5" t="s">
        <v>455</v>
      </c>
      <c r="H6" s="4">
        <v>319</v>
      </c>
      <c r="I6" s="2">
        <v>170590</v>
      </c>
    </row>
    <row r="7" spans="1:10" x14ac:dyDescent="0.2">
      <c r="B7">
        <f t="shared" si="0"/>
        <v>4</v>
      </c>
      <c r="C7" t="s">
        <v>52</v>
      </c>
      <c r="D7" t="s">
        <v>470</v>
      </c>
      <c r="E7" t="s">
        <v>45</v>
      </c>
      <c r="F7" t="s">
        <v>46</v>
      </c>
      <c r="G7" s="5" t="s">
        <v>465</v>
      </c>
      <c r="H7" s="4">
        <v>172</v>
      </c>
      <c r="I7" s="2">
        <v>135654</v>
      </c>
    </row>
    <row r="8" spans="1:10" x14ac:dyDescent="0.2">
      <c r="A8">
        <v>3</v>
      </c>
      <c r="B8">
        <f t="shared" si="0"/>
        <v>5</v>
      </c>
      <c r="C8" t="s">
        <v>8</v>
      </c>
      <c r="D8" t="s">
        <v>78</v>
      </c>
      <c r="E8" t="s">
        <v>45</v>
      </c>
      <c r="F8" t="s">
        <v>46</v>
      </c>
      <c r="G8" s="5" t="s">
        <v>47</v>
      </c>
      <c r="H8" s="4" t="s">
        <v>80</v>
      </c>
      <c r="I8" s="2">
        <v>130997</v>
      </c>
    </row>
    <row r="9" spans="1:10" x14ac:dyDescent="0.2">
      <c r="A9">
        <v>4</v>
      </c>
      <c r="B9">
        <f t="shared" si="0"/>
        <v>6</v>
      </c>
      <c r="C9" t="s">
        <v>40</v>
      </c>
      <c r="D9" t="s">
        <v>244</v>
      </c>
      <c r="E9" t="s">
        <v>45</v>
      </c>
      <c r="F9" t="s">
        <v>46</v>
      </c>
      <c r="G9" s="5" t="s">
        <v>47</v>
      </c>
      <c r="H9" s="4" t="s">
        <v>246</v>
      </c>
      <c r="I9" s="2">
        <v>106015</v>
      </c>
    </row>
    <row r="10" spans="1:10" x14ac:dyDescent="0.2">
      <c r="A10">
        <v>5</v>
      </c>
      <c r="B10">
        <f t="shared" si="0"/>
        <v>7</v>
      </c>
      <c r="C10" t="s">
        <v>275</v>
      </c>
      <c r="D10" t="s">
        <v>276</v>
      </c>
      <c r="E10" t="s">
        <v>45</v>
      </c>
      <c r="F10" t="s">
        <v>46</v>
      </c>
      <c r="G10" s="5" t="s">
        <v>47</v>
      </c>
      <c r="H10" s="4" t="s">
        <v>278</v>
      </c>
      <c r="I10" s="2">
        <v>76683</v>
      </c>
    </row>
    <row r="11" spans="1:10" x14ac:dyDescent="0.2">
      <c r="A11">
        <v>6</v>
      </c>
      <c r="B11">
        <f t="shared" si="0"/>
        <v>8</v>
      </c>
      <c r="C11" t="s">
        <v>3</v>
      </c>
      <c r="D11" t="s">
        <v>165</v>
      </c>
      <c r="E11" t="s">
        <v>45</v>
      </c>
      <c r="F11" t="s">
        <v>46</v>
      </c>
      <c r="G11" s="5" t="s">
        <v>47</v>
      </c>
      <c r="H11" s="4" t="s">
        <v>167</v>
      </c>
      <c r="I11" s="2">
        <v>68295</v>
      </c>
    </row>
    <row r="12" spans="1:10" x14ac:dyDescent="0.2">
      <c r="A12">
        <v>7</v>
      </c>
      <c r="B12">
        <f t="shared" si="0"/>
        <v>9</v>
      </c>
      <c r="C12" t="s">
        <v>5</v>
      </c>
      <c r="D12" t="s">
        <v>280</v>
      </c>
      <c r="E12" t="s">
        <v>45</v>
      </c>
      <c r="F12" t="s">
        <v>46</v>
      </c>
      <c r="G12" s="5" t="s">
        <v>47</v>
      </c>
      <c r="H12" s="4" t="s">
        <v>282</v>
      </c>
      <c r="I12" s="2">
        <v>66846</v>
      </c>
    </row>
    <row r="13" spans="1:10" x14ac:dyDescent="0.2">
      <c r="A13" t="s">
        <v>42</v>
      </c>
      <c r="B13">
        <f t="shared" si="0"/>
        <v>10</v>
      </c>
      <c r="C13" t="s">
        <v>33</v>
      </c>
      <c r="D13" t="s">
        <v>471</v>
      </c>
      <c r="E13" t="s">
        <v>45</v>
      </c>
      <c r="F13" t="s">
        <v>46</v>
      </c>
      <c r="G13" s="5" t="s">
        <v>452</v>
      </c>
      <c r="H13" s="4">
        <v>753</v>
      </c>
      <c r="I13" s="2">
        <v>64400</v>
      </c>
    </row>
    <row r="14" spans="1:10" x14ac:dyDescent="0.2">
      <c r="A14">
        <v>8</v>
      </c>
      <c r="B14">
        <f t="shared" si="0"/>
        <v>11</v>
      </c>
      <c r="C14" t="s">
        <v>201</v>
      </c>
      <c r="D14" t="s">
        <v>202</v>
      </c>
      <c r="E14" t="s">
        <v>45</v>
      </c>
      <c r="F14" t="s">
        <v>46</v>
      </c>
      <c r="G14" s="5" t="s">
        <v>47</v>
      </c>
      <c r="H14" s="4" t="s">
        <v>204</v>
      </c>
      <c r="I14" s="2">
        <v>55333</v>
      </c>
    </row>
    <row r="15" spans="1:10" x14ac:dyDescent="0.2">
      <c r="B15">
        <f t="shared" si="0"/>
        <v>12</v>
      </c>
      <c r="C15" t="s">
        <v>34</v>
      </c>
      <c r="D15" t="s">
        <v>453</v>
      </c>
      <c r="E15" t="s">
        <v>45</v>
      </c>
      <c r="F15" t="s">
        <v>46</v>
      </c>
      <c r="G15" s="5" t="s">
        <v>472</v>
      </c>
      <c r="H15" s="4">
        <v>1006</v>
      </c>
      <c r="I15" s="2">
        <v>44880</v>
      </c>
    </row>
    <row r="16" spans="1:10" x14ac:dyDescent="0.2">
      <c r="A16" t="s">
        <v>42</v>
      </c>
      <c r="B16">
        <f t="shared" si="0"/>
        <v>13</v>
      </c>
      <c r="C16" t="s">
        <v>8</v>
      </c>
      <c r="D16" t="s">
        <v>17</v>
      </c>
      <c r="E16" t="s">
        <v>45</v>
      </c>
      <c r="F16" t="s">
        <v>46</v>
      </c>
      <c r="G16" s="5" t="s">
        <v>438</v>
      </c>
      <c r="H16" s="4">
        <v>1400</v>
      </c>
      <c r="I16" s="2">
        <v>42130</v>
      </c>
    </row>
    <row r="17" spans="1:17" x14ac:dyDescent="0.2">
      <c r="A17">
        <v>10</v>
      </c>
      <c r="B17">
        <f t="shared" si="0"/>
        <v>14</v>
      </c>
      <c r="C17" t="s">
        <v>72</v>
      </c>
      <c r="D17" t="s">
        <v>73</v>
      </c>
      <c r="E17" t="s">
        <v>45</v>
      </c>
      <c r="F17" t="s">
        <v>46</v>
      </c>
      <c r="G17" s="5" t="s">
        <v>47</v>
      </c>
      <c r="H17" s="4" t="s">
        <v>75</v>
      </c>
      <c r="I17" s="2">
        <v>40302</v>
      </c>
    </row>
    <row r="18" spans="1:17" x14ac:dyDescent="0.2">
      <c r="A18">
        <v>11</v>
      </c>
      <c r="B18">
        <f t="shared" si="0"/>
        <v>15</v>
      </c>
      <c r="C18" t="s">
        <v>4</v>
      </c>
      <c r="D18" t="s">
        <v>239</v>
      </c>
      <c r="E18" t="s">
        <v>45</v>
      </c>
      <c r="F18" t="s">
        <v>46</v>
      </c>
      <c r="G18" s="5" t="s">
        <v>47</v>
      </c>
      <c r="H18" s="4" t="s">
        <v>241</v>
      </c>
      <c r="I18" s="2">
        <v>38810</v>
      </c>
    </row>
    <row r="19" spans="1:17" x14ac:dyDescent="0.2">
      <c r="B19">
        <f t="shared" si="0"/>
        <v>16</v>
      </c>
      <c r="C19" t="s">
        <v>29</v>
      </c>
      <c r="D19" t="s">
        <v>11</v>
      </c>
      <c r="E19" t="s">
        <v>45</v>
      </c>
      <c r="F19" t="s">
        <v>46</v>
      </c>
      <c r="G19" s="5" t="s">
        <v>440</v>
      </c>
      <c r="H19" s="4">
        <v>191</v>
      </c>
      <c r="I19" s="2">
        <v>39680</v>
      </c>
    </row>
    <row r="20" spans="1:17" x14ac:dyDescent="0.2">
      <c r="A20">
        <v>12</v>
      </c>
      <c r="B20">
        <f t="shared" si="0"/>
        <v>17</v>
      </c>
      <c r="C20" t="s">
        <v>181</v>
      </c>
      <c r="D20" t="s">
        <v>182</v>
      </c>
      <c r="E20" t="s">
        <v>45</v>
      </c>
      <c r="F20" t="s">
        <v>46</v>
      </c>
      <c r="G20" s="5" t="s">
        <v>47</v>
      </c>
      <c r="H20" s="4" t="s">
        <v>184</v>
      </c>
      <c r="I20" s="2">
        <v>32446</v>
      </c>
    </row>
    <row r="21" spans="1:17" x14ac:dyDescent="0.2">
      <c r="B21">
        <f t="shared" si="0"/>
        <v>18</v>
      </c>
      <c r="C21" t="s">
        <v>441</v>
      </c>
      <c r="D21" t="s">
        <v>14</v>
      </c>
      <c r="E21" t="s">
        <v>45</v>
      </c>
      <c r="F21" t="s">
        <v>46</v>
      </c>
      <c r="G21" s="5" t="s">
        <v>441</v>
      </c>
      <c r="H21" s="4">
        <v>38.56</v>
      </c>
      <c r="I21" s="2">
        <v>23000</v>
      </c>
    </row>
    <row r="22" spans="1:17" x14ac:dyDescent="0.2">
      <c r="A22" t="s">
        <v>42</v>
      </c>
      <c r="B22">
        <f t="shared" si="0"/>
        <v>19</v>
      </c>
      <c r="C22" t="s">
        <v>473</v>
      </c>
      <c r="D22" t="s">
        <v>16</v>
      </c>
      <c r="E22" t="s">
        <v>45</v>
      </c>
      <c r="F22" t="s">
        <v>46</v>
      </c>
      <c r="G22" s="5" t="s">
        <v>440</v>
      </c>
      <c r="H22" s="4">
        <v>246.4</v>
      </c>
      <c r="I22" s="2">
        <v>19360</v>
      </c>
    </row>
    <row r="23" spans="1:17" x14ac:dyDescent="0.2">
      <c r="B23">
        <f t="shared" si="0"/>
        <v>20</v>
      </c>
      <c r="C23" t="s">
        <v>148</v>
      </c>
      <c r="D23" t="s">
        <v>149</v>
      </c>
      <c r="E23" t="s">
        <v>45</v>
      </c>
      <c r="F23" t="s">
        <v>46</v>
      </c>
      <c r="G23" s="5" t="s">
        <v>150</v>
      </c>
      <c r="H23" s="4" t="s">
        <v>152</v>
      </c>
      <c r="I23" s="2">
        <v>13861</v>
      </c>
    </row>
    <row r="24" spans="1:17" x14ac:dyDescent="0.2">
      <c r="A24">
        <v>14</v>
      </c>
      <c r="B24">
        <f t="shared" si="0"/>
        <v>21</v>
      </c>
      <c r="C24" t="s">
        <v>284</v>
      </c>
      <c r="D24" t="s">
        <v>285</v>
      </c>
      <c r="E24" t="s">
        <v>45</v>
      </c>
      <c r="F24" t="s">
        <v>46</v>
      </c>
      <c r="G24" s="5" t="s">
        <v>47</v>
      </c>
      <c r="H24" s="4" t="s">
        <v>287</v>
      </c>
      <c r="I24" s="2">
        <v>13644</v>
      </c>
    </row>
    <row r="25" spans="1:17" x14ac:dyDescent="0.2">
      <c r="A25">
        <v>15</v>
      </c>
      <c r="B25">
        <f t="shared" si="0"/>
        <v>22</v>
      </c>
      <c r="C25" t="s">
        <v>114</v>
      </c>
      <c r="D25" t="s">
        <v>115</v>
      </c>
      <c r="E25" t="s">
        <v>45</v>
      </c>
      <c r="F25" t="s">
        <v>46</v>
      </c>
      <c r="G25" s="5" t="s">
        <v>47</v>
      </c>
      <c r="H25" s="4" t="s">
        <v>117</v>
      </c>
      <c r="I25" s="2">
        <v>12112</v>
      </c>
      <c r="M25" s="1" t="s">
        <v>42</v>
      </c>
      <c r="Q25" s="6" t="s">
        <v>42</v>
      </c>
    </row>
    <row r="26" spans="1:17" x14ac:dyDescent="0.2">
      <c r="A26">
        <v>16</v>
      </c>
      <c r="B26">
        <f t="shared" si="0"/>
        <v>23</v>
      </c>
      <c r="C26" t="s">
        <v>290</v>
      </c>
      <c r="D26" t="s">
        <v>291</v>
      </c>
      <c r="E26" t="s">
        <v>45</v>
      </c>
      <c r="F26" t="s">
        <v>46</v>
      </c>
      <c r="G26" s="5" t="s">
        <v>47</v>
      </c>
      <c r="H26" s="4" t="s">
        <v>293</v>
      </c>
      <c r="I26" s="2">
        <v>11228</v>
      </c>
    </row>
    <row r="27" spans="1:17" x14ac:dyDescent="0.2">
      <c r="A27">
        <v>17</v>
      </c>
      <c r="B27">
        <f t="shared" si="0"/>
        <v>24</v>
      </c>
      <c r="C27" t="s">
        <v>295</v>
      </c>
      <c r="D27" t="s">
        <v>296</v>
      </c>
      <c r="E27" t="s">
        <v>45</v>
      </c>
      <c r="F27" t="s">
        <v>46</v>
      </c>
      <c r="G27" s="5" t="s">
        <v>47</v>
      </c>
      <c r="H27" s="4" t="s">
        <v>298</v>
      </c>
      <c r="I27" s="2">
        <v>10240</v>
      </c>
    </row>
    <row r="28" spans="1:17" x14ac:dyDescent="0.2">
      <c r="A28">
        <v>18</v>
      </c>
      <c r="B28">
        <f t="shared" si="0"/>
        <v>25</v>
      </c>
      <c r="C28" t="s">
        <v>83</v>
      </c>
      <c r="D28" t="s">
        <v>84</v>
      </c>
      <c r="E28" t="s">
        <v>45</v>
      </c>
      <c r="F28" t="s">
        <v>46</v>
      </c>
      <c r="G28" s="5" t="s">
        <v>47</v>
      </c>
      <c r="H28" s="4" t="s">
        <v>86</v>
      </c>
      <c r="I28" s="2">
        <v>9510</v>
      </c>
    </row>
    <row r="29" spans="1:17" x14ac:dyDescent="0.2">
      <c r="A29">
        <v>19</v>
      </c>
      <c r="B29">
        <f t="shared" si="0"/>
        <v>26</v>
      </c>
      <c r="C29" t="s">
        <v>301</v>
      </c>
      <c r="D29" t="s">
        <v>302</v>
      </c>
      <c r="E29" t="s">
        <v>45</v>
      </c>
      <c r="F29" t="s">
        <v>46</v>
      </c>
      <c r="G29" s="5" t="s">
        <v>47</v>
      </c>
      <c r="H29" s="4" t="s">
        <v>304</v>
      </c>
      <c r="I29" s="2">
        <v>9448</v>
      </c>
    </row>
    <row r="30" spans="1:17" x14ac:dyDescent="0.2">
      <c r="A30" t="s">
        <v>42</v>
      </c>
      <c r="B30">
        <f t="shared" si="0"/>
        <v>27</v>
      </c>
      <c r="C30" t="s">
        <v>141</v>
      </c>
      <c r="D30" t="s">
        <v>142</v>
      </c>
      <c r="E30" t="s">
        <v>45</v>
      </c>
      <c r="F30" t="s">
        <v>46</v>
      </c>
      <c r="G30" s="5" t="s">
        <v>451</v>
      </c>
      <c r="H30" s="4" t="s">
        <v>145</v>
      </c>
      <c r="I30" s="2">
        <v>8757</v>
      </c>
    </row>
    <row r="31" spans="1:17" x14ac:dyDescent="0.2">
      <c r="B31">
        <f t="shared" si="0"/>
        <v>28</v>
      </c>
      <c r="C31" t="s">
        <v>35</v>
      </c>
      <c r="D31" t="s">
        <v>450</v>
      </c>
      <c r="E31" t="s">
        <v>45</v>
      </c>
      <c r="F31" t="s">
        <v>46</v>
      </c>
      <c r="G31" s="5" t="s">
        <v>452</v>
      </c>
      <c r="H31" s="4">
        <v>641</v>
      </c>
      <c r="I31" s="2">
        <v>8240</v>
      </c>
    </row>
    <row r="32" spans="1:17" x14ac:dyDescent="0.2">
      <c r="B32">
        <f t="shared" si="0"/>
        <v>29</v>
      </c>
      <c r="C32" t="s">
        <v>37</v>
      </c>
      <c r="D32" t="s">
        <v>447</v>
      </c>
      <c r="E32" t="s">
        <v>45</v>
      </c>
      <c r="F32" t="s">
        <v>46</v>
      </c>
      <c r="G32" s="5" t="s">
        <v>472</v>
      </c>
      <c r="H32" s="4">
        <v>52.35</v>
      </c>
      <c r="I32" s="2">
        <v>6340</v>
      </c>
    </row>
    <row r="33" spans="1:11" x14ac:dyDescent="0.2">
      <c r="B33">
        <f t="shared" si="0"/>
        <v>30</v>
      </c>
      <c r="C33" t="s">
        <v>28</v>
      </c>
      <c r="D33" t="s">
        <v>10</v>
      </c>
      <c r="E33" t="s">
        <v>45</v>
      </c>
      <c r="F33" t="s">
        <v>46</v>
      </c>
      <c r="G33" s="5" t="s">
        <v>472</v>
      </c>
      <c r="H33" s="4">
        <v>7.6</v>
      </c>
      <c r="I33" s="2">
        <v>4750</v>
      </c>
    </row>
    <row r="34" spans="1:11" x14ac:dyDescent="0.2">
      <c r="B34">
        <f t="shared" si="0"/>
        <v>31</v>
      </c>
      <c r="C34" t="s">
        <v>441</v>
      </c>
      <c r="D34" t="s">
        <v>15</v>
      </c>
      <c r="E34" t="s">
        <v>45</v>
      </c>
      <c r="F34" t="s">
        <v>46</v>
      </c>
      <c r="G34" s="5" t="s">
        <v>441</v>
      </c>
      <c r="H34" s="4">
        <v>9.4499999999999993</v>
      </c>
      <c r="I34" s="2">
        <v>3070</v>
      </c>
    </row>
    <row r="35" spans="1:11" x14ac:dyDescent="0.2">
      <c r="B35">
        <f t="shared" si="0"/>
        <v>32</v>
      </c>
      <c r="C35" t="s">
        <v>6</v>
      </c>
      <c r="D35" t="s">
        <v>19</v>
      </c>
      <c r="E35" t="s">
        <v>45</v>
      </c>
      <c r="F35" t="s">
        <v>46</v>
      </c>
      <c r="G35" s="5" t="s">
        <v>438</v>
      </c>
      <c r="H35" s="4">
        <v>670</v>
      </c>
      <c r="I35" s="2">
        <v>3390</v>
      </c>
    </row>
    <row r="36" spans="1:11" x14ac:dyDescent="0.2">
      <c r="B36">
        <f t="shared" si="0"/>
        <v>33</v>
      </c>
      <c r="C36" t="s">
        <v>30</v>
      </c>
      <c r="D36" t="s">
        <v>12</v>
      </c>
      <c r="E36" t="s">
        <v>45</v>
      </c>
      <c r="F36" t="s">
        <v>46</v>
      </c>
      <c r="G36" s="5" t="s">
        <v>452</v>
      </c>
      <c r="H36" s="4">
        <v>163</v>
      </c>
      <c r="I36" s="2">
        <v>2126</v>
      </c>
    </row>
    <row r="37" spans="1:11" x14ac:dyDescent="0.2">
      <c r="B37">
        <f t="shared" si="0"/>
        <v>34</v>
      </c>
      <c r="C37" t="s">
        <v>31</v>
      </c>
      <c r="D37" t="s">
        <v>13</v>
      </c>
      <c r="E37" t="s">
        <v>45</v>
      </c>
      <c r="F37" t="s">
        <v>46</v>
      </c>
      <c r="G37" s="5" t="s">
        <v>440</v>
      </c>
      <c r="H37" s="4">
        <v>250</v>
      </c>
      <c r="I37" s="2">
        <v>1670</v>
      </c>
      <c r="K37" s="2"/>
    </row>
    <row r="38" spans="1:11" x14ac:dyDescent="0.2">
      <c r="B38">
        <f t="shared" si="0"/>
        <v>35</v>
      </c>
      <c r="C38" t="s">
        <v>7</v>
      </c>
      <c r="D38" t="s">
        <v>18</v>
      </c>
      <c r="E38" t="s">
        <v>45</v>
      </c>
      <c r="F38" t="s">
        <v>46</v>
      </c>
      <c r="G38" s="5" t="s">
        <v>439</v>
      </c>
      <c r="H38" s="4">
        <v>62</v>
      </c>
      <c r="I38" s="3" t="s">
        <v>42</v>
      </c>
    </row>
    <row r="39" spans="1:11" x14ac:dyDescent="0.2">
      <c r="A39" t="s">
        <v>460</v>
      </c>
      <c r="I39" s="2">
        <f>+SUM(I4:I37)</f>
        <v>1673120</v>
      </c>
      <c r="J39" s="2"/>
    </row>
    <row r="40" spans="1:11" x14ac:dyDescent="0.2">
      <c r="A40" t="s">
        <v>459</v>
      </c>
      <c r="I40" s="2">
        <f>+I29+I28+I27+I26+I25+I24+I20+I18+I17+I14+I12+I11+I10+I9+I8+I5+I4</f>
        <v>1081222</v>
      </c>
      <c r="J40" s="2"/>
    </row>
    <row r="41" spans="1:11" x14ac:dyDescent="0.2">
      <c r="J41" s="2"/>
    </row>
    <row r="42" spans="1:11" x14ac:dyDescent="0.2">
      <c r="I42" s="1">
        <f>+I40/I39</f>
        <v>0.64623099359280867</v>
      </c>
      <c r="J42" s="2"/>
    </row>
    <row r="43" spans="1:11" x14ac:dyDescent="0.2">
      <c r="A43" t="s">
        <v>474</v>
      </c>
      <c r="B43" s="2">
        <v>800000</v>
      </c>
      <c r="J43" s="1"/>
    </row>
    <row r="44" spans="1:11" x14ac:dyDescent="0.2">
      <c r="A44" t="s">
        <v>475</v>
      </c>
      <c r="B44" s="2">
        <v>480</v>
      </c>
      <c r="J44" s="1"/>
    </row>
    <row r="45" spans="1:11" x14ac:dyDescent="0.2">
      <c r="A45" t="s">
        <v>476</v>
      </c>
      <c r="B45">
        <f>+B43/B44</f>
        <v>1666.6666666666667</v>
      </c>
      <c r="J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6112-E65A-4D82-9447-22F8E35DE19E}">
  <dimension ref="A1:L74"/>
  <sheetViews>
    <sheetView topLeftCell="A2" workbookViewId="0">
      <selection activeCell="I3" sqref="I3"/>
    </sheetView>
  </sheetViews>
  <sheetFormatPr defaultRowHeight="14.25" x14ac:dyDescent="0.2"/>
  <cols>
    <col min="4" max="4" width="34.125" bestFit="1" customWidth="1"/>
    <col min="5" max="5" width="9.125" bestFit="1" customWidth="1"/>
    <col min="6" max="6" width="19" bestFit="1" customWidth="1"/>
  </cols>
  <sheetData>
    <row r="1" spans="1:11" x14ac:dyDescent="0.2">
      <c r="H1" t="s">
        <v>435</v>
      </c>
      <c r="K1" t="s">
        <v>42</v>
      </c>
    </row>
    <row r="2" spans="1:11" x14ac:dyDescent="0.2">
      <c r="B2" t="s">
        <v>261</v>
      </c>
      <c r="C2" t="s">
        <v>2</v>
      </c>
      <c r="D2" t="s">
        <v>262</v>
      </c>
      <c r="E2" t="s">
        <v>263</v>
      </c>
      <c r="F2" t="s">
        <v>264</v>
      </c>
      <c r="G2" t="s">
        <v>265</v>
      </c>
      <c r="H2" t="s">
        <v>1</v>
      </c>
      <c r="I2" t="s">
        <v>266</v>
      </c>
      <c r="J2" t="s">
        <v>267</v>
      </c>
      <c r="K2" t="s">
        <v>268</v>
      </c>
    </row>
    <row r="3" spans="1:11" x14ac:dyDescent="0.2">
      <c r="A3" t="s">
        <v>436</v>
      </c>
      <c r="B3">
        <v>1</v>
      </c>
      <c r="C3" t="s">
        <v>170</v>
      </c>
      <c r="D3" t="s">
        <v>171</v>
      </c>
      <c r="E3" t="s">
        <v>45</v>
      </c>
      <c r="F3" t="s">
        <v>46</v>
      </c>
      <c r="G3" t="s">
        <v>47</v>
      </c>
      <c r="H3" t="s">
        <v>173</v>
      </c>
      <c r="I3" t="s">
        <v>172</v>
      </c>
      <c r="J3" t="s">
        <v>174</v>
      </c>
      <c r="K3" t="s">
        <v>175</v>
      </c>
    </row>
    <row r="4" spans="1:11" x14ac:dyDescent="0.2">
      <c r="A4" t="s">
        <v>42</v>
      </c>
      <c r="B4">
        <v>2</v>
      </c>
      <c r="C4" t="s">
        <v>269</v>
      </c>
      <c r="D4" t="s">
        <v>270</v>
      </c>
      <c r="E4" t="s">
        <v>45</v>
      </c>
      <c r="F4" t="s">
        <v>46</v>
      </c>
      <c r="G4" t="s">
        <v>47</v>
      </c>
      <c r="H4" t="s">
        <v>272</v>
      </c>
      <c r="I4" t="s">
        <v>271</v>
      </c>
      <c r="J4" t="s">
        <v>273</v>
      </c>
      <c r="K4" t="s">
        <v>274</v>
      </c>
    </row>
    <row r="5" spans="1:11" x14ac:dyDescent="0.2">
      <c r="A5" t="s">
        <v>436</v>
      </c>
      <c r="B5">
        <v>3</v>
      </c>
      <c r="C5" t="s">
        <v>8</v>
      </c>
      <c r="D5" t="s">
        <v>78</v>
      </c>
      <c r="E5" t="s">
        <v>45</v>
      </c>
      <c r="F5" t="s">
        <v>46</v>
      </c>
      <c r="G5" t="s">
        <v>47</v>
      </c>
      <c r="H5" t="s">
        <v>80</v>
      </c>
      <c r="I5" t="s">
        <v>79</v>
      </c>
      <c r="J5" t="s">
        <v>81</v>
      </c>
      <c r="K5" t="s">
        <v>82</v>
      </c>
    </row>
    <row r="6" spans="1:11" x14ac:dyDescent="0.2">
      <c r="A6" t="s">
        <v>436</v>
      </c>
      <c r="B6">
        <v>4</v>
      </c>
      <c r="C6" t="s">
        <v>40</v>
      </c>
      <c r="D6" t="s">
        <v>244</v>
      </c>
      <c r="E6" t="s">
        <v>45</v>
      </c>
      <c r="F6" t="s">
        <v>46</v>
      </c>
      <c r="G6" t="s">
        <v>47</v>
      </c>
      <c r="H6" t="s">
        <v>246</v>
      </c>
      <c r="I6" t="s">
        <v>245</v>
      </c>
      <c r="J6" t="s">
        <v>247</v>
      </c>
      <c r="K6" t="s">
        <v>248</v>
      </c>
    </row>
    <row r="7" spans="1:11" x14ac:dyDescent="0.2">
      <c r="B7">
        <v>5</v>
      </c>
      <c r="C7" t="s">
        <v>275</v>
      </c>
      <c r="D7" t="s">
        <v>276</v>
      </c>
      <c r="E7" t="s">
        <v>45</v>
      </c>
      <c r="F7" t="s">
        <v>46</v>
      </c>
      <c r="G7" t="s">
        <v>47</v>
      </c>
      <c r="H7" t="s">
        <v>278</v>
      </c>
      <c r="I7" t="s">
        <v>277</v>
      </c>
      <c r="J7" t="s">
        <v>279</v>
      </c>
      <c r="K7">
        <v>267.15499999999997</v>
      </c>
    </row>
    <row r="8" spans="1:11" x14ac:dyDescent="0.2">
      <c r="A8" t="s">
        <v>436</v>
      </c>
      <c r="B8">
        <v>6</v>
      </c>
      <c r="C8" t="s">
        <v>3</v>
      </c>
      <c r="D8" t="s">
        <v>165</v>
      </c>
      <c r="E8" t="s">
        <v>45</v>
      </c>
      <c r="F8" t="s">
        <v>46</v>
      </c>
      <c r="G8" t="s">
        <v>47</v>
      </c>
      <c r="H8" t="s">
        <v>167</v>
      </c>
      <c r="I8" t="s">
        <v>166</v>
      </c>
      <c r="J8" t="s">
        <v>168</v>
      </c>
      <c r="K8" t="s">
        <v>169</v>
      </c>
    </row>
    <row r="9" spans="1:11" x14ac:dyDescent="0.2">
      <c r="A9" t="s">
        <v>436</v>
      </c>
      <c r="B9">
        <v>7</v>
      </c>
      <c r="C9" t="s">
        <v>5</v>
      </c>
      <c r="D9" t="s">
        <v>280</v>
      </c>
      <c r="E9" t="s">
        <v>45</v>
      </c>
      <c r="F9" t="s">
        <v>46</v>
      </c>
      <c r="G9" t="s">
        <v>47</v>
      </c>
      <c r="H9" t="s">
        <v>282</v>
      </c>
      <c r="I9" t="s">
        <v>281</v>
      </c>
      <c r="J9" t="s">
        <v>283</v>
      </c>
      <c r="K9">
        <v>889.42200000000003</v>
      </c>
    </row>
    <row r="10" spans="1:11" x14ac:dyDescent="0.2">
      <c r="B10">
        <v>8</v>
      </c>
      <c r="C10" t="s">
        <v>201</v>
      </c>
      <c r="D10" t="s">
        <v>202</v>
      </c>
      <c r="E10" t="s">
        <v>45</v>
      </c>
      <c r="F10" t="s">
        <v>46</v>
      </c>
      <c r="G10" t="s">
        <v>47</v>
      </c>
      <c r="H10" t="s">
        <v>204</v>
      </c>
      <c r="I10" t="s">
        <v>203</v>
      </c>
      <c r="J10" t="s">
        <v>205</v>
      </c>
      <c r="K10" t="s">
        <v>206</v>
      </c>
    </row>
    <row r="11" spans="1:11" x14ac:dyDescent="0.2">
      <c r="B11">
        <v>9</v>
      </c>
      <c r="C11" t="s">
        <v>72</v>
      </c>
      <c r="D11" t="s">
        <v>73</v>
      </c>
      <c r="E11" t="s">
        <v>45</v>
      </c>
      <c r="F11" t="s">
        <v>46</v>
      </c>
      <c r="G11" t="s">
        <v>47</v>
      </c>
      <c r="H11" t="s">
        <v>75</v>
      </c>
      <c r="I11" t="s">
        <v>74</v>
      </c>
      <c r="J11" t="s">
        <v>76</v>
      </c>
      <c r="K11" t="s">
        <v>77</v>
      </c>
    </row>
    <row r="12" spans="1:11" x14ac:dyDescent="0.2">
      <c r="A12" t="s">
        <v>436</v>
      </c>
      <c r="B12">
        <v>10</v>
      </c>
      <c r="C12" t="s">
        <v>4</v>
      </c>
      <c r="D12" t="s">
        <v>239</v>
      </c>
      <c r="E12" t="s">
        <v>45</v>
      </c>
      <c r="F12" t="s">
        <v>46</v>
      </c>
      <c r="G12" t="s">
        <v>47</v>
      </c>
      <c r="H12" t="s">
        <v>241</v>
      </c>
      <c r="I12" t="s">
        <v>240</v>
      </c>
      <c r="J12" t="s">
        <v>242</v>
      </c>
      <c r="K12" t="s">
        <v>243</v>
      </c>
    </row>
    <row r="13" spans="1:11" x14ac:dyDescent="0.2">
      <c r="A13" t="s">
        <v>436</v>
      </c>
      <c r="B13">
        <v>11</v>
      </c>
      <c r="C13" t="s">
        <v>181</v>
      </c>
      <c r="D13" t="s">
        <v>182</v>
      </c>
      <c r="E13" t="s">
        <v>45</v>
      </c>
      <c r="F13" t="s">
        <v>46</v>
      </c>
      <c r="G13" t="s">
        <v>47</v>
      </c>
      <c r="H13" t="s">
        <v>184</v>
      </c>
      <c r="I13" t="s">
        <v>183</v>
      </c>
      <c r="J13" t="s">
        <v>185</v>
      </c>
      <c r="K13" t="s">
        <v>186</v>
      </c>
    </row>
    <row r="14" spans="1:11" x14ac:dyDescent="0.2">
      <c r="B14">
        <v>12</v>
      </c>
      <c r="C14" t="s">
        <v>187</v>
      </c>
      <c r="D14" t="s">
        <v>182</v>
      </c>
      <c r="E14" t="s">
        <v>45</v>
      </c>
      <c r="F14" t="s">
        <v>46</v>
      </c>
      <c r="G14" t="s">
        <v>47</v>
      </c>
      <c r="H14" t="s">
        <v>188</v>
      </c>
      <c r="I14" t="s">
        <v>183</v>
      </c>
      <c r="J14" t="s">
        <v>189</v>
      </c>
      <c r="K14">
        <v>472.26</v>
      </c>
    </row>
    <row r="15" spans="1:11" x14ac:dyDescent="0.2">
      <c r="B15">
        <v>13</v>
      </c>
      <c r="C15" t="s">
        <v>148</v>
      </c>
      <c r="D15" t="s">
        <v>149</v>
      </c>
      <c r="E15" t="s">
        <v>45</v>
      </c>
      <c r="F15" t="s">
        <v>46</v>
      </c>
      <c r="G15" t="s">
        <v>150</v>
      </c>
      <c r="H15" t="s">
        <v>152</v>
      </c>
      <c r="I15" t="s">
        <v>151</v>
      </c>
      <c r="J15" t="s">
        <v>153</v>
      </c>
      <c r="K15">
        <v>41.93</v>
      </c>
    </row>
    <row r="16" spans="1:11" x14ac:dyDescent="0.2">
      <c r="B16">
        <v>14</v>
      </c>
      <c r="C16" t="s">
        <v>284</v>
      </c>
      <c r="D16" t="s">
        <v>285</v>
      </c>
      <c r="E16" t="s">
        <v>45</v>
      </c>
      <c r="F16" t="s">
        <v>46</v>
      </c>
      <c r="G16" t="s">
        <v>47</v>
      </c>
      <c r="H16" t="s">
        <v>287</v>
      </c>
      <c r="I16" t="s">
        <v>286</v>
      </c>
      <c r="J16" t="s">
        <v>288</v>
      </c>
      <c r="K16" t="s">
        <v>289</v>
      </c>
    </row>
    <row r="17" spans="1:11" x14ac:dyDescent="0.2">
      <c r="B17">
        <v>15</v>
      </c>
      <c r="C17" t="s">
        <v>114</v>
      </c>
      <c r="D17" t="s">
        <v>115</v>
      </c>
      <c r="E17" t="s">
        <v>45</v>
      </c>
      <c r="F17" t="s">
        <v>46</v>
      </c>
      <c r="G17" t="s">
        <v>47</v>
      </c>
      <c r="H17" t="s">
        <v>117</v>
      </c>
      <c r="I17" t="s">
        <v>116</v>
      </c>
      <c r="J17" t="s">
        <v>118</v>
      </c>
      <c r="K17">
        <v>271.548</v>
      </c>
    </row>
    <row r="18" spans="1:11" x14ac:dyDescent="0.2">
      <c r="B18">
        <v>16</v>
      </c>
      <c r="C18" t="s">
        <v>290</v>
      </c>
      <c r="D18" t="s">
        <v>291</v>
      </c>
      <c r="E18" t="s">
        <v>45</v>
      </c>
      <c r="F18" t="s">
        <v>46</v>
      </c>
      <c r="G18" t="s">
        <v>47</v>
      </c>
      <c r="H18" t="s">
        <v>293</v>
      </c>
      <c r="I18" t="s">
        <v>292</v>
      </c>
      <c r="J18" t="s">
        <v>294</v>
      </c>
      <c r="K18">
        <v>330.84199999999998</v>
      </c>
    </row>
    <row r="19" spans="1:11" x14ac:dyDescent="0.2">
      <c r="A19" t="s">
        <v>436</v>
      </c>
      <c r="B19">
        <v>17</v>
      </c>
      <c r="C19" t="s">
        <v>295</v>
      </c>
      <c r="D19" t="s">
        <v>296</v>
      </c>
      <c r="E19" t="s">
        <v>45</v>
      </c>
      <c r="F19" t="s">
        <v>46</v>
      </c>
      <c r="G19" t="s">
        <v>47</v>
      </c>
      <c r="H19" t="s">
        <v>298</v>
      </c>
      <c r="I19" t="s">
        <v>297</v>
      </c>
      <c r="J19" t="s">
        <v>299</v>
      </c>
      <c r="K19" t="s">
        <v>300</v>
      </c>
    </row>
    <row r="20" spans="1:11" x14ac:dyDescent="0.2">
      <c r="B20">
        <v>18</v>
      </c>
      <c r="C20" t="s">
        <v>83</v>
      </c>
      <c r="D20" t="s">
        <v>84</v>
      </c>
      <c r="E20" t="s">
        <v>45</v>
      </c>
      <c r="F20" t="s">
        <v>46</v>
      </c>
      <c r="G20" t="s">
        <v>47</v>
      </c>
      <c r="H20" t="s">
        <v>86</v>
      </c>
      <c r="I20" t="s">
        <v>85</v>
      </c>
      <c r="J20" t="s">
        <v>87</v>
      </c>
      <c r="K20">
        <v>808.41499999999996</v>
      </c>
    </row>
    <row r="21" spans="1:11" x14ac:dyDescent="0.2">
      <c r="B21">
        <v>19</v>
      </c>
      <c r="C21" t="s">
        <v>301</v>
      </c>
      <c r="D21" t="s">
        <v>302</v>
      </c>
      <c r="E21" t="s">
        <v>45</v>
      </c>
      <c r="F21" t="s">
        <v>46</v>
      </c>
      <c r="G21" t="s">
        <v>47</v>
      </c>
      <c r="H21" t="s">
        <v>304</v>
      </c>
      <c r="I21" t="s">
        <v>303</v>
      </c>
      <c r="J21" t="s">
        <v>305</v>
      </c>
      <c r="K21" t="s">
        <v>306</v>
      </c>
    </row>
    <row r="22" spans="1:11" x14ac:dyDescent="0.2">
      <c r="A22" t="s">
        <v>436</v>
      </c>
      <c r="B22">
        <v>20</v>
      </c>
      <c r="C22" t="s">
        <v>141</v>
      </c>
      <c r="D22" t="s">
        <v>142</v>
      </c>
      <c r="E22" t="s">
        <v>45</v>
      </c>
      <c r="F22" t="s">
        <v>46</v>
      </c>
      <c r="G22" t="s">
        <v>143</v>
      </c>
      <c r="H22" t="s">
        <v>145</v>
      </c>
      <c r="I22" t="s">
        <v>144</v>
      </c>
      <c r="J22" t="s">
        <v>146</v>
      </c>
      <c r="K22" t="s">
        <v>147</v>
      </c>
    </row>
    <row r="23" spans="1:11" x14ac:dyDescent="0.2">
      <c r="A23" t="s">
        <v>436</v>
      </c>
      <c r="B23">
        <v>21</v>
      </c>
      <c r="C23" t="s">
        <v>129</v>
      </c>
      <c r="D23" t="s">
        <v>130</v>
      </c>
      <c r="E23" t="s">
        <v>45</v>
      </c>
      <c r="F23" t="s">
        <v>46</v>
      </c>
      <c r="G23" t="s">
        <v>47</v>
      </c>
      <c r="H23" t="s">
        <v>132</v>
      </c>
      <c r="I23" t="s">
        <v>131</v>
      </c>
      <c r="J23" t="s">
        <v>133</v>
      </c>
      <c r="K23">
        <v>970.12300000000005</v>
      </c>
    </row>
    <row r="24" spans="1:11" x14ac:dyDescent="0.2">
      <c r="B24">
        <v>22</v>
      </c>
      <c r="C24" t="s">
        <v>93</v>
      </c>
      <c r="D24" t="s">
        <v>94</v>
      </c>
      <c r="E24" t="s">
        <v>45</v>
      </c>
      <c r="F24" t="s">
        <v>46</v>
      </c>
      <c r="G24" t="s">
        <v>95</v>
      </c>
      <c r="H24" t="s">
        <v>97</v>
      </c>
      <c r="I24" t="s">
        <v>96</v>
      </c>
      <c r="J24" t="s">
        <v>98</v>
      </c>
      <c r="K24">
        <v>703.87199999999996</v>
      </c>
    </row>
    <row r="25" spans="1:11" x14ac:dyDescent="0.2">
      <c r="B25">
        <v>23</v>
      </c>
      <c r="C25" t="s">
        <v>190</v>
      </c>
      <c r="D25" t="s">
        <v>191</v>
      </c>
      <c r="E25" t="s">
        <v>45</v>
      </c>
      <c r="F25" t="s">
        <v>46</v>
      </c>
      <c r="G25" t="s">
        <v>47</v>
      </c>
      <c r="H25" t="s">
        <v>193</v>
      </c>
      <c r="I25" t="s">
        <v>192</v>
      </c>
      <c r="J25" t="s">
        <v>194</v>
      </c>
      <c r="K25" t="s">
        <v>195</v>
      </c>
    </row>
    <row r="26" spans="1:11" x14ac:dyDescent="0.2">
      <c r="B26">
        <v>24</v>
      </c>
      <c r="C26" t="s">
        <v>249</v>
      </c>
      <c r="D26" t="s">
        <v>250</v>
      </c>
      <c r="E26" t="s">
        <v>45</v>
      </c>
      <c r="F26" t="s">
        <v>46</v>
      </c>
      <c r="G26" t="s">
        <v>47</v>
      </c>
      <c r="H26" t="s">
        <v>252</v>
      </c>
      <c r="I26" t="s">
        <v>251</v>
      </c>
      <c r="J26" t="s">
        <v>253</v>
      </c>
      <c r="K26" t="s">
        <v>254</v>
      </c>
    </row>
    <row r="27" spans="1:11" x14ac:dyDescent="0.2">
      <c r="B27">
        <v>25</v>
      </c>
      <c r="C27" t="s">
        <v>307</v>
      </c>
      <c r="D27" t="s">
        <v>308</v>
      </c>
      <c r="E27" t="s">
        <v>45</v>
      </c>
      <c r="F27" t="s">
        <v>46</v>
      </c>
      <c r="G27" t="s">
        <v>47</v>
      </c>
      <c r="H27" t="s">
        <v>310</v>
      </c>
      <c r="I27" t="s">
        <v>309</v>
      </c>
      <c r="J27" t="s">
        <v>311</v>
      </c>
      <c r="K27">
        <v>168.059</v>
      </c>
    </row>
    <row r="28" spans="1:11" x14ac:dyDescent="0.2">
      <c r="B28">
        <v>26</v>
      </c>
      <c r="C28" t="s">
        <v>207</v>
      </c>
      <c r="D28" t="s">
        <v>208</v>
      </c>
      <c r="E28" t="s">
        <v>45</v>
      </c>
      <c r="F28" t="s">
        <v>46</v>
      </c>
      <c r="G28" t="s">
        <v>47</v>
      </c>
      <c r="H28" t="s">
        <v>210</v>
      </c>
      <c r="I28" t="s">
        <v>209</v>
      </c>
      <c r="J28" t="s">
        <v>211</v>
      </c>
      <c r="K28" t="s">
        <v>212</v>
      </c>
    </row>
    <row r="29" spans="1:11" x14ac:dyDescent="0.2">
      <c r="B29">
        <v>27</v>
      </c>
      <c r="C29" t="s">
        <v>67</v>
      </c>
      <c r="D29" t="s">
        <v>68</v>
      </c>
      <c r="E29" t="s">
        <v>45</v>
      </c>
      <c r="F29" t="s">
        <v>46</v>
      </c>
      <c r="G29" t="s">
        <v>47</v>
      </c>
      <c r="H29" t="s">
        <v>70</v>
      </c>
      <c r="I29" t="s">
        <v>69</v>
      </c>
      <c r="J29" t="s">
        <v>71</v>
      </c>
      <c r="K29">
        <v>451.964</v>
      </c>
    </row>
    <row r="30" spans="1:11" x14ac:dyDescent="0.2">
      <c r="B30">
        <v>28</v>
      </c>
      <c r="C30" t="s">
        <v>224</v>
      </c>
      <c r="D30" t="s">
        <v>225</v>
      </c>
      <c r="E30" t="s">
        <v>45</v>
      </c>
      <c r="F30" t="s">
        <v>46</v>
      </c>
      <c r="G30" t="s">
        <v>47</v>
      </c>
      <c r="H30" t="s">
        <v>227</v>
      </c>
      <c r="I30" t="s">
        <v>226</v>
      </c>
      <c r="J30" t="s">
        <v>228</v>
      </c>
      <c r="K30">
        <v>669.74900000000002</v>
      </c>
    </row>
    <row r="31" spans="1:11" x14ac:dyDescent="0.2">
      <c r="A31" t="s">
        <v>42</v>
      </c>
      <c r="B31">
        <v>29</v>
      </c>
      <c r="C31" t="s">
        <v>312</v>
      </c>
      <c r="D31" t="s">
        <v>313</v>
      </c>
      <c r="E31" t="s">
        <v>45</v>
      </c>
      <c r="F31" t="s">
        <v>46</v>
      </c>
      <c r="G31" t="s">
        <v>47</v>
      </c>
      <c r="H31" t="s">
        <v>314</v>
      </c>
      <c r="I31" t="s">
        <v>48</v>
      </c>
      <c r="J31" t="s">
        <v>315</v>
      </c>
      <c r="K31" t="s">
        <v>316</v>
      </c>
    </row>
    <row r="32" spans="1:11" x14ac:dyDescent="0.2">
      <c r="A32" t="s">
        <v>436</v>
      </c>
      <c r="B32">
        <v>30</v>
      </c>
      <c r="C32" t="s">
        <v>43</v>
      </c>
      <c r="D32" t="s">
        <v>44</v>
      </c>
      <c r="E32" t="s">
        <v>45</v>
      </c>
      <c r="F32" t="s">
        <v>46</v>
      </c>
      <c r="G32" t="s">
        <v>47</v>
      </c>
      <c r="H32" t="s">
        <v>49</v>
      </c>
      <c r="I32" t="s">
        <v>48</v>
      </c>
      <c r="J32" t="s">
        <v>50</v>
      </c>
      <c r="K32" t="s">
        <v>51</v>
      </c>
    </row>
    <row r="33" spans="1:12" x14ac:dyDescent="0.2">
      <c r="B33">
        <v>31</v>
      </c>
      <c r="C33" t="s">
        <v>229</v>
      </c>
      <c r="D33" t="s">
        <v>230</v>
      </c>
      <c r="E33" t="s">
        <v>45</v>
      </c>
      <c r="F33" t="s">
        <v>46</v>
      </c>
      <c r="G33" t="s">
        <v>47</v>
      </c>
      <c r="H33" t="s">
        <v>232</v>
      </c>
      <c r="I33" t="s">
        <v>231</v>
      </c>
      <c r="J33" t="s">
        <v>81</v>
      </c>
      <c r="K33" t="s">
        <v>233</v>
      </c>
    </row>
    <row r="34" spans="1:12" x14ac:dyDescent="0.2">
      <c r="B34">
        <v>32</v>
      </c>
      <c r="C34" t="s">
        <v>317</v>
      </c>
      <c r="D34" t="s">
        <v>318</v>
      </c>
      <c r="E34" t="s">
        <v>45</v>
      </c>
      <c r="F34" t="s">
        <v>46</v>
      </c>
      <c r="G34" t="s">
        <v>47</v>
      </c>
      <c r="H34" t="s">
        <v>320</v>
      </c>
      <c r="I34" t="s">
        <v>319</v>
      </c>
      <c r="J34" t="s">
        <v>321</v>
      </c>
      <c r="K34">
        <v>395.42599999999999</v>
      </c>
    </row>
    <row r="35" spans="1:12" x14ac:dyDescent="0.2">
      <c r="B35">
        <v>33</v>
      </c>
      <c r="C35" t="s">
        <v>322</v>
      </c>
      <c r="D35" t="s">
        <v>323</v>
      </c>
      <c r="E35" t="s">
        <v>45</v>
      </c>
      <c r="F35" t="s">
        <v>46</v>
      </c>
      <c r="G35" t="s">
        <v>47</v>
      </c>
      <c r="H35" t="s">
        <v>325</v>
      </c>
      <c r="I35" t="s">
        <v>324</v>
      </c>
      <c r="J35" t="s">
        <v>326</v>
      </c>
      <c r="K35">
        <v>313.56900000000002</v>
      </c>
    </row>
    <row r="36" spans="1:12" x14ac:dyDescent="0.2">
      <c r="B36">
        <v>34</v>
      </c>
      <c r="C36" t="s">
        <v>52</v>
      </c>
      <c r="D36" t="s">
        <v>53</v>
      </c>
      <c r="E36" t="s">
        <v>45</v>
      </c>
      <c r="F36" t="s">
        <v>46</v>
      </c>
      <c r="G36" t="s">
        <v>47</v>
      </c>
      <c r="H36" t="s">
        <v>55</v>
      </c>
      <c r="I36" t="s">
        <v>54</v>
      </c>
      <c r="J36" t="s">
        <v>56</v>
      </c>
      <c r="K36">
        <v>163.49700000000001</v>
      </c>
    </row>
    <row r="37" spans="1:12" x14ac:dyDescent="0.2">
      <c r="A37" t="s">
        <v>436</v>
      </c>
      <c r="B37">
        <v>35</v>
      </c>
      <c r="C37" t="s">
        <v>255</v>
      </c>
      <c r="D37" t="s">
        <v>256</v>
      </c>
      <c r="E37" t="s">
        <v>45</v>
      </c>
      <c r="F37" t="s">
        <v>46</v>
      </c>
      <c r="G37" t="s">
        <v>47</v>
      </c>
      <c r="H37" t="s">
        <v>258</v>
      </c>
      <c r="I37" t="s">
        <v>257</v>
      </c>
      <c r="J37" t="s">
        <v>259</v>
      </c>
      <c r="K37" t="s">
        <v>260</v>
      </c>
    </row>
    <row r="38" spans="1:12" x14ac:dyDescent="0.2">
      <c r="B38">
        <v>36</v>
      </c>
      <c r="C38" t="s">
        <v>327</v>
      </c>
      <c r="D38" t="s">
        <v>328</v>
      </c>
      <c r="E38" t="s">
        <v>45</v>
      </c>
      <c r="F38" t="s">
        <v>46</v>
      </c>
      <c r="G38" t="s">
        <v>47</v>
      </c>
      <c r="H38" t="s">
        <v>330</v>
      </c>
      <c r="I38" t="s">
        <v>329</v>
      </c>
      <c r="J38" t="s">
        <v>331</v>
      </c>
      <c r="K38" t="s">
        <v>332</v>
      </c>
    </row>
    <row r="39" spans="1:12" x14ac:dyDescent="0.2">
      <c r="B39">
        <v>37</v>
      </c>
      <c r="C39" t="s">
        <v>333</v>
      </c>
      <c r="D39" t="s">
        <v>334</v>
      </c>
      <c r="E39" t="s">
        <v>45</v>
      </c>
      <c r="F39" t="s">
        <v>46</v>
      </c>
      <c r="G39" t="s">
        <v>47</v>
      </c>
      <c r="H39" t="s">
        <v>336</v>
      </c>
      <c r="I39" t="s">
        <v>335</v>
      </c>
      <c r="J39" t="s">
        <v>337</v>
      </c>
      <c r="K39">
        <v>306.608</v>
      </c>
    </row>
    <row r="40" spans="1:12" x14ac:dyDescent="0.2">
      <c r="B40">
        <v>38</v>
      </c>
      <c r="C40" t="s">
        <v>338</v>
      </c>
      <c r="D40" t="s">
        <v>339</v>
      </c>
      <c r="E40" t="s">
        <v>45</v>
      </c>
      <c r="F40" t="s">
        <v>46</v>
      </c>
      <c r="G40" t="s">
        <v>47</v>
      </c>
      <c r="H40" t="s">
        <v>341</v>
      </c>
      <c r="I40" t="s">
        <v>340</v>
      </c>
      <c r="J40" t="s">
        <v>342</v>
      </c>
      <c r="K40" t="s">
        <v>343</v>
      </c>
    </row>
    <row r="41" spans="1:12" x14ac:dyDescent="0.2">
      <c r="B41">
        <v>39</v>
      </c>
      <c r="C41" t="s">
        <v>99</v>
      </c>
      <c r="D41" t="s">
        <v>100</v>
      </c>
      <c r="E41" t="s">
        <v>45</v>
      </c>
      <c r="F41" t="s">
        <v>46</v>
      </c>
      <c r="G41" t="s">
        <v>47</v>
      </c>
      <c r="H41" t="s">
        <v>102</v>
      </c>
      <c r="I41" t="s">
        <v>101</v>
      </c>
      <c r="J41" t="s">
        <v>103</v>
      </c>
      <c r="K41">
        <v>220.673</v>
      </c>
    </row>
    <row r="42" spans="1:12" x14ac:dyDescent="0.2">
      <c r="B42">
        <v>40</v>
      </c>
      <c r="C42" t="s">
        <v>154</v>
      </c>
      <c r="D42" t="s">
        <v>155</v>
      </c>
      <c r="E42" t="s">
        <v>45</v>
      </c>
      <c r="F42" t="s">
        <v>46</v>
      </c>
      <c r="G42" t="s">
        <v>47</v>
      </c>
      <c r="H42" t="s">
        <v>60</v>
      </c>
      <c r="I42" t="s">
        <v>156</v>
      </c>
      <c r="J42" t="s">
        <v>157</v>
      </c>
      <c r="K42" t="s">
        <v>158</v>
      </c>
    </row>
    <row r="43" spans="1:12" x14ac:dyDescent="0.2">
      <c r="B43">
        <v>41</v>
      </c>
      <c r="C43" t="s">
        <v>134</v>
      </c>
      <c r="D43" t="s">
        <v>135</v>
      </c>
      <c r="E43" t="s">
        <v>45</v>
      </c>
      <c r="F43" t="s">
        <v>46</v>
      </c>
      <c r="G43" t="s">
        <v>136</v>
      </c>
      <c r="H43" t="s">
        <v>138</v>
      </c>
      <c r="I43" t="s">
        <v>137</v>
      </c>
      <c r="J43" t="s">
        <v>139</v>
      </c>
      <c r="K43" t="s">
        <v>140</v>
      </c>
      <c r="L43" t="s">
        <v>42</v>
      </c>
    </row>
    <row r="44" spans="1:12" x14ac:dyDescent="0.2">
      <c r="B44">
        <v>42</v>
      </c>
      <c r="C44" t="s">
        <v>344</v>
      </c>
      <c r="D44" t="s">
        <v>345</v>
      </c>
      <c r="E44" t="s">
        <v>45</v>
      </c>
      <c r="F44" t="s">
        <v>46</v>
      </c>
      <c r="G44" t="s">
        <v>47</v>
      </c>
      <c r="H44" t="s">
        <v>347</v>
      </c>
      <c r="I44" t="s">
        <v>346</v>
      </c>
      <c r="J44" t="s">
        <v>348</v>
      </c>
      <c r="K44" t="s">
        <v>349</v>
      </c>
    </row>
    <row r="45" spans="1:12" x14ac:dyDescent="0.2">
      <c r="B45">
        <v>43</v>
      </c>
      <c r="C45" t="s">
        <v>119</v>
      </c>
      <c r="D45" t="s">
        <v>120</v>
      </c>
      <c r="E45" t="s">
        <v>45</v>
      </c>
      <c r="F45" t="s">
        <v>46</v>
      </c>
      <c r="G45" t="s">
        <v>47</v>
      </c>
      <c r="H45" t="s">
        <v>122</v>
      </c>
      <c r="I45" t="s">
        <v>121</v>
      </c>
      <c r="J45" t="s">
        <v>123</v>
      </c>
      <c r="K45">
        <v>120.97499999999999</v>
      </c>
    </row>
    <row r="46" spans="1:12" x14ac:dyDescent="0.2">
      <c r="B46">
        <v>44</v>
      </c>
      <c r="C46" t="s">
        <v>350</v>
      </c>
      <c r="D46" t="s">
        <v>351</v>
      </c>
      <c r="E46" t="s">
        <v>45</v>
      </c>
      <c r="F46" t="s">
        <v>46</v>
      </c>
      <c r="G46" t="s">
        <v>47</v>
      </c>
      <c r="H46" t="s">
        <v>353</v>
      </c>
      <c r="I46" t="s">
        <v>352</v>
      </c>
      <c r="J46" t="s">
        <v>354</v>
      </c>
      <c r="K46">
        <v>36.6</v>
      </c>
    </row>
    <row r="47" spans="1:12" x14ac:dyDescent="0.2">
      <c r="B47">
        <v>45</v>
      </c>
      <c r="C47" t="s">
        <v>355</v>
      </c>
      <c r="D47" t="s">
        <v>356</v>
      </c>
      <c r="E47" t="s">
        <v>45</v>
      </c>
      <c r="F47" t="s">
        <v>46</v>
      </c>
      <c r="G47" t="s">
        <v>47</v>
      </c>
      <c r="H47" t="s">
        <v>358</v>
      </c>
      <c r="I47" t="s">
        <v>357</v>
      </c>
      <c r="J47" t="s">
        <v>359</v>
      </c>
      <c r="K47">
        <v>32.183999999999997</v>
      </c>
    </row>
    <row r="48" spans="1:12" x14ac:dyDescent="0.2">
      <c r="B48">
        <v>46</v>
      </c>
      <c r="C48" t="s">
        <v>62</v>
      </c>
      <c r="D48" t="s">
        <v>63</v>
      </c>
      <c r="E48" t="s">
        <v>45</v>
      </c>
      <c r="F48" t="s">
        <v>46</v>
      </c>
      <c r="G48" t="s">
        <v>47</v>
      </c>
      <c r="H48" t="s">
        <v>65</v>
      </c>
      <c r="I48" t="s">
        <v>64</v>
      </c>
      <c r="J48" t="s">
        <v>66</v>
      </c>
      <c r="K48">
        <v>632.303</v>
      </c>
    </row>
    <row r="49" spans="1:11" x14ac:dyDescent="0.2">
      <c r="B49">
        <v>47</v>
      </c>
      <c r="C49" t="s">
        <v>360</v>
      </c>
      <c r="D49" t="s">
        <v>361</v>
      </c>
      <c r="E49" t="s">
        <v>45</v>
      </c>
      <c r="F49" t="s">
        <v>46</v>
      </c>
      <c r="G49" t="s">
        <v>47</v>
      </c>
      <c r="H49" t="s">
        <v>363</v>
      </c>
      <c r="I49" t="s">
        <v>362</v>
      </c>
      <c r="J49" t="s">
        <v>364</v>
      </c>
      <c r="K49">
        <v>158.93799999999999</v>
      </c>
    </row>
    <row r="50" spans="1:11" x14ac:dyDescent="0.2">
      <c r="B50">
        <v>48</v>
      </c>
      <c r="C50" t="s">
        <v>88</v>
      </c>
      <c r="D50" t="s">
        <v>89</v>
      </c>
      <c r="E50" t="s">
        <v>45</v>
      </c>
      <c r="F50" t="s">
        <v>46</v>
      </c>
      <c r="G50" t="s">
        <v>47</v>
      </c>
      <c r="H50" t="s">
        <v>91</v>
      </c>
      <c r="I50" t="s">
        <v>90</v>
      </c>
      <c r="J50" t="s">
        <v>92</v>
      </c>
      <c r="K50">
        <v>357.29500000000002</v>
      </c>
    </row>
    <row r="51" spans="1:11" x14ac:dyDescent="0.2">
      <c r="B51">
        <v>49</v>
      </c>
      <c r="C51" t="s">
        <v>365</v>
      </c>
      <c r="D51" t="s">
        <v>366</v>
      </c>
      <c r="E51" t="s">
        <v>45</v>
      </c>
      <c r="F51" t="s">
        <v>46</v>
      </c>
      <c r="G51" t="s">
        <v>47</v>
      </c>
      <c r="H51" t="s">
        <v>368</v>
      </c>
      <c r="I51" t="s">
        <v>367</v>
      </c>
      <c r="J51" t="s">
        <v>369</v>
      </c>
      <c r="K51">
        <v>343.07100000000003</v>
      </c>
    </row>
    <row r="52" spans="1:11" x14ac:dyDescent="0.2">
      <c r="A52" t="s">
        <v>436</v>
      </c>
      <c r="B52">
        <v>50</v>
      </c>
      <c r="C52" t="s">
        <v>159</v>
      </c>
      <c r="D52" t="s">
        <v>160</v>
      </c>
      <c r="E52" t="s">
        <v>45</v>
      </c>
      <c r="F52" t="s">
        <v>46</v>
      </c>
      <c r="G52" t="s">
        <v>161</v>
      </c>
      <c r="H52" t="s">
        <v>163</v>
      </c>
      <c r="I52" t="s">
        <v>162</v>
      </c>
      <c r="J52" t="s">
        <v>164</v>
      </c>
      <c r="K52">
        <v>192.762</v>
      </c>
    </row>
    <row r="53" spans="1:11" x14ac:dyDescent="0.2">
      <c r="B53">
        <v>51</v>
      </c>
      <c r="C53" t="s">
        <v>370</v>
      </c>
      <c r="D53" t="s">
        <v>371</v>
      </c>
      <c r="E53" t="s">
        <v>45</v>
      </c>
      <c r="F53" t="s">
        <v>46</v>
      </c>
      <c r="G53" t="s">
        <v>47</v>
      </c>
      <c r="H53" t="s">
        <v>373</v>
      </c>
      <c r="I53" t="s">
        <v>372</v>
      </c>
      <c r="J53" t="s">
        <v>374</v>
      </c>
      <c r="K53">
        <v>535.20799999999997</v>
      </c>
    </row>
    <row r="54" spans="1:11" x14ac:dyDescent="0.2">
      <c r="B54">
        <v>52</v>
      </c>
      <c r="C54" t="s">
        <v>375</v>
      </c>
      <c r="D54" t="s">
        <v>376</v>
      </c>
      <c r="E54" t="s">
        <v>45</v>
      </c>
      <c r="F54" t="s">
        <v>46</v>
      </c>
      <c r="G54" t="s">
        <v>150</v>
      </c>
      <c r="H54" t="s">
        <v>378</v>
      </c>
      <c r="I54" t="s">
        <v>377</v>
      </c>
      <c r="J54" t="s">
        <v>379</v>
      </c>
      <c r="K54">
        <v>19.908999999999999</v>
      </c>
    </row>
    <row r="55" spans="1:11" x14ac:dyDescent="0.2">
      <c r="B55">
        <v>53</v>
      </c>
      <c r="C55" t="s">
        <v>380</v>
      </c>
      <c r="D55" t="s">
        <v>381</v>
      </c>
      <c r="E55" t="s">
        <v>45</v>
      </c>
      <c r="F55" t="s">
        <v>46</v>
      </c>
      <c r="G55" t="s">
        <v>47</v>
      </c>
      <c r="H55" t="s">
        <v>383</v>
      </c>
      <c r="I55" t="s">
        <v>382</v>
      </c>
      <c r="J55" t="s">
        <v>384</v>
      </c>
      <c r="K55">
        <v>45.600999999999999</v>
      </c>
    </row>
    <row r="56" spans="1:11" x14ac:dyDescent="0.2">
      <c r="B56">
        <v>54</v>
      </c>
      <c r="C56" t="s">
        <v>385</v>
      </c>
      <c r="D56" t="s">
        <v>386</v>
      </c>
      <c r="E56" t="s">
        <v>45</v>
      </c>
      <c r="F56" t="s">
        <v>46</v>
      </c>
      <c r="G56" t="s">
        <v>47</v>
      </c>
      <c r="H56" t="s">
        <v>388</v>
      </c>
      <c r="I56" t="s">
        <v>387</v>
      </c>
      <c r="J56" t="s">
        <v>61</v>
      </c>
      <c r="K56" t="s">
        <v>389</v>
      </c>
    </row>
    <row r="57" spans="1:11" x14ac:dyDescent="0.2">
      <c r="B57">
        <v>55</v>
      </c>
      <c r="C57" t="s">
        <v>390</v>
      </c>
      <c r="D57" t="s">
        <v>391</v>
      </c>
      <c r="E57" t="s">
        <v>45</v>
      </c>
      <c r="F57" t="s">
        <v>46</v>
      </c>
      <c r="G57" t="s">
        <v>47</v>
      </c>
      <c r="H57" t="s">
        <v>393</v>
      </c>
      <c r="I57" t="s">
        <v>392</v>
      </c>
      <c r="J57" t="s">
        <v>394</v>
      </c>
      <c r="K57" t="s">
        <v>395</v>
      </c>
    </row>
    <row r="58" spans="1:11" x14ac:dyDescent="0.2">
      <c r="B58">
        <v>56</v>
      </c>
      <c r="C58" t="s">
        <v>213</v>
      </c>
      <c r="D58" t="s">
        <v>214</v>
      </c>
      <c r="E58" t="s">
        <v>45</v>
      </c>
      <c r="F58" t="s">
        <v>46</v>
      </c>
      <c r="G58" t="s">
        <v>47</v>
      </c>
      <c r="H58" t="s">
        <v>216</v>
      </c>
      <c r="I58" t="s">
        <v>215</v>
      </c>
      <c r="J58" t="s">
        <v>217</v>
      </c>
      <c r="K58">
        <v>150.244</v>
      </c>
    </row>
    <row r="59" spans="1:11" x14ac:dyDescent="0.2">
      <c r="B59">
        <v>57</v>
      </c>
      <c r="C59" t="s">
        <v>104</v>
      </c>
      <c r="D59" t="s">
        <v>105</v>
      </c>
      <c r="E59" t="s">
        <v>45</v>
      </c>
      <c r="F59" t="s">
        <v>46</v>
      </c>
      <c r="G59" t="s">
        <v>47</v>
      </c>
      <c r="H59" t="s">
        <v>107</v>
      </c>
      <c r="I59" t="s">
        <v>106</v>
      </c>
      <c r="J59" t="s">
        <v>108</v>
      </c>
      <c r="K59">
        <v>6.6440000000000001</v>
      </c>
    </row>
    <row r="60" spans="1:11" x14ac:dyDescent="0.2">
      <c r="B60">
        <v>58</v>
      </c>
      <c r="C60" t="s">
        <v>396</v>
      </c>
      <c r="D60" t="s">
        <v>397</v>
      </c>
      <c r="E60" t="s">
        <v>45</v>
      </c>
      <c r="F60" t="s">
        <v>46</v>
      </c>
      <c r="G60" t="s">
        <v>47</v>
      </c>
      <c r="H60" t="s">
        <v>399</v>
      </c>
      <c r="I60" t="s">
        <v>398</v>
      </c>
      <c r="J60" t="s">
        <v>400</v>
      </c>
      <c r="K60">
        <v>53.795999999999999</v>
      </c>
    </row>
    <row r="61" spans="1:11" x14ac:dyDescent="0.2">
      <c r="B61">
        <v>59</v>
      </c>
      <c r="C61" t="s">
        <v>109</v>
      </c>
      <c r="D61" t="s">
        <v>110</v>
      </c>
      <c r="E61" t="s">
        <v>45</v>
      </c>
      <c r="F61" t="s">
        <v>46</v>
      </c>
      <c r="G61" t="s">
        <v>47</v>
      </c>
      <c r="H61" t="s">
        <v>112</v>
      </c>
      <c r="I61" t="s">
        <v>111</v>
      </c>
      <c r="J61" t="s">
        <v>113</v>
      </c>
      <c r="K61">
        <v>36.484999999999999</v>
      </c>
    </row>
    <row r="62" spans="1:11" x14ac:dyDescent="0.2">
      <c r="B62">
        <v>60</v>
      </c>
      <c r="C62" t="s">
        <v>401</v>
      </c>
      <c r="D62" t="s">
        <v>402</v>
      </c>
      <c r="E62" t="s">
        <v>45</v>
      </c>
      <c r="F62" t="s">
        <v>46</v>
      </c>
      <c r="G62" t="s">
        <v>47</v>
      </c>
      <c r="H62" t="s">
        <v>404</v>
      </c>
      <c r="I62" t="s">
        <v>403</v>
      </c>
      <c r="J62" t="s">
        <v>405</v>
      </c>
      <c r="K62">
        <v>10.773</v>
      </c>
    </row>
    <row r="63" spans="1:11" x14ac:dyDescent="0.2">
      <c r="B63">
        <v>61</v>
      </c>
      <c r="C63" t="s">
        <v>218</v>
      </c>
      <c r="D63" t="s">
        <v>219</v>
      </c>
      <c r="E63" t="s">
        <v>45</v>
      </c>
      <c r="F63" t="s">
        <v>46</v>
      </c>
      <c r="G63" t="s">
        <v>47</v>
      </c>
      <c r="H63" t="s">
        <v>221</v>
      </c>
      <c r="I63" t="s">
        <v>220</v>
      </c>
      <c r="J63" t="s">
        <v>222</v>
      </c>
      <c r="K63" t="s">
        <v>223</v>
      </c>
    </row>
    <row r="64" spans="1:11" x14ac:dyDescent="0.2">
      <c r="B64">
        <v>62</v>
      </c>
      <c r="C64" t="s">
        <v>406</v>
      </c>
      <c r="D64" t="s">
        <v>407</v>
      </c>
      <c r="E64" t="s">
        <v>45</v>
      </c>
      <c r="F64" t="s">
        <v>46</v>
      </c>
      <c r="G64" t="s">
        <v>47</v>
      </c>
      <c r="H64" t="s">
        <v>409</v>
      </c>
      <c r="I64" t="s">
        <v>408</v>
      </c>
      <c r="J64" t="s">
        <v>61</v>
      </c>
      <c r="K64">
        <v>298</v>
      </c>
    </row>
    <row r="65" spans="2:11" x14ac:dyDescent="0.2">
      <c r="B65">
        <v>63</v>
      </c>
      <c r="C65" t="s">
        <v>410</v>
      </c>
      <c r="D65" t="s">
        <v>411</v>
      </c>
      <c r="E65" t="s">
        <v>45</v>
      </c>
      <c r="F65" t="s">
        <v>46</v>
      </c>
      <c r="G65" t="s">
        <v>47</v>
      </c>
      <c r="H65" t="s">
        <v>413</v>
      </c>
      <c r="I65" t="s">
        <v>412</v>
      </c>
      <c r="J65" t="s">
        <v>414</v>
      </c>
      <c r="K65">
        <v>1.496</v>
      </c>
    </row>
    <row r="66" spans="2:11" x14ac:dyDescent="0.2">
      <c r="B66">
        <v>64</v>
      </c>
      <c r="C66" t="s">
        <v>415</v>
      </c>
      <c r="D66" t="s">
        <v>416</v>
      </c>
      <c r="E66" t="s">
        <v>45</v>
      </c>
      <c r="F66" t="s">
        <v>46</v>
      </c>
      <c r="G66" t="s">
        <v>47</v>
      </c>
      <c r="H66" t="s">
        <v>418</v>
      </c>
      <c r="I66" t="s">
        <v>417</v>
      </c>
      <c r="J66" t="s">
        <v>419</v>
      </c>
      <c r="K66">
        <v>673.303</v>
      </c>
    </row>
    <row r="67" spans="2:11" x14ac:dyDescent="0.2">
      <c r="B67">
        <v>65</v>
      </c>
      <c r="C67" t="s">
        <v>196</v>
      </c>
      <c r="D67" t="s">
        <v>197</v>
      </c>
      <c r="E67" t="s">
        <v>45</v>
      </c>
      <c r="F67" t="s">
        <v>46</v>
      </c>
      <c r="G67" t="s">
        <v>95</v>
      </c>
      <c r="H67" t="s">
        <v>199</v>
      </c>
      <c r="I67" t="s">
        <v>198</v>
      </c>
      <c r="J67" t="s">
        <v>200</v>
      </c>
      <c r="K67">
        <v>322.53899999999999</v>
      </c>
    </row>
    <row r="68" spans="2:11" x14ac:dyDescent="0.2">
      <c r="B68">
        <v>66</v>
      </c>
      <c r="C68" t="s">
        <v>57</v>
      </c>
      <c r="D68" t="s">
        <v>58</v>
      </c>
      <c r="E68" t="s">
        <v>45</v>
      </c>
      <c r="F68" t="s">
        <v>46</v>
      </c>
      <c r="G68" t="s">
        <v>47</v>
      </c>
      <c r="H68" t="s">
        <v>60</v>
      </c>
      <c r="I68" t="s">
        <v>59</v>
      </c>
      <c r="J68" t="s">
        <v>61</v>
      </c>
      <c r="K68">
        <v>66.225999999999999</v>
      </c>
    </row>
    <row r="69" spans="2:11" x14ac:dyDescent="0.2">
      <c r="B69">
        <v>67</v>
      </c>
      <c r="C69" t="s">
        <v>420</v>
      </c>
      <c r="D69" t="s">
        <v>421</v>
      </c>
      <c r="E69" t="s">
        <v>45</v>
      </c>
      <c r="F69" t="s">
        <v>46</v>
      </c>
      <c r="G69" t="s">
        <v>150</v>
      </c>
      <c r="H69" t="s">
        <v>423</v>
      </c>
      <c r="I69" t="s">
        <v>422</v>
      </c>
      <c r="J69" t="s">
        <v>424</v>
      </c>
      <c r="K69">
        <v>358.80700000000002</v>
      </c>
    </row>
    <row r="70" spans="2:11" x14ac:dyDescent="0.2">
      <c r="B70">
        <v>68</v>
      </c>
      <c r="C70" t="s">
        <v>124</v>
      </c>
      <c r="D70" t="s">
        <v>125</v>
      </c>
      <c r="E70" t="s">
        <v>45</v>
      </c>
      <c r="F70" t="s">
        <v>46</v>
      </c>
      <c r="G70" t="s">
        <v>95</v>
      </c>
      <c r="H70" t="s">
        <v>127</v>
      </c>
      <c r="I70" t="s">
        <v>126</v>
      </c>
      <c r="J70" t="s">
        <v>128</v>
      </c>
      <c r="K70">
        <v>97.697999999999993</v>
      </c>
    </row>
    <row r="71" spans="2:11" x14ac:dyDescent="0.2">
      <c r="B71">
        <v>69</v>
      </c>
      <c r="C71" t="s">
        <v>425</v>
      </c>
      <c r="D71" t="s">
        <v>426</v>
      </c>
      <c r="E71" t="s">
        <v>45</v>
      </c>
      <c r="F71" t="s">
        <v>46</v>
      </c>
      <c r="G71" t="s">
        <v>47</v>
      </c>
      <c r="H71" t="s">
        <v>428</v>
      </c>
      <c r="I71" t="s">
        <v>427</v>
      </c>
      <c r="J71" t="s">
        <v>429</v>
      </c>
      <c r="K71">
        <v>302.76799999999997</v>
      </c>
    </row>
    <row r="72" spans="2:11" x14ac:dyDescent="0.2">
      <c r="B72">
        <v>70</v>
      </c>
      <c r="C72" t="s">
        <v>430</v>
      </c>
      <c r="D72" t="s">
        <v>431</v>
      </c>
      <c r="E72" t="s">
        <v>45</v>
      </c>
      <c r="F72" t="s">
        <v>46</v>
      </c>
      <c r="G72" t="s">
        <v>47</v>
      </c>
      <c r="H72" t="s">
        <v>433</v>
      </c>
      <c r="I72" t="s">
        <v>432</v>
      </c>
      <c r="J72" t="s">
        <v>434</v>
      </c>
      <c r="K72">
        <v>119.60599999999999</v>
      </c>
    </row>
    <row r="73" spans="2:11" x14ac:dyDescent="0.2">
      <c r="B73">
        <v>71</v>
      </c>
      <c r="C73" t="s">
        <v>234</v>
      </c>
      <c r="D73" t="s">
        <v>235</v>
      </c>
      <c r="E73" t="s">
        <v>45</v>
      </c>
      <c r="F73" t="s">
        <v>46</v>
      </c>
      <c r="G73" t="s">
        <v>95</v>
      </c>
      <c r="H73" t="s">
        <v>237</v>
      </c>
      <c r="I73" t="s">
        <v>236</v>
      </c>
      <c r="J73" t="s">
        <v>238</v>
      </c>
      <c r="K73">
        <v>465.31799999999998</v>
      </c>
    </row>
    <row r="74" spans="2:11" x14ac:dyDescent="0.2">
      <c r="B74">
        <v>72</v>
      </c>
      <c r="C74" t="s">
        <v>176</v>
      </c>
      <c r="D74" t="s">
        <v>177</v>
      </c>
      <c r="E74" t="s">
        <v>45</v>
      </c>
      <c r="F74" t="s">
        <v>46</v>
      </c>
      <c r="G74" t="s">
        <v>47</v>
      </c>
      <c r="H74" t="s">
        <v>179</v>
      </c>
      <c r="I74" t="s">
        <v>178</v>
      </c>
      <c r="J74" t="s">
        <v>180</v>
      </c>
      <c r="K74">
        <v>23.876000000000001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F40D-F464-491C-9F94-6A8ECF530E9C}">
  <dimension ref="B2:M27"/>
  <sheetViews>
    <sheetView tabSelected="1" topLeftCell="B1" workbookViewId="0">
      <selection activeCell="M15" sqref="M15"/>
    </sheetView>
  </sheetViews>
  <sheetFormatPr defaultRowHeight="14.25" x14ac:dyDescent="0.2"/>
  <cols>
    <col min="2" max="2" width="18.25" bestFit="1" customWidth="1"/>
    <col min="3" max="6" width="18.25" customWidth="1"/>
    <col min="10" max="10" width="9.875" bestFit="1" customWidth="1"/>
    <col min="12" max="13" width="11.125" bestFit="1" customWidth="1"/>
  </cols>
  <sheetData>
    <row r="2" spans="2:13" x14ac:dyDescent="0.2">
      <c r="B2" t="s">
        <v>9</v>
      </c>
      <c r="C2" t="s">
        <v>41</v>
      </c>
      <c r="D2" t="s">
        <v>20</v>
      </c>
      <c r="E2" t="s">
        <v>265</v>
      </c>
      <c r="F2" t="s">
        <v>2</v>
      </c>
      <c r="G2" t="s">
        <v>1</v>
      </c>
      <c r="H2" t="s">
        <v>437</v>
      </c>
      <c r="I2" t="s">
        <v>0</v>
      </c>
      <c r="J2" s="6">
        <v>45719</v>
      </c>
      <c r="K2" t="s">
        <v>461</v>
      </c>
      <c r="M2" t="s">
        <v>477</v>
      </c>
    </row>
    <row r="3" spans="2:13" x14ac:dyDescent="0.2">
      <c r="B3" t="e" vm="1">
        <v>#VALUE!</v>
      </c>
      <c r="C3" t="s">
        <v>446</v>
      </c>
      <c r="D3" t="s">
        <v>24</v>
      </c>
      <c r="E3" t="s">
        <v>455</v>
      </c>
      <c r="F3" t="s">
        <v>32</v>
      </c>
      <c r="G3">
        <v>319</v>
      </c>
      <c r="H3" s="2">
        <v>170590</v>
      </c>
      <c r="I3" s="1">
        <v>0.31440000000000001</v>
      </c>
      <c r="J3">
        <v>356</v>
      </c>
      <c r="K3" s="1">
        <f>+J3/G3-1</f>
        <v>0.11598746081504707</v>
      </c>
      <c r="L3" s="7" cm="1">
        <f t="array" aca="1" ref="L3" ca="1">+_FV(B3,"Preço")</f>
        <v>440.05</v>
      </c>
      <c r="M3" s="1">
        <f ca="1">+L3/G3-1</f>
        <v>0.37946708463949852</v>
      </c>
    </row>
    <row r="4" spans="2:13" x14ac:dyDescent="0.2">
      <c r="B4" t="e" vm="2">
        <v>#VALUE!</v>
      </c>
      <c r="C4" t="s">
        <v>444</v>
      </c>
      <c r="D4" t="s">
        <v>22</v>
      </c>
      <c r="E4" t="s">
        <v>465</v>
      </c>
      <c r="F4" t="s">
        <v>52</v>
      </c>
      <c r="G4">
        <v>172</v>
      </c>
      <c r="H4" s="2">
        <v>135654</v>
      </c>
      <c r="I4" s="1">
        <v>3.6999999999999998E-2</v>
      </c>
      <c r="J4">
        <v>172</v>
      </c>
      <c r="K4" s="1">
        <f>+J4/G4-1</f>
        <v>0</v>
      </c>
      <c r="L4" s="7" cm="1">
        <f t="array" aca="1" ref="L4" ca="1">+_FV(B4,"Preço")</f>
        <v>136.46</v>
      </c>
      <c r="M4" s="1">
        <f t="shared" ref="M4:M22" ca="1" si="0">+L4/G4-1</f>
        <v>-0.20662790697674416</v>
      </c>
    </row>
    <row r="5" spans="2:13" x14ac:dyDescent="0.2">
      <c r="B5" t="e" vm="3">
        <v>#VALUE!</v>
      </c>
      <c r="C5" t="s">
        <v>444</v>
      </c>
      <c r="D5" t="s">
        <v>27</v>
      </c>
      <c r="E5" t="s">
        <v>47</v>
      </c>
      <c r="F5" t="s">
        <v>40</v>
      </c>
      <c r="G5">
        <v>450.37</v>
      </c>
      <c r="H5" s="2">
        <v>106010</v>
      </c>
      <c r="I5" s="1">
        <v>-1.0999999999999999E-2</v>
      </c>
      <c r="J5">
        <v>450</v>
      </c>
      <c r="K5" s="1">
        <f t="shared" ref="K5:K22" si="1">+J5/G5-1</f>
        <v>-8.2154672824563679E-4</v>
      </c>
      <c r="L5" s="7" cm="1">
        <f t="array" aca="1" ref="L5" ca="1">+_FV(B5,"Preço")</f>
        <v>453.53</v>
      </c>
      <c r="M5" s="1">
        <f t="shared" ca="1" si="0"/>
        <v>7.0164531385303874E-3</v>
      </c>
    </row>
    <row r="6" spans="2:13" x14ac:dyDescent="0.2">
      <c r="B6" t="e" vm="4">
        <v>#VALUE!</v>
      </c>
      <c r="C6" t="s">
        <v>446</v>
      </c>
      <c r="D6" t="s">
        <v>27</v>
      </c>
      <c r="E6" t="s">
        <v>47</v>
      </c>
      <c r="F6" t="s">
        <v>3</v>
      </c>
      <c r="G6">
        <v>252.6</v>
      </c>
      <c r="H6" s="2">
        <v>69460</v>
      </c>
      <c r="I6" s="1">
        <v>-1.5599999999999999E-2</v>
      </c>
      <c r="J6">
        <v>252.6</v>
      </c>
      <c r="K6" s="1">
        <f t="shared" si="1"/>
        <v>0</v>
      </c>
      <c r="L6" s="7" cm="1">
        <f t="array" aca="1" ref="L6" ca="1">+_FV(B6,"Preço")</f>
        <v>270.81</v>
      </c>
      <c r="M6" s="1">
        <f t="shared" ca="1" si="0"/>
        <v>7.2090261282660384E-2</v>
      </c>
    </row>
    <row r="7" spans="2:13" x14ac:dyDescent="0.2">
      <c r="B7" t="e" vm="5">
        <v>#VALUE!</v>
      </c>
      <c r="C7" t="s">
        <v>444</v>
      </c>
      <c r="D7" t="s">
        <v>27</v>
      </c>
      <c r="E7" t="s">
        <v>47</v>
      </c>
      <c r="F7" t="s">
        <v>5</v>
      </c>
      <c r="G7">
        <v>461.74</v>
      </c>
      <c r="H7" s="2">
        <v>67270</v>
      </c>
      <c r="I7" s="1">
        <v>-5.33E-2</v>
      </c>
      <c r="J7">
        <v>461</v>
      </c>
      <c r="K7" s="1">
        <f t="shared" si="1"/>
        <v>-1.6026335166977601E-3</v>
      </c>
      <c r="L7" s="7" cm="1">
        <f t="array" aca="1" ref="L7" ca="1">+_FV(B7,"Preço")</f>
        <v>527.94000000000005</v>
      </c>
      <c r="M7" s="1">
        <f t="shared" ca="1" si="0"/>
        <v>0.14337072811538976</v>
      </c>
    </row>
    <row r="8" spans="2:13" x14ac:dyDescent="0.2">
      <c r="B8" t="e" vm="6">
        <v>#VALUE!</v>
      </c>
      <c r="C8" t="s">
        <v>456</v>
      </c>
      <c r="D8" t="s">
        <v>23</v>
      </c>
      <c r="E8" t="s">
        <v>452</v>
      </c>
      <c r="F8" t="s">
        <v>33</v>
      </c>
      <c r="G8">
        <v>753</v>
      </c>
      <c r="H8" s="2">
        <v>64400</v>
      </c>
      <c r="I8" s="1">
        <v>0.26469999999999999</v>
      </c>
      <c r="J8">
        <v>786</v>
      </c>
      <c r="K8" s="1">
        <f t="shared" si="1"/>
        <v>4.3824701195219085E-2</v>
      </c>
      <c r="L8" s="7" cm="1">
        <f t="array" aca="1" ref="L8" ca="1">+_FV(B8,"Preço")</f>
        <v>714.4</v>
      </c>
      <c r="M8" s="1">
        <f t="shared" ca="1" si="0"/>
        <v>-5.1261620185922951E-2</v>
      </c>
    </row>
    <row r="9" spans="2:13" x14ac:dyDescent="0.2">
      <c r="B9" t="e" vm="7">
        <v>#VALUE!</v>
      </c>
      <c r="C9" t="s">
        <v>445</v>
      </c>
      <c r="D9" t="s">
        <v>21</v>
      </c>
      <c r="E9" t="s">
        <v>449</v>
      </c>
      <c r="F9" t="s">
        <v>34</v>
      </c>
      <c r="G9">
        <v>1006</v>
      </c>
      <c r="H9" s="2">
        <v>44880</v>
      </c>
      <c r="I9" s="1">
        <v>0.31740000000000002</v>
      </c>
      <c r="J9">
        <v>1240</v>
      </c>
      <c r="K9" s="1">
        <f t="shared" si="1"/>
        <v>0.23260437375745524</v>
      </c>
      <c r="L9" s="7" cm="1">
        <f t="array" aca="1" ref="L9" ca="1">+_FV(B9,"Preço")</f>
        <v>1465.5</v>
      </c>
      <c r="M9" s="1">
        <f t="shared" ca="1" si="0"/>
        <v>0.45675944333996021</v>
      </c>
    </row>
    <row r="10" spans="2:13" x14ac:dyDescent="0.2">
      <c r="B10" t="e" vm="8">
        <v>#VALUE!</v>
      </c>
      <c r="C10" t="s">
        <v>444</v>
      </c>
      <c r="D10" t="s">
        <v>23</v>
      </c>
      <c r="E10" t="s">
        <v>438</v>
      </c>
      <c r="F10" t="s">
        <v>8</v>
      </c>
      <c r="G10">
        <v>1400</v>
      </c>
      <c r="H10" s="2">
        <v>42130</v>
      </c>
      <c r="I10" s="1">
        <v>0.13700000000000001</v>
      </c>
      <c r="J10">
        <v>1607</v>
      </c>
      <c r="K10" s="1">
        <f t="shared" si="1"/>
        <v>0.14785714285714291</v>
      </c>
      <c r="L10" s="7" cm="1">
        <f t="array" aca="1" ref="L10" ca="1">+_FV(B10,"Preço")</f>
        <v>1715.5</v>
      </c>
      <c r="M10" s="1">
        <f t="shared" ca="1" si="0"/>
        <v>0.22535714285714281</v>
      </c>
    </row>
    <row r="11" spans="2:13" x14ac:dyDescent="0.2">
      <c r="B11" t="e" vm="9">
        <v>#VALUE!</v>
      </c>
      <c r="C11" t="s">
        <v>457</v>
      </c>
      <c r="D11" t="s">
        <v>22</v>
      </c>
      <c r="E11" t="s">
        <v>440</v>
      </c>
      <c r="F11" t="s">
        <v>29</v>
      </c>
      <c r="G11">
        <v>191</v>
      </c>
      <c r="H11" s="2">
        <v>39680</v>
      </c>
      <c r="I11" s="1">
        <v>0.218</v>
      </c>
      <c r="J11">
        <v>216</v>
      </c>
      <c r="K11" s="1">
        <f t="shared" si="1"/>
        <v>0.13089005235602102</v>
      </c>
      <c r="L11" s="7" cm="1">
        <f t="array" aca="1" ref="L11" ca="1">+_FV(B11,"Preço")</f>
        <v>253</v>
      </c>
      <c r="M11" s="1">
        <f t="shared" ca="1" si="0"/>
        <v>0.32460732984293195</v>
      </c>
    </row>
    <row r="12" spans="2:13" x14ac:dyDescent="0.2">
      <c r="B12" t="e" vm="10">
        <v>#VALUE!</v>
      </c>
      <c r="C12" t="s">
        <v>446</v>
      </c>
      <c r="D12" t="s">
        <v>27</v>
      </c>
      <c r="E12" t="s">
        <v>47</v>
      </c>
      <c r="F12" t="s">
        <v>4</v>
      </c>
      <c r="G12">
        <v>206.11</v>
      </c>
      <c r="H12" s="2">
        <v>39090</v>
      </c>
      <c r="I12" s="1">
        <v>-3.1300000000000001E-2</v>
      </c>
      <c r="J12">
        <v>206</v>
      </c>
      <c r="K12" s="1">
        <f t="shared" si="1"/>
        <v>-5.3369559943727829E-4</v>
      </c>
      <c r="L12" s="7" cm="1">
        <f t="array" aca="1" ref="L12" ca="1">+_FV(B12,"Preço")</f>
        <v>212.02</v>
      </c>
      <c r="M12" s="1">
        <f t="shared" ca="1" si="0"/>
        <v>2.867400902430739E-2</v>
      </c>
    </row>
    <row r="13" spans="2:13" x14ac:dyDescent="0.2">
      <c r="B13" t="e" vm="11">
        <v>#VALUE!</v>
      </c>
      <c r="C13" t="s">
        <v>444</v>
      </c>
      <c r="D13" t="s">
        <v>25</v>
      </c>
      <c r="E13" t="s">
        <v>441</v>
      </c>
      <c r="F13" t="s">
        <v>36</v>
      </c>
      <c r="G13">
        <v>38.56</v>
      </c>
      <c r="H13" s="2">
        <v>23000</v>
      </c>
      <c r="I13" s="1">
        <v>0.26100000000000001</v>
      </c>
      <c r="J13">
        <v>43.25</v>
      </c>
      <c r="K13" s="1">
        <f t="shared" si="1"/>
        <v>0.1216286307053942</v>
      </c>
      <c r="L13" s="7" cm="1">
        <f t="array" aca="1" ref="L13" ca="1">+_FV(B13,"Preço")</f>
        <v>34.18</v>
      </c>
      <c r="M13" s="1">
        <f t="shared" ca="1" si="0"/>
        <v>-0.1135892116182573</v>
      </c>
    </row>
    <row r="14" spans="2:13" x14ac:dyDescent="0.2">
      <c r="B14" t="e" vm="12">
        <v>#VALUE!</v>
      </c>
      <c r="C14" t="s">
        <v>443</v>
      </c>
      <c r="D14" t="s">
        <v>22</v>
      </c>
      <c r="E14" t="s">
        <v>440</v>
      </c>
      <c r="F14" t="s">
        <v>39</v>
      </c>
      <c r="G14">
        <v>246.4</v>
      </c>
      <c r="H14" s="2">
        <v>19360</v>
      </c>
      <c r="I14" s="1">
        <v>0.13550000000000001</v>
      </c>
      <c r="J14">
        <v>288</v>
      </c>
      <c r="K14" s="1">
        <f t="shared" si="1"/>
        <v>0.16883116883116878</v>
      </c>
      <c r="L14" s="7" cm="1">
        <f t="array" aca="1" ref="L14" ca="1">+_FV(B14,"Preço")</f>
        <v>303.60000000000002</v>
      </c>
      <c r="M14" s="1">
        <f t="shared" ca="1" si="0"/>
        <v>0.23214285714285721</v>
      </c>
    </row>
    <row r="15" spans="2:13" x14ac:dyDescent="0.2">
      <c r="B15" t="e" vm="13">
        <v>#VALUE!</v>
      </c>
      <c r="C15" t="s">
        <v>444</v>
      </c>
      <c r="D15" t="s">
        <v>23</v>
      </c>
      <c r="E15" t="s">
        <v>452</v>
      </c>
      <c r="F15" t="s">
        <v>35</v>
      </c>
      <c r="G15">
        <v>641</v>
      </c>
      <c r="H15" s="2">
        <v>8240</v>
      </c>
      <c r="I15" s="1">
        <v>4.5699999999999998E-2</v>
      </c>
      <c r="J15">
        <v>658.4</v>
      </c>
      <c r="K15" s="1">
        <f t="shared" si="1"/>
        <v>2.7145085803432112E-2</v>
      </c>
      <c r="L15" s="7" cm="1">
        <f t="array" aca="1" ref="L15" ca="1">+_FV(B15,"Preço")</f>
        <v>410</v>
      </c>
      <c r="M15" s="1">
        <f t="shared" ca="1" si="0"/>
        <v>-0.36037441497659906</v>
      </c>
    </row>
    <row r="16" spans="2:13" x14ac:dyDescent="0.2">
      <c r="B16" t="e" vm="14">
        <v>#VALUE!</v>
      </c>
      <c r="C16" t="s">
        <v>448</v>
      </c>
      <c r="D16" t="s">
        <v>21</v>
      </c>
      <c r="E16" t="s">
        <v>449</v>
      </c>
      <c r="F16" t="s">
        <v>37</v>
      </c>
      <c r="G16">
        <v>52.35</v>
      </c>
      <c r="H16" s="2">
        <v>6340</v>
      </c>
      <c r="I16" s="1">
        <v>0.32800000000000001</v>
      </c>
      <c r="J16">
        <v>66.8</v>
      </c>
      <c r="K16" s="1">
        <f t="shared" si="1"/>
        <v>0.2760267430754535</v>
      </c>
      <c r="L16" s="7" cm="1">
        <f t="array" aca="1" ref="L16" ca="1">+_FV(B16,"Preço")</f>
        <v>65.5</v>
      </c>
      <c r="M16" s="1">
        <f t="shared" ca="1" si="0"/>
        <v>0.25119388729703918</v>
      </c>
    </row>
    <row r="17" spans="2:13" x14ac:dyDescent="0.2">
      <c r="B17" t="e" vm="15">
        <v>#VALUE!</v>
      </c>
      <c r="C17" t="s">
        <v>445</v>
      </c>
      <c r="D17" t="s">
        <v>21</v>
      </c>
      <c r="E17" t="s">
        <v>449</v>
      </c>
      <c r="F17" t="s">
        <v>28</v>
      </c>
      <c r="G17">
        <v>7.6</v>
      </c>
      <c r="H17" s="2">
        <v>4750</v>
      </c>
      <c r="I17" s="1">
        <v>0.67800000000000005</v>
      </c>
      <c r="J17">
        <v>8.8000000000000007</v>
      </c>
      <c r="K17" s="1">
        <f t="shared" si="1"/>
        <v>0.15789473684210531</v>
      </c>
      <c r="L17" s="7" cm="1">
        <f t="array" aca="1" ref="L17" ca="1">+_FV(B17,"Preço")</f>
        <v>9.3759999999999994</v>
      </c>
      <c r="M17" s="1">
        <f t="shared" ca="1" si="0"/>
        <v>0.23368421052631572</v>
      </c>
    </row>
    <row r="18" spans="2:13" x14ac:dyDescent="0.2">
      <c r="B18" t="e" vm="16">
        <v>#VALUE!</v>
      </c>
      <c r="C18" t="s">
        <v>442</v>
      </c>
      <c r="D18" t="s">
        <v>25</v>
      </c>
      <c r="E18" t="s">
        <v>441</v>
      </c>
      <c r="F18" t="s">
        <v>38</v>
      </c>
      <c r="G18">
        <v>9.4499999999999993</v>
      </c>
      <c r="H18" s="2">
        <v>3070</v>
      </c>
      <c r="I18" s="1">
        <v>0.22989999999999999</v>
      </c>
      <c r="J18">
        <v>10.01</v>
      </c>
      <c r="K18" s="1">
        <f t="shared" si="1"/>
        <v>5.9259259259259345E-2</v>
      </c>
      <c r="L18" s="7" cm="1">
        <f t="array" aca="1" ref="L18" ca="1">+_FV(B18,"Preço")</f>
        <v>10.34</v>
      </c>
      <c r="M18" s="1">
        <f t="shared" ca="1" si="0"/>
        <v>9.4179894179894141E-2</v>
      </c>
    </row>
    <row r="19" spans="2:13" x14ac:dyDescent="0.2">
      <c r="B19" t="e" vm="17">
        <v>#VALUE!</v>
      </c>
      <c r="C19" t="s">
        <v>445</v>
      </c>
      <c r="D19" t="s">
        <v>23</v>
      </c>
      <c r="E19" t="s">
        <v>438</v>
      </c>
      <c r="F19" t="s">
        <v>6</v>
      </c>
      <c r="G19">
        <v>670</v>
      </c>
      <c r="H19" s="2">
        <v>3390</v>
      </c>
      <c r="I19" s="1">
        <v>0.2384</v>
      </c>
      <c r="J19">
        <v>738</v>
      </c>
      <c r="K19" s="1">
        <f t="shared" si="1"/>
        <v>0.10149253731343277</v>
      </c>
      <c r="L19" s="7" cm="1">
        <f t="array" aca="1" ref="L19" ca="1">+_FV(B19,"Preço")</f>
        <v>740.5</v>
      </c>
      <c r="M19" s="1">
        <f t="shared" ca="1" si="0"/>
        <v>0.10522388059701493</v>
      </c>
    </row>
    <row r="20" spans="2:13" x14ac:dyDescent="0.2">
      <c r="B20" t="e" vm="18">
        <v>#VALUE!</v>
      </c>
      <c r="C20" t="s">
        <v>445</v>
      </c>
      <c r="D20" t="s">
        <v>23</v>
      </c>
      <c r="E20" t="s">
        <v>452</v>
      </c>
      <c r="F20" t="s">
        <v>30</v>
      </c>
      <c r="G20">
        <v>163</v>
      </c>
      <c r="H20" s="2">
        <v>2126</v>
      </c>
      <c r="I20" s="1">
        <v>5.6300000000000003E-2</v>
      </c>
      <c r="J20">
        <v>165</v>
      </c>
      <c r="K20" s="1">
        <f t="shared" si="1"/>
        <v>1.2269938650306678E-2</v>
      </c>
      <c r="L20" s="7" cm="1">
        <f t="array" aca="1" ref="L20" ca="1">+_FV(B20,"Preço")</f>
        <v>162.80000000000001</v>
      </c>
      <c r="M20" s="1">
        <f t="shared" ca="1" si="0"/>
        <v>-1.2269938650305567E-3</v>
      </c>
    </row>
    <row r="21" spans="2:13" x14ac:dyDescent="0.2">
      <c r="B21" t="e" vm="19">
        <v>#VALUE!</v>
      </c>
      <c r="C21" t="s">
        <v>445</v>
      </c>
      <c r="D21" t="s">
        <v>22</v>
      </c>
      <c r="E21" t="s">
        <v>440</v>
      </c>
      <c r="F21" t="s">
        <v>31</v>
      </c>
      <c r="G21">
        <v>250</v>
      </c>
      <c r="H21" s="2">
        <v>1670</v>
      </c>
      <c r="I21" s="1">
        <v>4.3400000000000001E-2</v>
      </c>
      <c r="J21">
        <v>259</v>
      </c>
      <c r="K21" s="1">
        <f t="shared" si="1"/>
        <v>3.6000000000000032E-2</v>
      </c>
      <c r="L21" s="7" cm="1">
        <f t="array" aca="1" ref="L21" ca="1">+_FV(B21,"Preço")</f>
        <v>212.2</v>
      </c>
      <c r="M21" s="1">
        <f t="shared" ca="1" si="0"/>
        <v>-0.1512</v>
      </c>
    </row>
    <row r="22" spans="2:13" x14ac:dyDescent="0.2">
      <c r="B22" t="e" vm="20">
        <v>#VALUE!</v>
      </c>
      <c r="C22" t="s">
        <v>444</v>
      </c>
      <c r="D22" t="s">
        <v>26</v>
      </c>
      <c r="E22" t="s">
        <v>439</v>
      </c>
      <c r="F22" t="s">
        <v>7</v>
      </c>
      <c r="G22">
        <v>62</v>
      </c>
      <c r="H22" s="2" t="s">
        <v>42</v>
      </c>
      <c r="I22" s="1">
        <v>6.3600000000000004E-2</v>
      </c>
      <c r="J22">
        <v>62</v>
      </c>
      <c r="K22" s="1">
        <f t="shared" si="1"/>
        <v>0</v>
      </c>
      <c r="L22" s="7" cm="1">
        <f t="array" aca="1" ref="L22" ca="1">+_FV(B22,"Preço")</f>
        <v>77</v>
      </c>
      <c r="M22" s="1">
        <f t="shared" ca="1" si="0"/>
        <v>0.24193548387096775</v>
      </c>
    </row>
    <row r="24" spans="2:13" x14ac:dyDescent="0.2">
      <c r="D24" t="s">
        <v>42</v>
      </c>
    </row>
    <row r="25" spans="2:13" x14ac:dyDescent="0.2">
      <c r="D25" t="s">
        <v>42</v>
      </c>
    </row>
    <row r="26" spans="2:13" x14ac:dyDescent="0.2">
      <c r="D26" t="s">
        <v>42</v>
      </c>
    </row>
    <row r="27" spans="2:13" x14ac:dyDescent="0.2">
      <c r="D27"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EA71-B538-45D9-83FD-B312D445AA48}">
  <dimension ref="B2:C7"/>
  <sheetViews>
    <sheetView workbookViewId="0"/>
  </sheetViews>
  <sheetFormatPr defaultRowHeight="14.25" x14ac:dyDescent="0.2"/>
  <sheetData>
    <row r="2" spans="2:3" x14ac:dyDescent="0.2">
      <c r="B2" t="s">
        <v>462</v>
      </c>
    </row>
    <row r="3" spans="2:3" x14ac:dyDescent="0.2">
      <c r="B3" t="s">
        <v>463</v>
      </c>
    </row>
    <row r="4" spans="2:3" x14ac:dyDescent="0.2">
      <c r="B4" t="s">
        <v>464</v>
      </c>
    </row>
    <row r="5" spans="2:3" x14ac:dyDescent="0.2">
      <c r="B5" t="s">
        <v>467</v>
      </c>
      <c r="C5" t="s">
        <v>468</v>
      </c>
    </row>
    <row r="6" spans="2:3" x14ac:dyDescent="0.2">
      <c r="B6" t="s">
        <v>466</v>
      </c>
    </row>
    <row r="7" spans="2:3" x14ac:dyDescent="0.2">
      <c r="B7"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main</vt:lpstr>
      <vt:lpstr>Screener</vt:lpstr>
      <vt:lpstr>EU</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Simão Clemente</dc:creator>
  <cp:lastModifiedBy>Simão Clemente</cp:lastModifiedBy>
  <dcterms:created xsi:type="dcterms:W3CDTF">2025-03-01T20:35:52Z</dcterms:created>
  <dcterms:modified xsi:type="dcterms:W3CDTF">2025-04-21T18:57:34Z</dcterms:modified>
</cp:coreProperties>
</file>