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cademiafaedupt-my.sharepoint.com/personal/sbclemente_academiafa_edu_pt/Documents/Gigs/WorkingFolder/Finance/Stocks/"/>
    </mc:Choice>
  </mc:AlternateContent>
  <xr:revisionPtr revIDLastSave="90" documentId="8_{8C176B82-6598-48C2-866A-39F5C41502DD}" xr6:coauthVersionLast="47" xr6:coauthVersionMax="47" xr10:uidLastSave="{0ABA2C57-84CD-4A1A-AF84-688F132599E8}"/>
  <bookViews>
    <workbookView xWindow="-105" yWindow="0" windowWidth="14610" windowHeight="15585" activeTab="1" xr2:uid="{7C399611-A822-4649-920E-B9DD209178B5}"/>
  </bookViews>
  <sheets>
    <sheet name="main" sheetId="1" r:id="rId1"/>
    <sheet name="model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2" l="1"/>
  <c r="H13" i="2"/>
  <c r="H11" i="2"/>
  <c r="H5" i="2"/>
  <c r="L12" i="2"/>
  <c r="L5" i="2"/>
  <c r="L11" i="2"/>
  <c r="L7" i="1"/>
  <c r="L5" i="1"/>
  <c r="L14" i="2" l="1"/>
  <c r="L16" i="2" s="1"/>
  <c r="L17" i="2" s="1"/>
  <c r="H12" i="2"/>
  <c r="H14" i="2" s="1"/>
  <c r="H16" i="2" s="1"/>
  <c r="H17" i="2" s="1"/>
  <c r="L4" i="1"/>
</calcChain>
</file>

<file path=xl/sharedStrings.xml><?xml version="1.0" encoding="utf-8"?>
<sst xmlns="http://schemas.openxmlformats.org/spreadsheetml/2006/main" count="41" uniqueCount="36">
  <si>
    <t xml:space="preserve">Price </t>
  </si>
  <si>
    <t>Shares</t>
  </si>
  <si>
    <t>MC</t>
  </si>
  <si>
    <t>Cash</t>
  </si>
  <si>
    <t>Debt</t>
  </si>
  <si>
    <t>EV</t>
  </si>
  <si>
    <t>UNP</t>
  </si>
  <si>
    <t>Q424</t>
  </si>
  <si>
    <t>Q2122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</si>
  <si>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</si>
  <si>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</si>
  <si>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</si>
  <si>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</si>
  <si>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</si>
  <si>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</si>
  <si>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</si>
  <si>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</si>
  <si>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</si>
  <si>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</si>
  <si>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Q125</t>
  </si>
  <si>
    <t xml:space="preserve">Freight </t>
  </si>
  <si>
    <t>Other</t>
  </si>
  <si>
    <t>Revenue</t>
  </si>
  <si>
    <t>Fuel</t>
  </si>
  <si>
    <t>OPEX</t>
  </si>
  <si>
    <t>Operating Margin</t>
  </si>
  <si>
    <t>Interest Income</t>
  </si>
  <si>
    <t>PRETAX</t>
  </si>
  <si>
    <t>TAX</t>
  </si>
  <si>
    <t>NI</t>
  </si>
  <si>
    <t>EPS</t>
  </si>
  <si>
    <t>Compensation</t>
  </si>
  <si>
    <t>Services/Materials</t>
  </si>
  <si>
    <t>Equiepment</t>
  </si>
  <si>
    <t>Rev y/y</t>
  </si>
  <si>
    <t>Operating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</si>
</sst>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2A9B4-9577-4B8E-9EB7-722D83EDE39D}">
  <dimension ref="B2:M7"/>
  <sheetViews>
    <sheetView topLeftCell="C1" workbookViewId="0">
      <selection activeCell="L3" sqref="L3"/>
    </sheetView>
  </sheetViews>
  <sheetFormatPr defaultRowHeight="14.25" x14ac:dyDescent="0.2"/>
  <sheetData>
    <row r="2" spans="2:13" x14ac:dyDescent="0.2">
      <c r="B2" t="s">
        <v>6</v>
      </c>
      <c r="K2" t="s">
        <v>0</v>
      </c>
      <c r="L2" s="1">
        <v>220</v>
      </c>
    </row>
    <row r="3" spans="2:13" x14ac:dyDescent="0.2">
      <c r="K3" t="s">
        <v>1</v>
      </c>
      <c r="L3" s="1">
        <v>604</v>
      </c>
      <c r="M3" t="s">
        <v>7</v>
      </c>
    </row>
    <row r="4" spans="2:13" x14ac:dyDescent="0.2">
      <c r="K4" t="s">
        <v>2</v>
      </c>
      <c r="L4" s="1">
        <f>+L2*L3</f>
        <v>132880</v>
      </c>
    </row>
    <row r="5" spans="2:13" x14ac:dyDescent="0.2">
      <c r="K5" t="s">
        <v>3</v>
      </c>
      <c r="L5" s="1">
        <f>1016+20</f>
        <v>1036</v>
      </c>
      <c r="M5" t="s">
        <v>7</v>
      </c>
    </row>
    <row r="6" spans="2:13" x14ac:dyDescent="0.2">
      <c r="K6" t="s">
        <v>4</v>
      </c>
      <c r="L6" s="1">
        <v>29.766999999999999</v>
      </c>
      <c r="M6" t="s">
        <v>7</v>
      </c>
    </row>
    <row r="7" spans="2:13" x14ac:dyDescent="0.2">
      <c r="K7" t="s">
        <v>5</v>
      </c>
      <c r="L7" s="1">
        <f>+L4-L5+L6</f>
        <v>131873.76699999999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D4843-D457-4A74-A41F-71792BF3E503}">
  <dimension ref="A2:N21"/>
  <sheetViews>
    <sheetView tabSelected="1" workbookViewId="0">
      <pane xSplit="1" ySplit="2" topLeftCell="G3" activePane="bottomRight" state="frozen"/>
      <selection pane="topRight" activeCell="B1" sqref="B1"/>
      <selection pane="bottomLeft" activeCell="A3" sqref="A3"/>
      <selection pane="bottomRight" activeCell="H3" sqref="H3"/>
    </sheetView>
  </sheetViews>
  <sheetFormatPr defaultRowHeight="14.25" x14ac:dyDescent="0.2"/>
  <cols>
    <col min="1" max="1" width="23.5" bestFit="1" customWidth="1"/>
  </cols>
  <sheetData>
    <row r="2" spans="1:14" x14ac:dyDescent="0.2"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7</v>
      </c>
      <c r="N2" t="s">
        <v>19</v>
      </c>
    </row>
    <row r="3" spans="1:14" x14ac:dyDescent="0.2">
      <c r="A3" t="s">
        <v>20</v>
      </c>
      <c r="H3">
        <v>5545</v>
      </c>
      <c r="L3">
        <v>5768</v>
      </c>
    </row>
    <row r="4" spans="1:14" x14ac:dyDescent="0.2">
      <c r="A4" t="s">
        <v>21</v>
      </c>
      <c r="H4">
        <v>396</v>
      </c>
      <c r="L4">
        <v>323</v>
      </c>
    </row>
    <row r="5" spans="1:14" x14ac:dyDescent="0.2">
      <c r="A5" t="s">
        <v>22</v>
      </c>
      <c r="H5">
        <f>+H3+H4</f>
        <v>5941</v>
      </c>
      <c r="L5">
        <f>+L3+L4</f>
        <v>6091</v>
      </c>
    </row>
    <row r="6" spans="1:14" x14ac:dyDescent="0.2">
      <c r="A6" t="s">
        <v>31</v>
      </c>
      <c r="H6">
        <v>1201</v>
      </c>
      <c r="L6">
        <v>1228</v>
      </c>
    </row>
    <row r="7" spans="1:14" x14ac:dyDescent="0.2">
      <c r="A7" t="s">
        <v>32</v>
      </c>
      <c r="H7">
        <v>668</v>
      </c>
      <c r="L7">
        <v>644</v>
      </c>
    </row>
    <row r="8" spans="1:14" x14ac:dyDescent="0.2">
      <c r="A8" t="s">
        <v>23</v>
      </c>
      <c r="H8">
        <v>702</v>
      </c>
      <c r="L8">
        <v>610</v>
      </c>
    </row>
    <row r="9" spans="1:14" x14ac:dyDescent="0.2">
      <c r="A9" t="s">
        <v>33</v>
      </c>
      <c r="H9">
        <v>235</v>
      </c>
      <c r="L9">
        <v>237</v>
      </c>
    </row>
    <row r="10" spans="1:14" x14ac:dyDescent="0.2">
      <c r="A10" t="s">
        <v>21</v>
      </c>
      <c r="H10">
        <v>378</v>
      </c>
      <c r="L10">
        <v>354</v>
      </c>
    </row>
    <row r="11" spans="1:14" x14ac:dyDescent="0.2">
      <c r="A11" t="s">
        <v>24</v>
      </c>
      <c r="H11">
        <f>+SUM(H6:H10)</f>
        <v>3184</v>
      </c>
      <c r="L11">
        <f>+SUM(L6:L10)</f>
        <v>3073</v>
      </c>
    </row>
    <row r="12" spans="1:14" x14ac:dyDescent="0.2">
      <c r="A12" t="s">
        <v>35</v>
      </c>
      <c r="H12">
        <f>+H5-H11</f>
        <v>2757</v>
      </c>
      <c r="L12">
        <f>+L5-L11</f>
        <v>3018</v>
      </c>
    </row>
    <row r="13" spans="1:14" x14ac:dyDescent="0.2">
      <c r="A13" t="s">
        <v>26</v>
      </c>
      <c r="H13">
        <f>106-334+1949</f>
        <v>1721</v>
      </c>
      <c r="L13">
        <f>87-314+2189</f>
        <v>1962</v>
      </c>
    </row>
    <row r="14" spans="1:14" x14ac:dyDescent="0.2">
      <c r="A14" t="s">
        <v>27</v>
      </c>
      <c r="H14">
        <f>+H12+H13</f>
        <v>4478</v>
      </c>
      <c r="L14">
        <f>+L12+L13</f>
        <v>4980</v>
      </c>
    </row>
    <row r="15" spans="1:14" x14ac:dyDescent="0.2">
      <c r="A15" t="s">
        <v>28</v>
      </c>
      <c r="H15">
        <v>-421</v>
      </c>
      <c r="L15">
        <v>-518</v>
      </c>
    </row>
    <row r="16" spans="1:14" x14ac:dyDescent="0.2">
      <c r="A16" t="s">
        <v>29</v>
      </c>
      <c r="H16">
        <f>+H14+H15</f>
        <v>4057</v>
      </c>
      <c r="L16">
        <f>+L14+L15</f>
        <v>4462</v>
      </c>
    </row>
    <row r="17" spans="1:12" x14ac:dyDescent="0.2">
      <c r="A17" t="s">
        <v>30</v>
      </c>
      <c r="H17">
        <f>+H16/H18</f>
        <v>6.6836902800658979</v>
      </c>
      <c r="L17">
        <f>+L16/L18</f>
        <v>7.3509060955518946</v>
      </c>
    </row>
    <row r="18" spans="1:12" x14ac:dyDescent="0.2">
      <c r="A18" t="s">
        <v>1</v>
      </c>
      <c r="H18">
        <v>607</v>
      </c>
      <c r="L18">
        <v>607</v>
      </c>
    </row>
    <row r="20" spans="1:12" x14ac:dyDescent="0.2">
      <c r="A20" t="s">
        <v>34</v>
      </c>
    </row>
    <row r="21" spans="1:12" x14ac:dyDescent="0.2">
      <c r="A2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main</vt:lpstr>
      <vt:lpstr>model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Simão Clemente</dc:creator>
  <cp:lastModifiedBy>Simão Clemente</cp:lastModifiedBy>
  <dcterms:created xsi:type="dcterms:W3CDTF">2025-04-18T08:59:08Z</dcterms:created>
  <dcterms:modified xsi:type="dcterms:W3CDTF">2025-04-18T13:38:15Z</dcterms:modified>
</cp:coreProperties>
</file>