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0" documentId="8_{C32FCB37-32A4-4622-8F9F-2D505C4A3D05}" xr6:coauthVersionLast="47" xr6:coauthVersionMax="47" xr10:uidLastSave="{00000000-0000-0000-0000-000000000000}"/>
  <bookViews>
    <workbookView xWindow="14295" yWindow="0" windowWidth="14610" windowHeight="15585" activeTab="1" xr2:uid="{087161E7-780E-44EF-9EAD-23BBCB6C52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I26" i="2"/>
  <c r="H26" i="2"/>
  <c r="G26" i="2"/>
  <c r="F26" i="2"/>
  <c r="E26" i="2"/>
  <c r="D26" i="2"/>
  <c r="C26" i="2"/>
  <c r="B26" i="2"/>
  <c r="K26" i="2"/>
  <c r="K21" i="2"/>
  <c r="J18" i="2"/>
  <c r="I18" i="2"/>
  <c r="H18" i="2"/>
  <c r="F18" i="2"/>
  <c r="E18" i="2"/>
  <c r="D18" i="2"/>
  <c r="C18" i="2"/>
  <c r="B18" i="2"/>
  <c r="K18" i="2"/>
  <c r="J16" i="2"/>
  <c r="I16" i="2"/>
  <c r="H16" i="2"/>
  <c r="G16" i="2"/>
  <c r="G18" i="2" s="1"/>
  <c r="F16" i="2"/>
  <c r="E16" i="2"/>
  <c r="D16" i="2"/>
  <c r="C16" i="2"/>
  <c r="B16" i="2"/>
  <c r="K16" i="2"/>
  <c r="J5" i="2"/>
  <c r="I5" i="2"/>
  <c r="H5" i="2"/>
  <c r="G5" i="2"/>
  <c r="F5" i="2"/>
  <c r="E5" i="2"/>
  <c r="D5" i="2"/>
  <c r="C5" i="2"/>
  <c r="B5" i="2"/>
  <c r="J10" i="2"/>
  <c r="J11" i="2" s="1"/>
  <c r="I10" i="2"/>
  <c r="H10" i="2"/>
  <c r="H11" i="2" s="1"/>
  <c r="G10" i="2"/>
  <c r="F10" i="2"/>
  <c r="F11" i="2" s="1"/>
  <c r="E10" i="2"/>
  <c r="D10" i="2"/>
  <c r="D11" i="2" s="1"/>
  <c r="C10" i="2"/>
  <c r="B10" i="2"/>
  <c r="B11" i="2" s="1"/>
  <c r="K11" i="2"/>
  <c r="K10" i="2"/>
  <c r="K5" i="2"/>
  <c r="B7" i="1"/>
  <c r="B4" i="1"/>
  <c r="B6" i="1"/>
  <c r="B5" i="1"/>
  <c r="G11" i="2" l="1"/>
  <c r="E11" i="2"/>
  <c r="I11" i="2"/>
  <c r="C11" i="2"/>
</calcChain>
</file>

<file path=xl/sharedStrings.xml><?xml version="1.0" encoding="utf-8"?>
<sst xmlns="http://schemas.openxmlformats.org/spreadsheetml/2006/main" count="44" uniqueCount="44">
  <si>
    <t>ticket</t>
  </si>
  <si>
    <t>price</t>
  </si>
  <si>
    <t>shares</t>
  </si>
  <si>
    <t>mc</t>
  </si>
  <si>
    <t>debt</t>
  </si>
  <si>
    <t>cash</t>
  </si>
  <si>
    <t>ev</t>
  </si>
  <si>
    <t>GSL</t>
  </si>
  <si>
    <t xml:space="preserve"> 68 containerships in the fleet.</t>
  </si>
  <si>
    <t>Global Ship Lease is an owner of containerships with a diversified fleet of mid-sized and smaller containerships</t>
  </si>
  <si>
    <t>Time Charter Revenue</t>
  </si>
  <si>
    <t>Amortization of intangible liabilities</t>
  </si>
  <si>
    <t>Q2 2024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</si>
  <si>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</si>
  <si>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</si>
  <si>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</si>
  <si>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</si>
  <si>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</si>
  <si>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</si>
  <si>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</si>
  <si>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</si>
  <si>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</si>
  <si>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Q3 2024</t>
  </si>
  <si>
    <t>Q4 2024</t>
  </si>
  <si>
    <t>Revenue</t>
  </si>
  <si>
    <t>Vessel opex</t>
  </si>
  <si>
    <t>Time charter and voyage expenses</t>
  </si>
  <si>
    <t>D&amp;A</t>
  </si>
  <si>
    <t>G&amp;A</t>
  </si>
  <si>
    <t>Total Opex</t>
  </si>
  <si>
    <t>Operating Income</t>
  </si>
  <si>
    <t>Interest Income</t>
  </si>
  <si>
    <t>Interest and Finance Expenses</t>
  </si>
  <si>
    <t>Other income</t>
  </si>
  <si>
    <t>FV adjustments on derivative asset</t>
  </si>
  <si>
    <t>Pretax Income</t>
  </si>
  <si>
    <t>Taxes</t>
  </si>
  <si>
    <t>Net Income</t>
  </si>
  <si>
    <t>Shares</t>
  </si>
  <si>
    <t>Revenue Y/Y</t>
  </si>
  <si>
    <t xml:space="preserve">CFFO </t>
  </si>
  <si>
    <t>CAPEX</t>
  </si>
  <si>
    <t>SBC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</si>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</sst>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99EC-4749-4CB8-A96B-E139624FDA79}">
  <dimension ref="A1:B11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26.67</v>
      </c>
    </row>
    <row r="3" spans="1:2" x14ac:dyDescent="0.25">
      <c r="A3" t="s">
        <v>2</v>
      </c>
      <c r="B3">
        <v>35.19</v>
      </c>
    </row>
    <row r="4" spans="1:2" x14ac:dyDescent="0.25">
      <c r="A4" t="s">
        <v>3</v>
      </c>
      <c r="B4" s="1">
        <f>+B2*B3</f>
        <v>938.51729999999998</v>
      </c>
    </row>
    <row r="5" spans="1:2" x14ac:dyDescent="0.25">
      <c r="A5" t="s">
        <v>5</v>
      </c>
      <c r="B5" s="1">
        <f>171.279+53+58.864+67.141</f>
        <v>350.28399999999999</v>
      </c>
    </row>
    <row r="6" spans="1:2" x14ac:dyDescent="0.25">
      <c r="A6" t="s">
        <v>4</v>
      </c>
      <c r="B6" s="1">
        <f>173.677+539.008</f>
        <v>712.68500000000006</v>
      </c>
    </row>
    <row r="7" spans="1:2" x14ac:dyDescent="0.25">
      <c r="A7" t="s">
        <v>6</v>
      </c>
      <c r="B7" s="1">
        <f>+B4-B5+B6</f>
        <v>1300.9183</v>
      </c>
    </row>
    <row r="10" spans="1:2" x14ac:dyDescent="0.25">
      <c r="A10" t="s">
        <v>9</v>
      </c>
    </row>
    <row r="11" spans="1:2" x14ac:dyDescent="0.25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F34D-1B19-491C-9EF1-3C0F35BD41FC}">
  <dimension ref="A1:M2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5" x14ac:dyDescent="0.25"/>
  <cols>
    <col min="1" max="1" width="33.140625" bestFit="1" customWidth="1"/>
  </cols>
  <sheetData>
    <row r="1" spans="1:13" x14ac:dyDescent="0.25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12</v>
      </c>
      <c r="L1" s="2" t="s">
        <v>22</v>
      </c>
      <c r="M1" s="2" t="s">
        <v>23</v>
      </c>
    </row>
    <row r="2" spans="1:13" x14ac:dyDescent="0.25">
      <c r="A2" t="s">
        <v>10</v>
      </c>
      <c r="B2" s="1"/>
      <c r="C2" s="1"/>
      <c r="D2" s="1"/>
      <c r="E2" s="1"/>
      <c r="F2" s="1"/>
      <c r="G2" s="1">
        <v>160.399</v>
      </c>
      <c r="H2" s="1"/>
      <c r="I2" s="1"/>
      <c r="J2" s="1"/>
      <c r="K2" s="1">
        <v>173.495</v>
      </c>
      <c r="L2" s="1"/>
      <c r="M2" s="1"/>
    </row>
    <row r="3" spans="1:13" x14ac:dyDescent="0.25">
      <c r="A3" t="s">
        <v>11</v>
      </c>
      <c r="B3" s="1"/>
      <c r="C3" s="1"/>
      <c r="D3" s="1"/>
      <c r="E3" s="1"/>
      <c r="F3" s="1"/>
      <c r="G3" s="1">
        <v>1.681</v>
      </c>
      <c r="H3" s="1"/>
      <c r="I3" s="1"/>
      <c r="J3" s="1"/>
      <c r="K3" s="1">
        <v>1.502</v>
      </c>
      <c r="L3" s="1"/>
      <c r="M3" s="1"/>
    </row>
    <row r="4" spans="1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 t="s">
        <v>24</v>
      </c>
      <c r="B5" s="3">
        <f t="shared" ref="B5:K5" si="0">+B2+B3</f>
        <v>0</v>
      </c>
      <c r="C5" s="3">
        <f t="shared" si="0"/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162.08000000000001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>+K2+K3</f>
        <v>174.99700000000001</v>
      </c>
      <c r="L5" s="1"/>
      <c r="M5" s="1"/>
    </row>
    <row r="6" spans="1:13" x14ac:dyDescent="0.25">
      <c r="A6" t="s">
        <v>25</v>
      </c>
      <c r="B6" s="1"/>
      <c r="C6" s="1"/>
      <c r="D6" s="1"/>
      <c r="E6" s="1"/>
      <c r="F6" s="1"/>
      <c r="G6" s="1">
        <v>43.406999999999996</v>
      </c>
      <c r="H6" s="1"/>
      <c r="I6" s="1"/>
      <c r="J6" s="1"/>
      <c r="K6" s="1">
        <v>47.18</v>
      </c>
      <c r="L6" s="1"/>
      <c r="M6" s="1"/>
    </row>
    <row r="7" spans="1:13" x14ac:dyDescent="0.25">
      <c r="A7" t="s">
        <v>26</v>
      </c>
      <c r="B7" s="1"/>
      <c r="C7" s="1"/>
      <c r="D7" s="1"/>
      <c r="E7" s="1"/>
      <c r="F7" s="1"/>
      <c r="G7" s="1">
        <v>6.681</v>
      </c>
      <c r="H7" s="1"/>
      <c r="I7" s="1"/>
      <c r="J7" s="1"/>
      <c r="K7" s="1">
        <v>5.3860000000000001</v>
      </c>
      <c r="L7" s="1"/>
      <c r="M7" s="1"/>
    </row>
    <row r="8" spans="1:13" x14ac:dyDescent="0.25">
      <c r="A8" t="s">
        <v>27</v>
      </c>
      <c r="B8" s="1"/>
      <c r="C8" s="1"/>
      <c r="D8" s="1"/>
      <c r="E8" s="1"/>
      <c r="F8" s="1"/>
      <c r="G8" s="1">
        <v>22.172000000000001</v>
      </c>
      <c r="H8" s="1"/>
      <c r="I8" s="1"/>
      <c r="J8" s="1"/>
      <c r="K8" s="1">
        <v>24.54</v>
      </c>
      <c r="L8" s="1"/>
      <c r="M8" s="1"/>
    </row>
    <row r="9" spans="1:13" x14ac:dyDescent="0.25">
      <c r="A9" t="s">
        <v>28</v>
      </c>
      <c r="B9" s="1"/>
      <c r="C9" s="1"/>
      <c r="D9" s="1"/>
      <c r="E9" s="1"/>
      <c r="F9" s="1"/>
      <c r="G9" s="1">
        <v>4.7110000000000003</v>
      </c>
      <c r="H9" s="1"/>
      <c r="I9" s="1"/>
      <c r="J9" s="1"/>
      <c r="K9" s="1">
        <v>4.0490000000000004</v>
      </c>
      <c r="L9" s="1"/>
      <c r="M9" s="1"/>
    </row>
    <row r="10" spans="1:13" x14ac:dyDescent="0.25">
      <c r="A10" t="s">
        <v>29</v>
      </c>
      <c r="B10" s="1">
        <f t="shared" ref="B10:J10" si="1">+SUM(B6:B9)</f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76.970999999999989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>+SUM(K6:K9)</f>
        <v>81.155000000000001</v>
      </c>
      <c r="L10" s="1"/>
      <c r="M10" s="1"/>
    </row>
    <row r="11" spans="1:13" x14ac:dyDescent="0.25">
      <c r="A11" s="2" t="s">
        <v>30</v>
      </c>
      <c r="B11" s="3">
        <f t="shared" ref="B11:J11" si="2">+B5-B10</f>
        <v>0</v>
      </c>
      <c r="C11" s="3">
        <f t="shared" si="2"/>
        <v>0</v>
      </c>
      <c r="D11" s="3">
        <f t="shared" si="2"/>
        <v>0</v>
      </c>
      <c r="E11" s="3">
        <f t="shared" si="2"/>
        <v>0</v>
      </c>
      <c r="F11" s="3">
        <f t="shared" si="2"/>
        <v>0</v>
      </c>
      <c r="G11" s="3">
        <f t="shared" si="2"/>
        <v>85.109000000000023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3">
        <f>+K5-K10</f>
        <v>93.842000000000013</v>
      </c>
      <c r="L11" s="1"/>
      <c r="M11" s="1"/>
    </row>
    <row r="12" spans="1:13" x14ac:dyDescent="0.25">
      <c r="A12" t="s">
        <v>31</v>
      </c>
      <c r="G12" s="1">
        <v>2.5819999999999999</v>
      </c>
      <c r="K12" s="1">
        <v>4.1429999999999998</v>
      </c>
    </row>
    <row r="13" spans="1:13" x14ac:dyDescent="0.25">
      <c r="A13" t="s">
        <v>32</v>
      </c>
      <c r="G13" s="1">
        <v>10.904999999999999</v>
      </c>
      <c r="K13" s="1">
        <v>9.8930000000000007</v>
      </c>
    </row>
    <row r="14" spans="1:13" x14ac:dyDescent="0.25">
      <c r="A14" t="s">
        <v>33</v>
      </c>
      <c r="G14" s="1">
        <v>-0.42199999999999999</v>
      </c>
      <c r="K14" s="1">
        <v>0.95</v>
      </c>
    </row>
    <row r="15" spans="1:13" x14ac:dyDescent="0.25">
      <c r="A15" t="s">
        <v>34</v>
      </c>
      <c r="G15" s="1">
        <v>1.417</v>
      </c>
      <c r="K15" s="1">
        <v>-1.014</v>
      </c>
    </row>
    <row r="16" spans="1:13" x14ac:dyDescent="0.25">
      <c r="A16" t="s">
        <v>35</v>
      </c>
      <c r="B16" s="3">
        <f t="shared" ref="B16:J16" si="3">+B11+B12-B13+B14+B15</f>
        <v>0</v>
      </c>
      <c r="C16" s="3">
        <f t="shared" si="3"/>
        <v>0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f t="shared" si="3"/>
        <v>77.78100000000002</v>
      </c>
      <c r="H16" s="3">
        <f t="shared" si="3"/>
        <v>0</v>
      </c>
      <c r="I16" s="3">
        <f t="shared" si="3"/>
        <v>0</v>
      </c>
      <c r="J16" s="3">
        <f t="shared" si="3"/>
        <v>0</v>
      </c>
      <c r="K16" s="3">
        <f>+K11+K12-K13+K14+K15</f>
        <v>88.02800000000002</v>
      </c>
    </row>
    <row r="17" spans="1:11" x14ac:dyDescent="0.25">
      <c r="A17" t="s">
        <v>36</v>
      </c>
      <c r="G17" s="1">
        <v>5.0000000000000001E-3</v>
      </c>
      <c r="K17" s="1">
        <v>1E-3</v>
      </c>
    </row>
    <row r="18" spans="1:11" s="2" customFormat="1" x14ac:dyDescent="0.25">
      <c r="A18" s="2" t="s">
        <v>37</v>
      </c>
      <c r="B18" s="3">
        <f t="shared" ref="B18:J18" si="4">+B16-B17</f>
        <v>0</v>
      </c>
      <c r="C18" s="3">
        <f t="shared" si="4"/>
        <v>0</v>
      </c>
      <c r="D18" s="3">
        <f t="shared" si="4"/>
        <v>0</v>
      </c>
      <c r="E18" s="3">
        <f t="shared" si="4"/>
        <v>0</v>
      </c>
      <c r="F18" s="3">
        <f t="shared" si="4"/>
        <v>0</v>
      </c>
      <c r="G18" s="3">
        <f t="shared" si="4"/>
        <v>77.776000000000025</v>
      </c>
      <c r="H18" s="3">
        <f t="shared" si="4"/>
        <v>0</v>
      </c>
      <c r="I18" s="3">
        <f t="shared" si="4"/>
        <v>0</v>
      </c>
      <c r="J18" s="3">
        <f t="shared" si="4"/>
        <v>0</v>
      </c>
      <c r="K18" s="3">
        <f>+K16-K17</f>
        <v>88.027000000000015</v>
      </c>
    </row>
    <row r="19" spans="1:11" x14ac:dyDescent="0.25">
      <c r="A19" t="s">
        <v>38</v>
      </c>
    </row>
    <row r="21" spans="1:11" x14ac:dyDescent="0.25">
      <c r="A21" t="s">
        <v>39</v>
      </c>
      <c r="K21" s="4">
        <f>+K5/G5-1</f>
        <v>7.9695212240868729E-2</v>
      </c>
    </row>
    <row r="23" spans="1:11" x14ac:dyDescent="0.25">
      <c r="A23" t="s">
        <v>40</v>
      </c>
      <c r="K23">
        <v>105.47499999999999</v>
      </c>
    </row>
    <row r="24" spans="1:11" x14ac:dyDescent="0.25">
      <c r="A24" t="s">
        <v>41</v>
      </c>
      <c r="K24">
        <v>0.94799999999999995</v>
      </c>
    </row>
    <row r="25" spans="1:11" x14ac:dyDescent="0.25">
      <c r="A25" t="s">
        <v>42</v>
      </c>
      <c r="K25">
        <v>2.1560000000000001</v>
      </c>
    </row>
    <row r="26" spans="1:11" x14ac:dyDescent="0.25">
      <c r="A26" t="s">
        <v>43</v>
      </c>
      <c r="B26">
        <f t="shared" ref="B26:J26" si="5">+B23-B24-B25</f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>+K23-K24-K25</f>
        <v>102.371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2024-08-11T23:04:51Z</dcterms:created>
  <dcterms:modified xsi:type="dcterms:W3CDTF">2024-08-11T23:27:40Z</dcterms:modified>
</cp:coreProperties>
</file>