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ecc0a7aee32c85f/Ambiente de Trabalho/models/"/>
    </mc:Choice>
  </mc:AlternateContent>
  <xr:revisionPtr revIDLastSave="0" documentId="8_{B3660B03-CE38-47D0-A9F6-2434CC416569}" xr6:coauthVersionLast="47" xr6:coauthVersionMax="47" xr10:uidLastSave="{00000000-0000-0000-0000-000000000000}"/>
  <bookViews>
    <workbookView xWindow="-108" yWindow="-108" windowWidth="23256" windowHeight="12456" activeTab="1" xr2:uid="{194CA706-DD7C-4B4E-8177-8B32359053F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2" l="1"/>
  <c r="H24" i="2"/>
  <c r="G24" i="2"/>
  <c r="F24" i="2"/>
  <c r="E24" i="2"/>
  <c r="D24" i="2"/>
  <c r="C24" i="2"/>
  <c r="B24" i="2"/>
  <c r="I23" i="2"/>
  <c r="H23" i="2"/>
  <c r="G23" i="2"/>
  <c r="F23" i="2"/>
  <c r="E23" i="2"/>
  <c r="D23" i="2"/>
  <c r="C23" i="2"/>
  <c r="B23" i="2"/>
  <c r="I22" i="2"/>
  <c r="H22" i="2"/>
  <c r="G22" i="2"/>
  <c r="F22" i="2"/>
  <c r="E22" i="2"/>
  <c r="D22" i="2"/>
  <c r="C22" i="2"/>
  <c r="B22" i="2"/>
  <c r="J24" i="2"/>
  <c r="J23" i="2"/>
  <c r="J22" i="2"/>
  <c r="J21" i="2"/>
  <c r="I19" i="2"/>
  <c r="H19" i="2"/>
  <c r="G19" i="2"/>
  <c r="E19" i="2"/>
  <c r="D19" i="2"/>
  <c r="C19" i="2"/>
  <c r="B19" i="2"/>
  <c r="J19" i="2"/>
  <c r="I17" i="2"/>
  <c r="H17" i="2"/>
  <c r="G17" i="2"/>
  <c r="E17" i="2"/>
  <c r="D17" i="2"/>
  <c r="C17" i="2"/>
  <c r="B17" i="2"/>
  <c r="J17" i="2"/>
  <c r="I15" i="2"/>
  <c r="H15" i="2"/>
  <c r="G15" i="2"/>
  <c r="F15" i="2"/>
  <c r="F17" i="2" s="1"/>
  <c r="F19" i="2" s="1"/>
  <c r="E15" i="2"/>
  <c r="D15" i="2"/>
  <c r="C15" i="2"/>
  <c r="B15" i="2"/>
  <c r="J15" i="2"/>
  <c r="I11" i="2"/>
  <c r="H11" i="2"/>
  <c r="G11" i="2"/>
  <c r="F11" i="2"/>
  <c r="E11" i="2"/>
  <c r="D11" i="2"/>
  <c r="C11" i="2"/>
  <c r="B11" i="2"/>
  <c r="J11" i="2"/>
  <c r="I4" i="2"/>
  <c r="H4" i="2"/>
  <c r="G4" i="2"/>
  <c r="F4" i="2"/>
  <c r="F7" i="2" s="1"/>
  <c r="E4" i="2"/>
  <c r="D4" i="2"/>
  <c r="D7" i="2" s="1"/>
  <c r="C4" i="2"/>
  <c r="C7" i="2" s="1"/>
  <c r="B4" i="2"/>
  <c r="I7" i="2"/>
  <c r="H7" i="2"/>
  <c r="G7" i="2"/>
  <c r="E7" i="2"/>
  <c r="B7" i="2"/>
  <c r="J7" i="2"/>
  <c r="J4" i="2"/>
</calcChain>
</file>

<file path=xl/sharedStrings.xml><?xml version="1.0" encoding="utf-8"?>
<sst xmlns="http://schemas.openxmlformats.org/spreadsheetml/2006/main" count="39" uniqueCount="38">
  <si>
    <t>ticket</t>
  </si>
  <si>
    <t>price</t>
  </si>
  <si>
    <t>shares</t>
  </si>
  <si>
    <t>mc</t>
  </si>
  <si>
    <t>cash</t>
  </si>
  <si>
    <t>debt</t>
  </si>
  <si>
    <t>ev</t>
  </si>
  <si>
    <t>HII</t>
  </si>
  <si>
    <t>Product sales</t>
  </si>
  <si>
    <t>Service revenue</t>
  </si>
  <si>
    <t>Total Revenue</t>
  </si>
  <si>
    <t>Q1 2022</t>
  </si>
  <si>
    <t>Q2 2022</t>
  </si>
  <si>
    <t>Q3 2022</t>
  </si>
  <si>
    <t>Q4 2022</t>
  </si>
  <si>
    <t>Q1 2023</t>
  </si>
  <si>
    <t>Q2 2023</t>
  </si>
  <si>
    <t>Q3 2023</t>
  </si>
  <si>
    <t>Q4 2023</t>
  </si>
  <si>
    <t>Q1 2024</t>
  </si>
  <si>
    <t>Cost of products</t>
  </si>
  <si>
    <t>Cost of services</t>
  </si>
  <si>
    <t>Gross Profit</t>
  </si>
  <si>
    <t>Income from investments</t>
  </si>
  <si>
    <t>Other income</t>
  </si>
  <si>
    <t>G&amp;A</t>
  </si>
  <si>
    <t>Operating Income</t>
  </si>
  <si>
    <t>Interest Expenses</t>
  </si>
  <si>
    <t>Retirement benefits</t>
  </si>
  <si>
    <t>Pretax Income</t>
  </si>
  <si>
    <t>Taxes</t>
  </si>
  <si>
    <t>Net Income</t>
  </si>
  <si>
    <t xml:space="preserve">Shares </t>
  </si>
  <si>
    <t>EPS</t>
  </si>
  <si>
    <t>Revenue y/y</t>
  </si>
  <si>
    <t>Gross Margin</t>
  </si>
  <si>
    <t>Operating Margin</t>
  </si>
  <si>
    <t>Net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</si>
</sst>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F134C-809F-4864-A3CB-FB55574A3755}">
  <dimension ref="A1:B7"/>
  <sheetViews>
    <sheetView workbookViewId="0">
      <selection activeCell="B3" sqref="B3"/>
    </sheetView>
  </sheetViews>
  <sheetFormatPr defaultRowHeight="14.4" x14ac:dyDescent="0.3"/>
  <sheetData>
    <row r="1" spans="1:2" x14ac:dyDescent="0.3">
      <c r="A1" t="s">
        <v>0</v>
      </c>
      <c r="B1" t="s">
        <v>7</v>
      </c>
    </row>
    <row r="2" spans="1:2" x14ac:dyDescent="0.3">
      <c r="A2" t="s">
        <v>1</v>
      </c>
      <c r="B2">
        <v>251</v>
      </c>
    </row>
    <row r="3" spans="1:2" x14ac:dyDescent="0.3">
      <c r="A3" t="s">
        <v>2</v>
      </c>
    </row>
    <row r="4" spans="1:2" x14ac:dyDescent="0.3">
      <c r="A4" t="s">
        <v>3</v>
      </c>
    </row>
    <row r="5" spans="1:2" x14ac:dyDescent="0.3">
      <c r="A5" t="s">
        <v>4</v>
      </c>
    </row>
    <row r="6" spans="1:2" x14ac:dyDescent="0.3">
      <c r="A6" t="s">
        <v>5</v>
      </c>
    </row>
    <row r="7" spans="1:2" x14ac:dyDescent="0.3">
      <c r="A7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EF8A0-1003-4827-A81C-04901B800C55}">
  <dimension ref="A1:J24"/>
  <sheetViews>
    <sheetView tabSelected="1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K21" sqref="K21"/>
    </sheetView>
  </sheetViews>
  <sheetFormatPr defaultRowHeight="14.4" x14ac:dyDescent="0.3"/>
  <cols>
    <col min="1" max="1" width="21.44140625" bestFit="1" customWidth="1"/>
  </cols>
  <sheetData>
    <row r="1" spans="1:10" x14ac:dyDescent="0.3"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</row>
    <row r="2" spans="1:10" x14ac:dyDescent="0.3">
      <c r="A2" t="s">
        <v>8</v>
      </c>
      <c r="F2">
        <v>1829</v>
      </c>
      <c r="J2">
        <v>1787</v>
      </c>
    </row>
    <row r="3" spans="1:10" x14ac:dyDescent="0.3">
      <c r="A3" t="s">
        <v>9</v>
      </c>
      <c r="F3">
        <v>845</v>
      </c>
      <c r="J3">
        <v>1018</v>
      </c>
    </row>
    <row r="4" spans="1:10" x14ac:dyDescent="0.3">
      <c r="A4" s="1" t="s">
        <v>10</v>
      </c>
      <c r="B4" s="1">
        <f t="shared" ref="B4:I4" si="0">+B2+B3</f>
        <v>0</v>
      </c>
      <c r="C4" s="1">
        <f t="shared" si="0"/>
        <v>0</v>
      </c>
      <c r="D4" s="1">
        <f t="shared" si="0"/>
        <v>0</v>
      </c>
      <c r="E4" s="1">
        <f t="shared" si="0"/>
        <v>0</v>
      </c>
      <c r="F4" s="1">
        <f t="shared" si="0"/>
        <v>2674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>+J2+J3</f>
        <v>2805</v>
      </c>
    </row>
    <row r="5" spans="1:10" x14ac:dyDescent="0.3">
      <c r="A5" t="s">
        <v>20</v>
      </c>
      <c r="F5">
        <v>1568</v>
      </c>
      <c r="J5">
        <v>1537</v>
      </c>
    </row>
    <row r="6" spans="1:10" x14ac:dyDescent="0.3">
      <c r="A6" t="s">
        <v>21</v>
      </c>
      <c r="F6">
        <v>756</v>
      </c>
      <c r="J6">
        <v>893</v>
      </c>
    </row>
    <row r="7" spans="1:10" x14ac:dyDescent="0.3">
      <c r="A7" s="1" t="s">
        <v>22</v>
      </c>
      <c r="B7" s="1">
        <f t="shared" ref="B7:I7" si="1">+B4-B5-B6</f>
        <v>0</v>
      </c>
      <c r="C7" s="1">
        <f t="shared" si="1"/>
        <v>0</v>
      </c>
      <c r="D7" s="1">
        <f t="shared" si="1"/>
        <v>0</v>
      </c>
      <c r="E7" s="1">
        <f t="shared" si="1"/>
        <v>0</v>
      </c>
      <c r="F7" s="1">
        <f t="shared" si="1"/>
        <v>350</v>
      </c>
      <c r="G7" s="1">
        <f t="shared" si="1"/>
        <v>0</v>
      </c>
      <c r="H7" s="1">
        <f t="shared" si="1"/>
        <v>0</v>
      </c>
      <c r="I7" s="1">
        <f t="shared" si="1"/>
        <v>0</v>
      </c>
      <c r="J7" s="1">
        <f>+J4-J5-J6</f>
        <v>375</v>
      </c>
    </row>
    <row r="8" spans="1:10" x14ac:dyDescent="0.3">
      <c r="A8" t="s">
        <v>23</v>
      </c>
      <c r="F8">
        <v>12</v>
      </c>
      <c r="J8">
        <v>12</v>
      </c>
    </row>
    <row r="9" spans="1:10" x14ac:dyDescent="0.3">
      <c r="A9" t="s">
        <v>24</v>
      </c>
      <c r="F9">
        <v>-1</v>
      </c>
      <c r="J9">
        <v>-1</v>
      </c>
    </row>
    <row r="10" spans="1:10" x14ac:dyDescent="0.3">
      <c r="A10" t="s">
        <v>25</v>
      </c>
      <c r="F10">
        <v>220</v>
      </c>
      <c r="J10">
        <v>232</v>
      </c>
    </row>
    <row r="11" spans="1:10" x14ac:dyDescent="0.3">
      <c r="A11" t="s">
        <v>26</v>
      </c>
      <c r="B11">
        <f t="shared" ref="B11:I11" si="2">+B7+B8+B9-B10</f>
        <v>0</v>
      </c>
      <c r="C11">
        <f t="shared" si="2"/>
        <v>0</v>
      </c>
      <c r="D11">
        <f t="shared" si="2"/>
        <v>0</v>
      </c>
      <c r="E11">
        <f t="shared" si="2"/>
        <v>0</v>
      </c>
      <c r="F11">
        <f t="shared" si="2"/>
        <v>141</v>
      </c>
      <c r="G11">
        <f t="shared" si="2"/>
        <v>0</v>
      </c>
      <c r="H11">
        <f t="shared" si="2"/>
        <v>0</v>
      </c>
      <c r="I11">
        <f t="shared" si="2"/>
        <v>0</v>
      </c>
      <c r="J11">
        <f>+J7+J8+J9-J10</f>
        <v>154</v>
      </c>
    </row>
    <row r="12" spans="1:10" x14ac:dyDescent="0.3">
      <c r="A12" t="s">
        <v>27</v>
      </c>
      <c r="F12">
        <v>-24</v>
      </c>
      <c r="J12">
        <v>-21</v>
      </c>
    </row>
    <row r="13" spans="1:10" x14ac:dyDescent="0.3">
      <c r="A13" t="s">
        <v>28</v>
      </c>
      <c r="F13">
        <v>37</v>
      </c>
      <c r="J13">
        <v>44</v>
      </c>
    </row>
    <row r="14" spans="1:10" x14ac:dyDescent="0.3">
      <c r="A14" t="s">
        <v>24</v>
      </c>
      <c r="F14">
        <v>9</v>
      </c>
      <c r="J14">
        <v>7</v>
      </c>
    </row>
    <row r="15" spans="1:10" x14ac:dyDescent="0.3">
      <c r="A15" t="s">
        <v>29</v>
      </c>
      <c r="B15">
        <f t="shared" ref="B15:I15" si="3">+B11+B12+B13+B14</f>
        <v>0</v>
      </c>
      <c r="C15">
        <f t="shared" si="3"/>
        <v>0</v>
      </c>
      <c r="D15">
        <f t="shared" si="3"/>
        <v>0</v>
      </c>
      <c r="E15">
        <f t="shared" si="3"/>
        <v>0</v>
      </c>
      <c r="F15">
        <f t="shared" si="3"/>
        <v>163</v>
      </c>
      <c r="G15">
        <f t="shared" si="3"/>
        <v>0</v>
      </c>
      <c r="H15">
        <f t="shared" si="3"/>
        <v>0</v>
      </c>
      <c r="I15">
        <f t="shared" si="3"/>
        <v>0</v>
      </c>
      <c r="J15">
        <f>+J11+J12+J13+J14</f>
        <v>184</v>
      </c>
    </row>
    <row r="16" spans="1:10" x14ac:dyDescent="0.3">
      <c r="A16" t="s">
        <v>30</v>
      </c>
      <c r="F16">
        <v>34</v>
      </c>
      <c r="J16">
        <v>31</v>
      </c>
    </row>
    <row r="17" spans="1:10" x14ac:dyDescent="0.3">
      <c r="A17" t="s">
        <v>31</v>
      </c>
      <c r="B17">
        <f t="shared" ref="B17:I17" si="4">+B15-B16</f>
        <v>0</v>
      </c>
      <c r="C17">
        <f t="shared" si="4"/>
        <v>0</v>
      </c>
      <c r="D17">
        <f t="shared" si="4"/>
        <v>0</v>
      </c>
      <c r="E17">
        <f t="shared" si="4"/>
        <v>0</v>
      </c>
      <c r="F17">
        <f t="shared" si="4"/>
        <v>129</v>
      </c>
      <c r="G17">
        <f t="shared" si="4"/>
        <v>0</v>
      </c>
      <c r="H17">
        <f t="shared" si="4"/>
        <v>0</v>
      </c>
      <c r="I17">
        <f t="shared" si="4"/>
        <v>0</v>
      </c>
      <c r="J17">
        <f>+J15-J16</f>
        <v>153</v>
      </c>
    </row>
    <row r="18" spans="1:10" x14ac:dyDescent="0.3">
      <c r="A18" t="s">
        <v>32</v>
      </c>
      <c r="F18">
        <v>39.9</v>
      </c>
      <c r="J18">
        <v>39.5</v>
      </c>
    </row>
    <row r="19" spans="1:10" x14ac:dyDescent="0.3">
      <c r="A19" t="s">
        <v>33</v>
      </c>
      <c r="B19" s="2" t="e">
        <f t="shared" ref="B19:I19" si="5">+B17/B18</f>
        <v>#DIV/0!</v>
      </c>
      <c r="C19" s="2" t="e">
        <f t="shared" si="5"/>
        <v>#DIV/0!</v>
      </c>
      <c r="D19" s="2" t="e">
        <f t="shared" si="5"/>
        <v>#DIV/0!</v>
      </c>
      <c r="E19" s="2" t="e">
        <f t="shared" si="5"/>
        <v>#DIV/0!</v>
      </c>
      <c r="F19" s="2">
        <f t="shared" si="5"/>
        <v>3.2330827067669174</v>
      </c>
      <c r="G19" s="2" t="e">
        <f t="shared" si="5"/>
        <v>#DIV/0!</v>
      </c>
      <c r="H19" s="2" t="e">
        <f t="shared" si="5"/>
        <v>#DIV/0!</v>
      </c>
      <c r="I19" s="2" t="e">
        <f t="shared" si="5"/>
        <v>#DIV/0!</v>
      </c>
      <c r="J19" s="2">
        <f>+J17/J18</f>
        <v>3.8734177215189876</v>
      </c>
    </row>
    <row r="21" spans="1:10" x14ac:dyDescent="0.3">
      <c r="A21" t="s">
        <v>34</v>
      </c>
      <c r="B21" s="3"/>
      <c r="C21" s="3"/>
      <c r="D21" s="3"/>
      <c r="E21" s="3"/>
      <c r="F21" s="3"/>
      <c r="G21" s="3"/>
      <c r="H21" s="3"/>
      <c r="I21" s="3"/>
      <c r="J21" s="3">
        <f>+J4/F4-1</f>
        <v>4.8990276738967831E-2</v>
      </c>
    </row>
    <row r="22" spans="1:10" x14ac:dyDescent="0.3">
      <c r="A22" t="s">
        <v>35</v>
      </c>
      <c r="B22" s="3" t="e">
        <f t="shared" ref="B22:J22" si="6">+B7/B4</f>
        <v>#DIV/0!</v>
      </c>
      <c r="C22" s="3" t="e">
        <f t="shared" si="6"/>
        <v>#DIV/0!</v>
      </c>
      <c r="D22" s="3" t="e">
        <f t="shared" si="6"/>
        <v>#DIV/0!</v>
      </c>
      <c r="E22" s="3" t="e">
        <f t="shared" si="6"/>
        <v>#DIV/0!</v>
      </c>
      <c r="F22" s="3">
        <f t="shared" si="6"/>
        <v>0.13089005235602094</v>
      </c>
      <c r="G22" s="3" t="e">
        <f t="shared" si="6"/>
        <v>#DIV/0!</v>
      </c>
      <c r="H22" s="3" t="e">
        <f t="shared" si="6"/>
        <v>#DIV/0!</v>
      </c>
      <c r="I22" s="3" t="e">
        <f t="shared" si="6"/>
        <v>#DIV/0!</v>
      </c>
      <c r="J22" s="3">
        <f>+J7/J4</f>
        <v>0.13368983957219252</v>
      </c>
    </row>
    <row r="23" spans="1:10" x14ac:dyDescent="0.3">
      <c r="A23" t="s">
        <v>36</v>
      </c>
      <c r="B23" s="3" t="e">
        <f t="shared" ref="B23:J23" si="7">+B11/B4</f>
        <v>#DIV/0!</v>
      </c>
      <c r="C23" s="3" t="e">
        <f t="shared" si="7"/>
        <v>#DIV/0!</v>
      </c>
      <c r="D23" s="3" t="e">
        <f t="shared" si="7"/>
        <v>#DIV/0!</v>
      </c>
      <c r="E23" s="3" t="e">
        <f t="shared" si="7"/>
        <v>#DIV/0!</v>
      </c>
      <c r="F23" s="3">
        <f t="shared" si="7"/>
        <v>5.2729992520568439E-2</v>
      </c>
      <c r="G23" s="3" t="e">
        <f t="shared" si="7"/>
        <v>#DIV/0!</v>
      </c>
      <c r="H23" s="3" t="e">
        <f t="shared" si="7"/>
        <v>#DIV/0!</v>
      </c>
      <c r="I23" s="3" t="e">
        <f t="shared" si="7"/>
        <v>#DIV/0!</v>
      </c>
      <c r="J23" s="3">
        <f>+J11/J4</f>
        <v>5.4901960784313725E-2</v>
      </c>
    </row>
    <row r="24" spans="1:10" x14ac:dyDescent="0.3">
      <c r="A24" t="s">
        <v>37</v>
      </c>
      <c r="B24" s="3" t="e">
        <f t="shared" ref="B24:J24" si="8">+B17/B4</f>
        <v>#DIV/0!</v>
      </c>
      <c r="C24" s="3" t="e">
        <f t="shared" si="8"/>
        <v>#DIV/0!</v>
      </c>
      <c r="D24" s="3" t="e">
        <f t="shared" si="8"/>
        <v>#DIV/0!</v>
      </c>
      <c r="E24" s="3" t="e">
        <f t="shared" si="8"/>
        <v>#DIV/0!</v>
      </c>
      <c r="F24" s="3">
        <f t="shared" si="8"/>
        <v>4.824233358264772E-2</v>
      </c>
      <c r="G24" s="3" t="e">
        <f t="shared" si="8"/>
        <v>#DIV/0!</v>
      </c>
      <c r="H24" s="3" t="e">
        <f t="shared" si="8"/>
        <v>#DIV/0!</v>
      </c>
      <c r="I24" s="3" t="e">
        <f t="shared" si="8"/>
        <v>#DIV/0!</v>
      </c>
      <c r="J24" s="3">
        <f>+J17/J4</f>
        <v>5.4545454545454543E-2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Cadal Duarte Morais</dc:creator>
  <cp:lastModifiedBy>Cadal Duarte Morais</cp:lastModifiedBy>
  <dcterms:created xsi:type="dcterms:W3CDTF">2024-05-10T19:15:11Z</dcterms:created>
  <dcterms:modified xsi:type="dcterms:W3CDTF">2024-05-10T19:29:29Z</dcterms:modified>
</cp:coreProperties>
</file>