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_rels/workbook.xml.rels" ContentType="application/vnd.openxmlformats-package.relationships+xml"/>
  <Override PartName="/xl/media/image1.png" ContentType="image/png"/>
  <Override PartName="/xl/charts/_rels/chart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" sheetId="1" state="visible" r:id="rId3"/>
  </sheets>
  <definedNames>
    <definedName function="false" hidden="true" name="CIQWBGuid" vbProcedure="false">"52641368-9805-4e65-912f-b2714b28a822"</definedName>
    <definedName function="false" hidden="true" name="CIQWBInfo" vbProcedure="false">"{ ""CIQVersion"":""9.47.1108.4092"" }"</definedName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true" name="IQ_DNTM" vbProcedure="false">700000</definedName>
    <definedName function="false" hidden="false" name="IQ_FH" vbProcedure="false">100000</definedName>
    <definedName function="false" hidden="false" name="IQ_FQ" vbProcedure="false">500</definedName>
    <definedName function="false" hidden="true" name="IQ_FWD_CY" vbProcedure="false">10001</definedName>
    <definedName function="false" hidden="true" name="IQ_FWD_CY1" vbProcedure="false">10002</definedName>
    <definedName function="false" hidden="true" name="IQ_FWD_CY2" vbProcedure="false">10003</definedName>
    <definedName function="false" hidden="true" name="IQ_FWD_FY" vbProcedure="false">1001</definedName>
    <definedName function="false" hidden="true" name="IQ_FWD_FY1" vbProcedure="false">1002</definedName>
    <definedName function="false" hidden="true" name="IQ_FWD_FY2" vbProcedure="false">1003</definedName>
    <definedName function="false" hidden="true" name="IQ_FWD_Q" vbProcedure="false">501</definedName>
    <definedName function="false" hidden="true" name="IQ_FWD_Q1" vbProcedure="false">502</definedName>
    <definedName function="false" hidden="true" name="IQ_FWD_Q2" vbProcedure="false">503</definedName>
    <definedName function="false" hidden="false" name="IQ_FY" vbProcedure="false">1000</definedName>
    <definedName function="false" hidden="true" name="IQ_LATESTK" vbProcedure="false">1000</definedName>
    <definedName function="false" hidden="true" name="IQ_LATESTQ" vbProcedure="false">500</definedName>
    <definedName function="false" hidden="false" name="IQ_LTM" vbProcedure="false">2000</definedName>
    <definedName function="false" hidden="true" name="IQ_LTMMONTH" vbProcedure="false">120000</definedName>
    <definedName function="false" hidden="false" name="IQ_MONTH" vbProcedure="false">15000</definedName>
    <definedName function="false" hidden="true" name="IQ_MTD" vbProcedure="false">800000</definedName>
    <definedName function="false" hidden="true" name="IQ_NAMES_REVISION_DATE_" vbProcedure="false">44662.7429398148</definedName>
    <definedName function="false" hidden="false" name="IQ_NTM" vbProcedure="false">6000</definedName>
    <definedName function="false" hidden="true" name="IQ_QTD" vbProcedure="false">750000</definedName>
    <definedName function="false" hidden="tru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true" name="IQ_YTDMONTH" vbProcedure="false">130000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<sst xmlns="http://schemas.openxmlformats.org/spreadsheetml/2006/main" count="70" uniqueCount="54">
  <si>
    <t xml:space="preserve">HISTORICAL LOSSES &amp; PORTFOLIO by MONTH</t>
  </si>
  <si>
    <t xml:space="preserve">MONTH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</si>
  <si>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</si>
  <si>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</si>
  <si>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</si>
  <si>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</si>
  <si>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</si>
  <si>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</si>
  <si>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</si>
  <si>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</si>
  <si>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</si>
  <si>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</si>
  <si>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</si>
  <si>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</si>
  <si>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</si>
  <si>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</si>
  <si>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</si>
  <si>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</si>
  <si>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</si>
  <si>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Portfolio</t>
  </si>
  <si>
    <t xml:space="preserve">%LOSSES</t>
  </si>
  <si>
    <t xml:space="preserve">Days</t>
  </si>
  <si>
    <t xml:space="preserve">EL</t>
  </si>
  <si>
    <t xml:space="preserve">% WEIGHT</t>
  </si>
  <si>
    <t xml:space="preserve">WEIGHT sorted by losses</t>
  </si>
  <si>
    <t xml:space="preserve">Month</t>
  </si>
  <si>
    <t xml:space="preserve">LOSSES sorted by losses</t>
  </si>
  <si>
    <t xml:space="preserve">Accumulated weight</t>
  </si>
  <si>
    <t xml:space="preserve">RESULTS</t>
  </si>
  <si>
    <t xml:space="preserve">New EL</t>
  </si>
  <si>
    <t xml:space="preserve">30Y^</t>
  </si>
  <si>
    <t xml:space="preserve">60Y^</t>
  </si>
  <si>
    <t xml:space="preserve">90Y^</t>
  </si>
  <si>
    <t xml:space="preserve">120Y^</t>
  </si>
  <si>
    <t xml:space="preserve">150Y^</t>
  </si>
  <si>
    <t xml:space="preserve">180Y^</t>
  </si>
  <si>
    <t xml:space="preserve">30Y*</t>
  </si>
  <si>
    <t xml:space="preserve">60Y*</t>
  </si>
  <si>
    <t xml:space="preserve">90Y*</t>
  </si>
  <si>
    <t xml:space="preserve">120Y*</t>
  </si>
  <si>
    <t xml:space="preserve">150Y*</t>
  </si>
  <si>
    <t xml:space="preserve">180Y*</t>
  </si>
  <si>
    <t xml:space="preserve">30e</t>
  </si>
  <si>
    <t xml:space="preserve">60e</t>
  </si>
  <si>
    <t xml:space="preserve">90e</t>
  </si>
  <si>
    <t xml:space="preserve">120e</t>
  </si>
  <si>
    <t xml:space="preserve">150e</t>
  </si>
  <si>
    <t xml:space="preserve">180e</t>
  </si>
  <si>
    <t xml:space="preserve">30e/Y^</t>
  </si>
  <si>
    <t xml:space="preserve">60e/Y^</t>
  </si>
  <si>
    <t xml:space="preserve">90e/Y^</t>
  </si>
  <si>
    <t xml:space="preserve">120e/Y^</t>
  </si>
  <si>
    <t xml:space="preserve">150e/Y^</t>
  </si>
  <si>
    <t xml:space="preserve">180e/Y^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</si>
</sst>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_ * #,##0.00_ ;_ * \-#,##0.00_ ;_ * \-??_ ;_ @_ "/>
    <numFmt numFmtId="166" formatCode="yyyy\-mm\-dd"/>
    <numFmt numFmtId="167" formatCode="0"/>
    <numFmt numFmtId="168" formatCode="_ * #,##0_ ;_ * \-#,##0_ ;_ * \-??_ ;_ @_ "/>
    <numFmt numFmtId="169" formatCode="_-* #,##0.00_-;\-* #,##0.00_-;_-* \-??_-;_-@_-"/>
    <numFmt numFmtId="170" formatCode="_-* #,##0_-;\-* #,##0_-;_-* \-??_-;_-@_-"/>
    <numFmt numFmtId="171" formatCode="0%"/>
    <numFmt numFmtId="172" formatCode="0.00%"/>
    <numFmt numFmtId="173" formatCode="General"/>
    <numFmt numFmtId="174" formatCode="0.0000000000000000%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Roboto"/>
      <family val="0"/>
      <charset val="1"/>
    </font>
    <font>
      <b val="true"/>
      <sz val="11"/>
      <color theme="0"/>
      <name val="Roboto"/>
      <family val="0"/>
      <charset val="1"/>
    </font>
    <font>
      <sz val="11"/>
      <color theme="1"/>
      <name val="Roboto"/>
      <family val="0"/>
      <charset val="1"/>
    </font>
    <font>
      <b val="true"/>
      <sz val="11"/>
      <name val="Roboto"/>
      <family val="0"/>
      <charset val="1"/>
    </font>
    <font>
      <i val="true"/>
      <sz val="11"/>
      <color theme="0" tint="-0.35"/>
      <name val="Roboto"/>
      <family val="0"/>
      <charset val="1"/>
    </font>
    <font>
      <i val="true"/>
      <sz val="11"/>
      <color rgb="FFCACACD"/>
      <name val="Roboto"/>
      <family val="0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451985"/>
        <bgColor rgb="FF660066"/>
      </patternFill>
    </fill>
    <fill>
      <patternFill patternType="solid">
        <fgColor rgb="FFCACACD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4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5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4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4" fillId="2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5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" fillId="2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6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4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9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1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2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A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45198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_rels/chart2.xml.rels><?xml version="1.0" encoding="UTF-8"?>
<Relationships xmlns="http://schemas.openxmlformats.org/package/2006/relationships"><Relationship Id="rId1" Type="http://schemas.openxmlformats.org/officeDocument/2006/relationships/chartUserShapes" Target="../drawings/drawing2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Services!$B$6:$AG$6</c:f>
              <c:strCache>
                <c:ptCount val="32"/>
                <c:pt idx="0">
                  <c:v>2023-08-01</c:v>
                </c:pt>
                <c:pt idx="1">
                  <c:v>2023-09-01</c:v>
                </c:pt>
                <c:pt idx="2">
                  <c:v>2023-10-01</c:v>
                </c:pt>
                <c:pt idx="3">
                  <c:v>2023-11-01</c:v>
                </c:pt>
                <c:pt idx="4">
                  <c:v>2023-12-01</c:v>
                </c:pt>
                <c:pt idx="5">
                  <c:v>2024-01-01</c:v>
                </c:pt>
                <c:pt idx="6">
                  <c:v>2024-02-01</c:v>
                </c:pt>
                <c:pt idx="7">
                  <c:v>2024-03-01</c:v>
                </c:pt>
                <c:pt idx="8">
                  <c:v>2024-04-01</c:v>
                </c:pt>
                <c:pt idx="9">
                  <c:v>2024-05-01</c:v>
                </c:pt>
                <c:pt idx="10">
                  <c:v>2024-06-01</c:v>
                </c:pt>
                <c:pt idx="11">
                  <c:v>2024-07-01</c:v>
                </c:pt>
                <c:pt idx="12">
                  <c:v>2024-08-01</c:v>
                </c:pt>
                <c:pt idx="13">
                  <c:v>2024-09-01</c:v>
                </c:pt>
                <c:pt idx="14">
                  <c:v>2024-10-01</c:v>
                </c:pt>
                <c:pt idx="15">
                  <c:v>2022-03</c:v>
                </c:pt>
                <c:pt idx="16">
                  <c:v>2022-04</c:v>
                </c:pt>
                <c:pt idx="17">
                  <c:v>2022-05</c:v>
                </c:pt>
                <c:pt idx="18">
                  <c:v>2022-06</c:v>
                </c:pt>
                <c:pt idx="19">
                  <c:v>2022-07</c:v>
                </c:pt>
                <c:pt idx="20">
                  <c:v>2022-08</c:v>
                </c:pt>
                <c:pt idx="21">
                  <c:v>2022-09</c:v>
                </c:pt>
                <c:pt idx="22">
                  <c:v>2022-10</c:v>
                </c:pt>
                <c:pt idx="23">
                  <c:v>2022-11</c:v>
                </c:pt>
                <c:pt idx="24">
                  <c:v>2022-12</c:v>
                </c:pt>
                <c:pt idx="25">
                  <c:v>2023-01</c:v>
                </c:pt>
                <c:pt idx="26">
                  <c:v>2023-02</c:v>
                </c:pt>
                <c:pt idx="27">
                  <c:v>2023-03</c:v>
                </c:pt>
                <c:pt idx="28">
                  <c:v>2023-04</c:v>
                </c:pt>
                <c:pt idx="29">
                  <c:v>2023-05</c:v>
                </c:pt>
                <c:pt idx="30">
                  <c:v>2023-06</c:v>
                </c:pt>
                <c:pt idx="31">
                  <c:v>2023-07</c:v>
                </c:pt>
              </c:strCache>
            </c:strRef>
          </c:cat>
          <c:val>
            <c:numRef>
              <c:f>Services!$B$121:$AG$121</c:f>
              <c:numCache>
                <c:formatCode>0.00%</c:formatCode>
                <c:ptCount val="32"/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0794157"/>
        <c:axId val="53805754"/>
      </c:lineChart>
      <c:catAx>
        <c:axId val="407941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805754"/>
        <c:crosses val="autoZero"/>
        <c:auto val="1"/>
        <c:lblAlgn val="ctr"/>
        <c:lblOffset val="100"/>
        <c:noMultiLvlLbl val="0"/>
      </c:catAx>
      <c:valAx>
        <c:axId val="538057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79415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Services!$B$17:$AG$17</c:f>
              <c:strCache>
                <c:ptCount val="32"/>
                <c:pt idx="0">
                  <c:v>2023-08-01</c:v>
                </c:pt>
                <c:pt idx="1">
                  <c:v>2023-09-01</c:v>
                </c:pt>
                <c:pt idx="2">
                  <c:v>2023-10-01</c:v>
                </c:pt>
                <c:pt idx="3">
                  <c:v>2023-11-01</c:v>
                </c:pt>
                <c:pt idx="4">
                  <c:v>2023-12-01</c:v>
                </c:pt>
                <c:pt idx="5">
                  <c:v>45292</c:v>
                </c:pt>
                <c:pt idx="6">
                  <c:v>2024-02-01</c:v>
                </c:pt>
                <c:pt idx="7">
                  <c:v>2024-03-01</c:v>
                </c:pt>
                <c:pt idx="8">
                  <c:v>2024-04-01</c:v>
                </c:pt>
                <c:pt idx="9">
                  <c:v>2024-05-01</c:v>
                </c:pt>
                <c:pt idx="10">
                  <c:v>2024-06-01</c:v>
                </c:pt>
                <c:pt idx="11">
                  <c:v>2024-07-01</c:v>
                </c:pt>
                <c:pt idx="12">
                  <c:v>2024-08-01</c:v>
                </c:pt>
                <c:pt idx="13">
                  <c:v>2024-09-01</c:v>
                </c:pt>
                <c:pt idx="14">
                  <c:v>2024-10-01</c:v>
                </c:pt>
                <c:pt idx="15">
                  <c:v>2022-03</c:v>
                </c:pt>
                <c:pt idx="16">
                  <c:v>2022-04</c:v>
                </c:pt>
                <c:pt idx="17">
                  <c:v>2022-05</c:v>
                </c:pt>
                <c:pt idx="18">
                  <c:v>2022-06</c:v>
                </c:pt>
                <c:pt idx="19">
                  <c:v>2022-07</c:v>
                </c:pt>
                <c:pt idx="20">
                  <c:v>2022-08</c:v>
                </c:pt>
                <c:pt idx="21">
                  <c:v>2022-09</c:v>
                </c:pt>
                <c:pt idx="22">
                  <c:v>2022-10</c:v>
                </c:pt>
                <c:pt idx="23">
                  <c:v>2022-11</c:v>
                </c:pt>
                <c:pt idx="24">
                  <c:v>2022-12</c:v>
                </c:pt>
                <c:pt idx="25">
                  <c:v>2023-01</c:v>
                </c:pt>
                <c:pt idx="26">
                  <c:v>2023-02</c:v>
                </c:pt>
                <c:pt idx="27">
                  <c:v>2023-03</c:v>
                </c:pt>
                <c:pt idx="28">
                  <c:v>2023-04</c:v>
                </c:pt>
                <c:pt idx="29">
                  <c:v>2023-05</c:v>
                </c:pt>
                <c:pt idx="30">
                  <c:v>2023-06</c:v>
                </c:pt>
                <c:pt idx="31">
                  <c:v>2023-07</c:v>
                </c:pt>
              </c:strCache>
            </c:strRef>
          </c:cat>
          <c:val>
            <c:numRef>
              <c:f>Services!$B$24:$AG$24</c:f>
              <c:numCache>
                <c:formatCode>General</c:formatCode>
                <c:ptCount val="32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6648911"/>
        <c:axId val="40361316"/>
      </c:lineChart>
      <c:catAx>
        <c:axId val="166489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361316"/>
        <c:crosses val="autoZero"/>
        <c:auto val="1"/>
        <c:lblAlgn val="ctr"/>
        <c:lblOffset val="100"/>
        <c:noMultiLvlLbl val="0"/>
      </c:catAx>
      <c:valAx>
        <c:axId val="403613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64891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Relationship Id="rId3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180720</xdr:colOff>
      <xdr:row>2</xdr:row>
      <xdr:rowOff>18360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0"/>
          <a:ext cx="1816560" cy="380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507600</xdr:colOff>
      <xdr:row>64</xdr:row>
      <xdr:rowOff>123840</xdr:rowOff>
    </xdr:from>
    <xdr:to>
      <xdr:col>11</xdr:col>
      <xdr:colOff>1227960</xdr:colOff>
      <xdr:row>87</xdr:row>
      <xdr:rowOff>52200</xdr:rowOff>
    </xdr:to>
    <xdr:graphicFrame>
      <xdr:nvGraphicFramePr>
        <xdr:cNvPr id="1" name="Chart 5"/>
        <xdr:cNvGraphicFramePr/>
      </xdr:nvGraphicFramePr>
      <xdr:xfrm>
        <a:off x="9237600" y="11706120"/>
        <a:ext cx="11752920" cy="409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3</xdr:col>
      <xdr:colOff>845280</xdr:colOff>
      <xdr:row>48</xdr:row>
      <xdr:rowOff>14040</xdr:rowOff>
    </xdr:from>
    <xdr:to>
      <xdr:col>6</xdr:col>
      <xdr:colOff>797400</xdr:colOff>
      <xdr:row>52</xdr:row>
      <xdr:rowOff>106920</xdr:rowOff>
    </xdr:to>
    <xdr:cxnSp>
      <xdr:nvCxnSpPr>
        <xdr:cNvPr id="2" name="Straight Connector 4"/>
        <xdr:cNvCxnSpPr/>
      </xdr:nvCxnSpPr>
      <xdr:spPr>
        <a:xfrm>
          <a:off x="6001560" y="8700840"/>
          <a:ext cx="5268600" cy="81720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 editAs="oneCell">
    <xdr:from>
      <xdr:col>16</xdr:col>
      <xdr:colOff>0</xdr:colOff>
      <xdr:row>66</xdr:row>
      <xdr:rowOff>114120</xdr:rowOff>
    </xdr:from>
    <xdr:to>
      <xdr:col>22</xdr:col>
      <xdr:colOff>537120</xdr:colOff>
      <xdr:row>89</xdr:row>
      <xdr:rowOff>34920</xdr:rowOff>
    </xdr:to>
    <xdr:graphicFrame>
      <xdr:nvGraphicFramePr>
        <xdr:cNvPr id="3" name="Chart 2"/>
        <xdr:cNvGraphicFramePr/>
      </xdr:nvGraphicFramePr>
      <xdr:xfrm>
        <a:off x="28501200" y="12058560"/>
        <a:ext cx="11329560" cy="408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0.566948398576513</cdr:x>
      <cdr:y>0.0994445913779423</cdr:y>
    </cdr:from>
    <cdr:to>
      <cdr:x>0.999936451448907</cdr:x>
      <cdr:y>0.423344794146169</cdr:y>
    </cdr:to>
    <cdr:sp>
      <cdr:nvSpPr>
        <cdr:cNvPr id="4" name="Oval 1"/>
        <cdr:cNvSpPr/>
      </cdr:nvSpPr>
      <cdr:spPr>
        <a:xfrm>
          <a:off x="6423480" y="406080"/>
          <a:ext cx="4905720" cy="1322640"/>
        </a:xfrm>
        <a:prstGeom prst="ellipse">
          <a:avLst/>
        </a:prstGeom>
        <a:noFill/>
        <a:ln w="12700">
          <a:solidFill>
            <a:srgbClr val="325490"/>
          </a:solidFill>
          <a:miter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cdr:style>
    </cdr:sp>
  </cdr:relSizeAnchor>
  <cdr:relSizeAnchor>
    <cdr:from>
      <cdr:x>0.0343162175902389</cdr:x>
      <cdr:y>0.0831349731111699</cdr:y>
    </cdr:from>
    <cdr:to>
      <cdr:x>0.594941535332994</cdr:x>
      <cdr:y>0.560698227982015</cdr:y>
    </cdr:to>
    <cdr:sp>
      <cdr:nvSpPr>
        <cdr:cNvPr id="5" name="Oval 2"/>
        <cdr:cNvSpPr/>
      </cdr:nvSpPr>
      <cdr:spPr>
        <a:xfrm>
          <a:off x="388800" y="339480"/>
          <a:ext cx="6351840" cy="1950120"/>
        </a:xfrm>
        <a:prstGeom prst="ellipse">
          <a:avLst/>
        </a:prstGeom>
        <a:noFill/>
        <a:ln w="12700">
          <a:solidFill>
            <a:srgbClr val="325490"/>
          </a:solidFill>
          <a:miter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cdr:style>
    </cdr:sp>
  </cdr:relSizeAnchor>
</c:userShape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AN164"/>
  <sheetViews>
    <sheetView showFormulas="false" showGridLines="true" showRowColHeaders="true" showZeros="true" rightToLeft="false" tabSelected="true" showOutlineSymbols="true" defaultGridColor="true" view="normal" topLeftCell="K1" colorId="64" zoomScale="80" zoomScaleNormal="80" zoomScalePageLayoutView="100" workbookViewId="0">
      <pane xSplit="0" ySplit="2" topLeftCell="A3" activePane="bottomLeft" state="frozen"/>
      <selection pane="topLeft" activeCell="K1" activeCellId="0" sqref="K1"/>
      <selection pane="bottomLeft" activeCell="O12" activeCellId="0" sqref="O12"/>
    </sheetView>
  </sheetViews>
  <sheetFormatPr defaultColWidth="9.11328125" defaultRowHeight="14.25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23.89"/>
    <col collapsed="false" customWidth="true" hidden="false" outlineLevel="0" max="3" min="3" style="1" width="20.11"/>
    <col collapsed="false" customWidth="true" hidden="false" outlineLevel="0" max="4" min="4" style="1" width="21.44"/>
    <col collapsed="false" customWidth="true" hidden="false" outlineLevel="0" max="5" min="5" style="1" width="23.22"/>
    <col collapsed="false" customWidth="true" hidden="false" outlineLevel="0" max="6" min="6" style="1" width="21.78"/>
    <col collapsed="false" customWidth="true" hidden="false" outlineLevel="0" max="7" min="7" style="1" width="25.89"/>
    <col collapsed="false" customWidth="true" hidden="false" outlineLevel="0" max="8" min="8" style="1" width="25.11"/>
    <col collapsed="false" customWidth="true" hidden="false" outlineLevel="0" max="9" min="9" style="1" width="23.78"/>
    <col collapsed="false" customWidth="true" hidden="false" outlineLevel="0" max="10" min="10" style="1" width="21.78"/>
    <col collapsed="false" customWidth="true" hidden="false" outlineLevel="0" max="11" min="11" style="1" width="19.55"/>
    <col collapsed="false" customWidth="true" hidden="false" outlineLevel="0" max="12" min="12" style="1" width="20.89"/>
    <col collapsed="false" customWidth="true" hidden="false" outlineLevel="0" max="13" min="13" style="1" width="21.78"/>
    <col collapsed="false" customWidth="true" hidden="false" outlineLevel="0" max="14" min="14" style="1" width="22.78"/>
    <col collapsed="false" customWidth="true" hidden="false" outlineLevel="0" max="15" min="15" style="1" width="22"/>
    <col collapsed="false" customWidth="true" hidden="false" outlineLevel="0" max="16" min="16" style="1" width="21.78"/>
    <col collapsed="false" customWidth="true" hidden="false" outlineLevel="0" max="17" min="17" style="1" width="22"/>
    <col collapsed="false" customWidth="true" hidden="false" outlineLevel="0" max="19" min="18" style="1" width="21.78"/>
    <col collapsed="false" customWidth="true" hidden="false" outlineLevel="0" max="21" min="20" style="1" width="22.78"/>
    <col collapsed="false" customWidth="true" hidden="false" outlineLevel="0" max="22" min="22" style="1" width="23.78"/>
    <col collapsed="false" customWidth="true" hidden="false" outlineLevel="0" max="23" min="23" style="1" width="22.44"/>
    <col collapsed="false" customWidth="true" hidden="false" outlineLevel="0" max="24" min="24" style="1" width="22.78"/>
    <col collapsed="false" customWidth="true" hidden="false" outlineLevel="0" max="26" min="25" style="1" width="22.44"/>
    <col collapsed="false" customWidth="true" hidden="false" outlineLevel="0" max="27" min="27" style="1" width="22.78"/>
    <col collapsed="false" customWidth="true" hidden="false" outlineLevel="0" max="28" min="28" style="1" width="22"/>
    <col collapsed="false" customWidth="true" hidden="false" outlineLevel="0" max="29" min="29" style="1" width="21.78"/>
    <col collapsed="false" customWidth="true" hidden="false" outlineLevel="0" max="30" min="30" style="1" width="21.44"/>
    <col collapsed="false" customWidth="true" hidden="false" outlineLevel="0" max="32" min="31" style="1" width="22"/>
    <col collapsed="false" customWidth="true" hidden="false" outlineLevel="0" max="33" min="33" style="1" width="21.78"/>
    <col collapsed="false" customWidth="false" hidden="false" outlineLevel="0" max="37" min="34" style="1" width="9.11"/>
    <col collapsed="false" customWidth="true" hidden="false" outlineLevel="0" max="38" min="38" style="1" width="15.89"/>
    <col collapsed="false" customWidth="false" hidden="false" outlineLevel="0" max="16384" min="39" style="1" width="9.11"/>
  </cols>
  <sheetData>
    <row r="4" s="3" customFormat="true" ht="14.25" hidden="false" customHeight="false" outlineLevel="0" collapsed="false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6" customFormat="false" ht="14.25" hidden="false" customHeight="false" outlineLevel="0" collapsed="false">
      <c r="A6" s="4" t="s">
        <v>1</v>
      </c>
      <c r="B6" s="5" t="n">
        <v>45139</v>
      </c>
      <c r="C6" s="5" t="n">
        <v>45170</v>
      </c>
      <c r="D6" s="5" t="n">
        <v>45200</v>
      </c>
      <c r="E6" s="5" t="n">
        <v>45231</v>
      </c>
      <c r="F6" s="5" t="n">
        <v>45261</v>
      </c>
      <c r="G6" s="5" t="n">
        <v>45292</v>
      </c>
      <c r="H6" s="5" t="n">
        <v>45323</v>
      </c>
      <c r="I6" s="5" t="n">
        <v>45352</v>
      </c>
      <c r="J6" s="5" t="n">
        <v>45383</v>
      </c>
      <c r="K6" s="5" t="n">
        <v>45413</v>
      </c>
      <c r="L6" s="5" t="n">
        <v>45444</v>
      </c>
      <c r="M6" s="5" t="n">
        <v>45474</v>
      </c>
      <c r="N6" s="5" t="n">
        <v>45505</v>
      </c>
      <c r="O6" s="5" t="n">
        <v>45536</v>
      </c>
      <c r="P6" s="5" t="n">
        <v>45566</v>
      </c>
      <c r="Q6" s="6" t="s">
        <v>2</v>
      </c>
      <c r="R6" s="6" t="s">
        <v>3</v>
      </c>
      <c r="S6" s="6" t="s">
        <v>4</v>
      </c>
      <c r="T6" s="6" t="s">
        <v>5</v>
      </c>
      <c r="U6" s="6" t="s">
        <v>6</v>
      </c>
      <c r="V6" s="6" t="s">
        <v>7</v>
      </c>
      <c r="W6" s="6" t="s">
        <v>8</v>
      </c>
      <c r="X6" s="6" t="s">
        <v>9</v>
      </c>
      <c r="Y6" s="6" t="s">
        <v>10</v>
      </c>
      <c r="Z6" s="6" t="s">
        <v>11</v>
      </c>
      <c r="AA6" s="6" t="s">
        <v>12</v>
      </c>
      <c r="AB6" s="7" t="s">
        <v>13</v>
      </c>
      <c r="AC6" s="7" t="s">
        <v>14</v>
      </c>
      <c r="AD6" s="7" t="s">
        <v>15</v>
      </c>
      <c r="AE6" s="7" t="s">
        <v>16</v>
      </c>
      <c r="AF6" s="7" t="s">
        <v>17</v>
      </c>
      <c r="AG6" s="7" t="s">
        <v>18</v>
      </c>
      <c r="AK6" s="4"/>
      <c r="AL6" s="6"/>
    </row>
    <row r="7" customFormat="false" ht="14.25" hidden="false" customHeight="false" outlineLevel="0" collapsed="false">
      <c r="A7" s="8" t="s">
        <v>19</v>
      </c>
      <c r="B7" s="0" t="n">
        <v>13813981</v>
      </c>
      <c r="C7" s="0" t="n">
        <v>145802132263</v>
      </c>
      <c r="D7" s="0" t="n">
        <v>146325420352</v>
      </c>
      <c r="E7" s="0" t="n">
        <v>148328463151</v>
      </c>
      <c r="F7" s="0" t="n">
        <v>149612318524</v>
      </c>
      <c r="G7" s="0" t="n">
        <v>150518736342</v>
      </c>
      <c r="H7" s="0" t="n">
        <v>152378813651</v>
      </c>
      <c r="I7" s="0" t="n">
        <v>152285055226</v>
      </c>
      <c r="J7" s="0" t="n">
        <v>153726253263</v>
      </c>
      <c r="K7" s="0" t="n">
        <v>158698507127</v>
      </c>
      <c r="L7" s="0" t="n">
        <v>159155566798</v>
      </c>
      <c r="M7" s="0" t="n">
        <v>163269578704</v>
      </c>
      <c r="N7" s="0" t="n">
        <v>167436544039</v>
      </c>
      <c r="O7" s="0" t="n">
        <v>172746400822</v>
      </c>
      <c r="P7" s="0" t="n">
        <v>320189310316</v>
      </c>
      <c r="Q7" s="9" t="n">
        <v>12108566051</v>
      </c>
      <c r="R7" s="9" t="n">
        <v>12579819521</v>
      </c>
      <c r="S7" s="9" t="n">
        <v>13112615284</v>
      </c>
      <c r="T7" s="9" t="n">
        <v>13618479224</v>
      </c>
      <c r="U7" s="9" t="n">
        <v>13960725035</v>
      </c>
      <c r="V7" s="9" t="n">
        <v>14402036000</v>
      </c>
      <c r="W7" s="9" t="n">
        <v>14901972723</v>
      </c>
      <c r="X7" s="9" t="n">
        <v>14886041635</v>
      </c>
      <c r="Y7" s="9" t="n">
        <v>14676552856</v>
      </c>
      <c r="Z7" s="9" t="n">
        <v>14365494217</v>
      </c>
      <c r="AA7" s="9" t="n">
        <v>14063061485</v>
      </c>
      <c r="AB7" s="9" t="n">
        <v>13875906255</v>
      </c>
      <c r="AC7" s="9" t="n">
        <v>13983647101</v>
      </c>
      <c r="AD7" s="9" t="n">
        <v>14117979846</v>
      </c>
      <c r="AE7" s="9" t="n">
        <v>13958412687</v>
      </c>
      <c r="AF7" s="9" t="n">
        <v>13910104448</v>
      </c>
      <c r="AG7" s="9" t="n">
        <v>13918483712</v>
      </c>
      <c r="AK7" s="8"/>
      <c r="AL7" s="9"/>
    </row>
    <row r="8" customFormat="false" ht="14.25" hidden="false" customHeight="false" outlineLevel="0" collapsed="false">
      <c r="A8" s="10" t="n">
        <v>1</v>
      </c>
      <c r="B8" s="11" t="n">
        <v>4860762738</v>
      </c>
      <c r="C8" s="11" t="n">
        <v>5790874684</v>
      </c>
      <c r="D8" s="11" t="n">
        <v>5912224710</v>
      </c>
      <c r="E8" s="11" t="n">
        <v>5997873553</v>
      </c>
      <c r="F8" s="11" t="n">
        <v>6148990109</v>
      </c>
      <c r="G8" s="11" t="n">
        <v>6411985853</v>
      </c>
      <c r="H8" s="11" t="n">
        <v>6773300635</v>
      </c>
      <c r="I8" s="11" t="n">
        <v>7406216794</v>
      </c>
      <c r="J8" s="11" t="n">
        <v>7917447118.0458</v>
      </c>
      <c r="K8" s="11" t="n">
        <v>8424699634</v>
      </c>
      <c r="L8" s="11" t="n">
        <v>8895832907</v>
      </c>
      <c r="M8" s="11" t="n">
        <v>9306505259</v>
      </c>
      <c r="N8" s="11" t="n">
        <v>9734554832</v>
      </c>
      <c r="O8" s="11" t="n">
        <v>10247873032</v>
      </c>
      <c r="P8" s="11" t="n">
        <v>10755824914</v>
      </c>
      <c r="Q8" s="11" t="n">
        <v>11137258335</v>
      </c>
      <c r="R8" s="11" t="n">
        <v>11564370066</v>
      </c>
      <c r="S8" s="11" t="n">
        <v>12028328215</v>
      </c>
      <c r="T8" s="11" t="n">
        <v>12400405277</v>
      </c>
      <c r="U8" s="11" t="n">
        <v>12775629327</v>
      </c>
      <c r="V8" s="11" t="n">
        <v>13077806006</v>
      </c>
      <c r="W8" s="11" t="n">
        <v>13506542027</v>
      </c>
      <c r="X8" s="11" t="n">
        <v>13346215109</v>
      </c>
      <c r="Y8" s="11" t="n">
        <v>13155711405</v>
      </c>
      <c r="Z8" s="11" t="n">
        <v>13027503463</v>
      </c>
      <c r="AA8" s="11" t="n">
        <v>12852801768</v>
      </c>
      <c r="AB8" s="11" t="n">
        <v>12714135324</v>
      </c>
      <c r="AC8" s="11" t="n">
        <v>12819806948</v>
      </c>
      <c r="AD8" s="11" t="n">
        <v>12979739941</v>
      </c>
      <c r="AE8" s="11" t="n">
        <v>12878814876</v>
      </c>
      <c r="AF8" s="12" t="n">
        <v>12818958743</v>
      </c>
      <c r="AG8" s="12" t="n">
        <v>12770717689</v>
      </c>
      <c r="AK8" s="10"/>
      <c r="AL8" s="11"/>
    </row>
    <row r="9" customFormat="false" ht="14.25" hidden="false" customHeight="false" outlineLevel="0" collapsed="false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5"/>
      <c r="AG9" s="15"/>
      <c r="AK9" s="13"/>
      <c r="AL9" s="14"/>
    </row>
    <row r="10" customFormat="false" ht="14.25" hidden="false" customHeight="false" outlineLevel="0" collapsed="false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5"/>
      <c r="AG10" s="15"/>
      <c r="AK10" s="13"/>
      <c r="AL10" s="14"/>
    </row>
    <row r="11" customFormat="false" ht="14.25" hidden="false" customHeight="false" outlineLevel="0" collapsed="false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5"/>
      <c r="AG11" s="15"/>
      <c r="AK11" s="13"/>
      <c r="AL11" s="14"/>
    </row>
    <row r="12" customFormat="false" ht="14.25" hidden="false" customHeight="false" outlineLevel="0" collapsed="false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  <c r="AG12" s="14"/>
      <c r="AK12" s="13"/>
      <c r="AL12" s="14"/>
    </row>
    <row r="13" customFormat="false" ht="14.25" hidden="false" customHeight="false" outlineLevel="0" collapsed="false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6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K13" s="13"/>
      <c r="AL13" s="14"/>
    </row>
    <row r="15" s="3" customFormat="true" ht="14.25" hidden="false" customHeight="false" outlineLevel="0" collapsed="false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7" customFormat="false" ht="14.25" hidden="false" customHeight="false" outlineLevel="0" collapsed="false">
      <c r="A17" s="4" t="s">
        <v>1</v>
      </c>
      <c r="B17" s="17" t="n">
        <f aca="false">B6</f>
        <v>45139</v>
      </c>
      <c r="C17" s="17" t="n">
        <f aca="false">C6</f>
        <v>45170</v>
      </c>
      <c r="D17" s="17" t="n">
        <f aca="false">D6</f>
        <v>45200</v>
      </c>
      <c r="E17" s="17" t="n">
        <f aca="false">E6</f>
        <v>45231</v>
      </c>
      <c r="F17" s="17" t="n">
        <f aca="false">F6</f>
        <v>45261</v>
      </c>
      <c r="G17" s="6" t="n">
        <f aca="false">G6</f>
        <v>45292</v>
      </c>
      <c r="H17" s="17" t="n">
        <f aca="false">H6</f>
        <v>45323</v>
      </c>
      <c r="I17" s="17" t="n">
        <f aca="false">I6</f>
        <v>45352</v>
      </c>
      <c r="J17" s="17" t="n">
        <f aca="false">J6</f>
        <v>45383</v>
      </c>
      <c r="K17" s="17" t="n">
        <f aca="false">K6</f>
        <v>45413</v>
      </c>
      <c r="L17" s="17" t="n">
        <f aca="false">L6</f>
        <v>45444</v>
      </c>
      <c r="M17" s="17" t="n">
        <f aca="false">M6</f>
        <v>45474</v>
      </c>
      <c r="N17" s="17" t="n">
        <f aca="false">N6</f>
        <v>45505</v>
      </c>
      <c r="O17" s="17" t="n">
        <f aca="false">O6</f>
        <v>45536</v>
      </c>
      <c r="P17" s="17" t="n">
        <f aca="false">P6</f>
        <v>45566</v>
      </c>
      <c r="Q17" s="7" t="str">
        <f aca="false">Q6</f>
        <v>2022-03</v>
      </c>
      <c r="R17" s="7" t="str">
        <f aca="false">R6</f>
        <v>2022-04</v>
      </c>
      <c r="S17" s="7" t="str">
        <f aca="false">S6</f>
        <v>2022-05</v>
      </c>
      <c r="T17" s="7" t="str">
        <f aca="false">T6</f>
        <v>2022-06</v>
      </c>
      <c r="U17" s="7" t="str">
        <f aca="false">U6</f>
        <v>2022-07</v>
      </c>
      <c r="V17" s="7" t="str">
        <f aca="false">V6</f>
        <v>2022-08</v>
      </c>
      <c r="W17" s="7" t="str">
        <f aca="false">W6</f>
        <v>2022-09</v>
      </c>
      <c r="X17" s="7" t="str">
        <f aca="false">X6</f>
        <v>2022-10</v>
      </c>
      <c r="Y17" s="7" t="str">
        <f aca="false">Y6</f>
        <v>2022-11</v>
      </c>
      <c r="Z17" s="7" t="str">
        <f aca="false">Z6</f>
        <v>2022-12</v>
      </c>
      <c r="AA17" s="7" t="str">
        <f aca="false">AA6</f>
        <v>2023-01</v>
      </c>
      <c r="AB17" s="7" t="str">
        <f aca="false">AB6</f>
        <v>2023-02</v>
      </c>
      <c r="AC17" s="7" t="str">
        <f aca="false">AC6</f>
        <v>2023-03</v>
      </c>
      <c r="AD17" s="7" t="str">
        <f aca="false">AD6</f>
        <v>2023-04</v>
      </c>
      <c r="AE17" s="7" t="str">
        <f aca="false">AE6</f>
        <v>2023-05</v>
      </c>
      <c r="AF17" s="7" t="str">
        <f aca="false">AF6</f>
        <v>2023-06</v>
      </c>
      <c r="AG17" s="7" t="str">
        <f aca="false">AG6</f>
        <v>2023-07</v>
      </c>
    </row>
    <row r="18" customFormat="false" ht="14.25" hidden="false" customHeight="false" outlineLevel="0" collapsed="false">
      <c r="A18" s="18" t="s">
        <v>19</v>
      </c>
      <c r="B18" s="19" t="n">
        <f aca="false">B7</f>
        <v>13813981</v>
      </c>
      <c r="C18" s="19" t="n">
        <f aca="false">C7</f>
        <v>145802132263</v>
      </c>
      <c r="D18" s="19" t="n">
        <f aca="false">D7</f>
        <v>146325420352</v>
      </c>
      <c r="E18" s="19" t="n">
        <f aca="false">E7</f>
        <v>148328463151</v>
      </c>
      <c r="F18" s="19" t="n">
        <f aca="false">F7</f>
        <v>149612318524</v>
      </c>
      <c r="G18" s="19" t="n">
        <f aca="false">G7</f>
        <v>150518736342</v>
      </c>
      <c r="H18" s="19" t="n">
        <f aca="false">H7</f>
        <v>152378813651</v>
      </c>
      <c r="I18" s="19" t="n">
        <f aca="false">I7</f>
        <v>152285055226</v>
      </c>
      <c r="J18" s="19" t="n">
        <f aca="false">J7</f>
        <v>153726253263</v>
      </c>
      <c r="K18" s="19" t="n">
        <f aca="false">K7</f>
        <v>158698507127</v>
      </c>
      <c r="L18" s="19" t="n">
        <f aca="false">L7</f>
        <v>159155566798</v>
      </c>
      <c r="M18" s="19" t="n">
        <f aca="false">M7</f>
        <v>163269578704</v>
      </c>
      <c r="N18" s="19" t="n">
        <f aca="false">N7</f>
        <v>167436544039</v>
      </c>
      <c r="O18" s="19" t="n">
        <f aca="false">O7</f>
        <v>172746400822</v>
      </c>
      <c r="P18" s="19" t="n">
        <f aca="false">P7</f>
        <v>320189310316</v>
      </c>
      <c r="Q18" s="19" t="n">
        <f aca="false">Q7</f>
        <v>12108566051</v>
      </c>
      <c r="R18" s="19" t="n">
        <f aca="false">R7</f>
        <v>12579819521</v>
      </c>
      <c r="S18" s="19" t="n">
        <f aca="false">S7</f>
        <v>13112615284</v>
      </c>
      <c r="T18" s="19" t="n">
        <f aca="false">T7</f>
        <v>13618479224</v>
      </c>
      <c r="U18" s="19" t="n">
        <f aca="false">U7</f>
        <v>13960725035</v>
      </c>
      <c r="V18" s="19" t="n">
        <f aca="false">V7</f>
        <v>14402036000</v>
      </c>
      <c r="W18" s="19" t="n">
        <f aca="false">W7</f>
        <v>14901972723</v>
      </c>
      <c r="X18" s="19" t="n">
        <f aca="false">X7</f>
        <v>14886041635</v>
      </c>
      <c r="Y18" s="19" t="n">
        <f aca="false">Y7</f>
        <v>14676552856</v>
      </c>
      <c r="Z18" s="19" t="n">
        <f aca="false">Z7</f>
        <v>14365494217</v>
      </c>
      <c r="AA18" s="19" t="n">
        <f aca="false">AA7</f>
        <v>14063061485</v>
      </c>
      <c r="AB18" s="19" t="n">
        <f aca="false">AB7</f>
        <v>13875906255</v>
      </c>
      <c r="AC18" s="19" t="n">
        <f aca="false">AC7</f>
        <v>13983647101</v>
      </c>
      <c r="AD18" s="19" t="n">
        <f aca="false">AD7</f>
        <v>14117979846</v>
      </c>
      <c r="AE18" s="19" t="n">
        <f aca="false">AE7</f>
        <v>13958412687</v>
      </c>
      <c r="AF18" s="19" t="n">
        <f aca="false">AF7</f>
        <v>13910104448</v>
      </c>
      <c r="AG18" s="19" t="n">
        <f aca="false">AG7</f>
        <v>13918483712</v>
      </c>
      <c r="AK18" s="20" t="s">
        <v>21</v>
      </c>
      <c r="AL18" s="20" t="s">
        <v>22</v>
      </c>
      <c r="AM18" s="20" t="n">
        <v>0.95</v>
      </c>
    </row>
    <row r="19" customFormat="false" ht="14.25" hidden="false" customHeight="false" outlineLevel="0" collapsed="false">
      <c r="A19" s="10" t="n">
        <v>1</v>
      </c>
      <c r="B19" s="0" t="n">
        <v>752837</v>
      </c>
      <c r="C19" s="0" t="n">
        <v>4073809931</v>
      </c>
      <c r="D19" s="0" t="n">
        <v>3439187884</v>
      </c>
      <c r="E19" s="0" t="n">
        <v>1429220462</v>
      </c>
      <c r="F19" s="0" t="n">
        <v>4358354380</v>
      </c>
      <c r="G19" s="0" t="n">
        <v>4451142195</v>
      </c>
      <c r="H19" s="0" t="n">
        <v>4346623353</v>
      </c>
      <c r="I19" s="0" t="n">
        <v>2995247896</v>
      </c>
      <c r="J19" s="0" t="n">
        <v>1934474701</v>
      </c>
      <c r="K19" s="0" t="n">
        <v>3746239533</v>
      </c>
      <c r="L19" s="0" t="n">
        <v>3935830435</v>
      </c>
      <c r="M19" s="0" t="n">
        <v>4605572042</v>
      </c>
      <c r="N19" s="0" t="n">
        <v>5412958779</v>
      </c>
      <c r="O19" s="0" t="n">
        <v>6801471979</v>
      </c>
      <c r="P19" s="0" t="n">
        <v>11590570858</v>
      </c>
      <c r="Q19" s="21" t="n">
        <f aca="false">1-SUM(Q$8:Q8)/Q$7</f>
        <v>0.0802165765879258</v>
      </c>
      <c r="R19" s="21" t="n">
        <f aca="false">1-SUM(R$8:R8)/R$7</f>
        <v>0.0807205106007181</v>
      </c>
      <c r="S19" s="21" t="n">
        <f aca="false">1-SUM(S$8:S8)/S$7</f>
        <v>0.0826903745374918</v>
      </c>
      <c r="T19" s="21" t="n">
        <f aca="false">1-SUM(T$8:T8)/T$7</f>
        <v>0.089442729027583</v>
      </c>
      <c r="U19" s="21" t="n">
        <f aca="false">1-SUM(U$8:U8)/U$7</f>
        <v>0.0848878339075461</v>
      </c>
      <c r="V19" s="21" t="n">
        <f aca="false">1-SUM(V$8:V8)/V$7</f>
        <v>0.0919474159070287</v>
      </c>
      <c r="W19" s="21" t="n">
        <f aca="false">1-SUM(W$8:W8)/W$7</f>
        <v>0.0936406690535854</v>
      </c>
      <c r="X19" s="21" t="n">
        <f aca="false">1-SUM(X$8:X8)/X$7</f>
        <v>0.103440965956965</v>
      </c>
      <c r="Y19" s="21" t="n">
        <f aca="false">1-SUM(Y$8:Y8)/Y$7</f>
        <v>0.10362388674792</v>
      </c>
      <c r="Z19" s="21" t="n">
        <f aca="false">1-SUM(Z$8:Z8)/Z$7</f>
        <v>0.0931392080069639</v>
      </c>
      <c r="AA19" s="21" t="n">
        <f aca="false">1-SUM(AA$8:AA8)/AA$7</f>
        <v>0.0860594770413891</v>
      </c>
      <c r="AB19" s="21" t="n">
        <f aca="false">1-SUM(AB$8:AB8)/AB$7</f>
        <v>0.0837257696650532</v>
      </c>
      <c r="AC19" s="21" t="n">
        <f aca="false">1-SUM(AC$8:AC8)/AC$7</f>
        <v>0.083228655914577</v>
      </c>
      <c r="AD19" s="22" t="n">
        <f aca="false">1-SUM(AD$8:AD8)/AD$7</f>
        <v>0.0806234261145014</v>
      </c>
      <c r="AE19" s="22" t="n">
        <f aca="false">1-SUM(AE$8:AE8)/AE$7</f>
        <v>0.0773438810850944</v>
      </c>
      <c r="AF19" s="23" t="n">
        <f aca="false">1-SUM(AF$8:AF8)/AF$7</f>
        <v>0.0784426679957019</v>
      </c>
      <c r="AG19" s="23" t="n">
        <f aca="false">1-SUM(AG$8:AG8)/AG$7</f>
        <v>0.0824634383133587</v>
      </c>
      <c r="AI19" s="24" t="n">
        <f aca="false">COUNT(B19:AG19)</f>
        <v>32</v>
      </c>
      <c r="AK19" s="1" t="n">
        <v>30</v>
      </c>
      <c r="AL19" s="25" t="n">
        <f aca="false">SUMPRODUCT(B19:AE19,$B$18:$AE$18)/SUM($B$18:$AE$18)</f>
        <v>4633955830.63256</v>
      </c>
      <c r="AM19" s="25"/>
    </row>
    <row r="20" customFormat="false" ht="14.25" hidden="false" customHeight="false" outlineLevel="0" collapsed="false">
      <c r="A20" s="13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7"/>
      <c r="AE20" s="27"/>
      <c r="AF20" s="28"/>
      <c r="AG20" s="28"/>
      <c r="AI20" s="24"/>
      <c r="AL20" s="25"/>
      <c r="AM20" s="25"/>
      <c r="AN20" s="29"/>
    </row>
    <row r="21" customFormat="false" ht="14.25" hidden="false" customHeight="false" outlineLevel="0" collapsed="false">
      <c r="A21" s="13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  <c r="AE21" s="27"/>
      <c r="AF21" s="28"/>
      <c r="AG21" s="28"/>
      <c r="AI21" s="24"/>
      <c r="AL21" s="25"/>
      <c r="AM21" s="25"/>
      <c r="AN21" s="29"/>
    </row>
    <row r="22" customFormat="false" ht="14.25" hidden="false" customHeight="false" outlineLevel="0" collapsed="false">
      <c r="A22" s="13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  <c r="AE22" s="27"/>
      <c r="AF22" s="28"/>
      <c r="AG22" s="28"/>
      <c r="AI22" s="24"/>
      <c r="AL22" s="25"/>
      <c r="AM22" s="25"/>
      <c r="AN22" s="29"/>
    </row>
    <row r="23" customFormat="false" ht="14.25" hidden="false" customHeight="false" outlineLevel="0" collapsed="false">
      <c r="A23" s="13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7"/>
      <c r="AE23" s="27"/>
      <c r="AF23" s="28"/>
      <c r="AG23" s="27"/>
      <c r="AI23" s="24"/>
      <c r="AL23" s="25"/>
      <c r="AM23" s="25"/>
      <c r="AN23" s="29"/>
    </row>
    <row r="24" customFormat="false" ht="14.25" hidden="false" customHeight="false" outlineLevel="0" collapsed="false">
      <c r="A24" s="13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  <c r="AE24" s="27"/>
      <c r="AF24" s="27"/>
      <c r="AG24" s="27"/>
      <c r="AI24" s="24"/>
      <c r="AL24" s="25"/>
      <c r="AM24" s="25"/>
      <c r="AN24" s="29"/>
    </row>
    <row r="25" customFormat="false" ht="14.25" hidden="false" customHeight="false" outlineLevel="0" collapsed="false"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</row>
    <row r="26" s="3" customFormat="true" ht="14.25" hidden="false" customHeight="false" outlineLevel="0" collapsed="false">
      <c r="A26" s="2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8" customFormat="false" ht="14.25" hidden="false" customHeight="false" outlineLevel="0" collapsed="false">
      <c r="A28" s="31" t="s">
        <v>1</v>
      </c>
      <c r="B28" s="32" t="n">
        <f aca="false">B17</f>
        <v>45139</v>
      </c>
      <c r="C28" s="32" t="n">
        <f aca="false">C17</f>
        <v>45170</v>
      </c>
      <c r="D28" s="32" t="n">
        <f aca="false">D17</f>
        <v>45200</v>
      </c>
      <c r="E28" s="32" t="n">
        <f aca="false">E17</f>
        <v>45231</v>
      </c>
      <c r="F28" s="32" t="n">
        <f aca="false">F17</f>
        <v>45261</v>
      </c>
      <c r="G28" s="33" t="n">
        <f aca="false">G17</f>
        <v>45292</v>
      </c>
      <c r="H28" s="32" t="n">
        <f aca="false">H17</f>
        <v>45323</v>
      </c>
      <c r="I28" s="32" t="n">
        <f aca="false">I17</f>
        <v>45352</v>
      </c>
      <c r="J28" s="32" t="n">
        <f aca="false">J17</f>
        <v>45383</v>
      </c>
      <c r="K28" s="32" t="n">
        <f aca="false">K17</f>
        <v>45413</v>
      </c>
      <c r="L28" s="32" t="n">
        <f aca="false">L17</f>
        <v>45444</v>
      </c>
      <c r="M28" s="32" t="n">
        <f aca="false">M17</f>
        <v>45474</v>
      </c>
      <c r="N28" s="34" t="n">
        <f aca="false">N17</f>
        <v>45505</v>
      </c>
      <c r="O28" s="34" t="n">
        <f aca="false">O17</f>
        <v>45536</v>
      </c>
      <c r="P28" s="34" t="n">
        <f aca="false">P17</f>
        <v>45566</v>
      </c>
      <c r="Q28" s="34" t="str">
        <f aca="false">Q17</f>
        <v>2022-03</v>
      </c>
      <c r="R28" s="34" t="str">
        <f aca="false">R17</f>
        <v>2022-04</v>
      </c>
      <c r="S28" s="34" t="str">
        <f aca="false">S17</f>
        <v>2022-05</v>
      </c>
      <c r="T28" s="34" t="str">
        <f aca="false">T17</f>
        <v>2022-06</v>
      </c>
      <c r="U28" s="34" t="str">
        <f aca="false">U17</f>
        <v>2022-07</v>
      </c>
      <c r="V28" s="34" t="str">
        <f aca="false">V17</f>
        <v>2022-08</v>
      </c>
      <c r="W28" s="34" t="str">
        <f aca="false">W17</f>
        <v>2022-09</v>
      </c>
      <c r="X28" s="34" t="str">
        <f aca="false">X17</f>
        <v>2022-10</v>
      </c>
      <c r="Y28" s="34" t="str">
        <f aca="false">Y17</f>
        <v>2022-11</v>
      </c>
      <c r="Z28" s="34" t="str">
        <f aca="false">Z17</f>
        <v>2022-12</v>
      </c>
      <c r="AA28" s="34" t="str">
        <f aca="false">AA17</f>
        <v>2023-01</v>
      </c>
      <c r="AB28" s="34" t="str">
        <f aca="false">AB17</f>
        <v>2023-02</v>
      </c>
      <c r="AC28" s="34" t="str">
        <f aca="false">AC17</f>
        <v>2023-03</v>
      </c>
      <c r="AD28" s="34" t="str">
        <f aca="false">AD17</f>
        <v>2023-04</v>
      </c>
      <c r="AE28" s="34" t="str">
        <f aca="false">AE17</f>
        <v>2023-05</v>
      </c>
      <c r="AF28" s="34" t="str">
        <f aca="false">AF17</f>
        <v>2023-06</v>
      </c>
      <c r="AG28" s="34" t="str">
        <f aca="false">AG17</f>
        <v>2023-07</v>
      </c>
    </row>
    <row r="29" customFormat="false" ht="14.25" hidden="false" customHeight="false" outlineLevel="0" collapsed="false">
      <c r="A29" s="10" t="n">
        <v>30</v>
      </c>
      <c r="B29" s="21" t="n">
        <f aca="true">B$18/SUM(OFFSET($A$18,0,1,1,$AI19))</f>
        <v>5.36064157206439E-006</v>
      </c>
      <c r="C29" s="21" t="n">
        <f aca="true">C$18/SUM(OFFSET($A$18,0,1,1,$AI19))</f>
        <v>0.0565798499002328</v>
      </c>
      <c r="D29" s="21" t="n">
        <f aca="true">D$18/SUM(OFFSET($A$18,0,1,1,$AI19))</f>
        <v>0.0567829166254628</v>
      </c>
      <c r="E29" s="21" t="n">
        <f aca="true">E$18/SUM(OFFSET($A$18,0,1,1,$AI19))</f>
        <v>0.057560215689284</v>
      </c>
      <c r="F29" s="21" t="n">
        <f aca="true">F$18/SUM(OFFSET($A$18,0,1,1,$AI19))</f>
        <v>0.0580584274998419</v>
      </c>
      <c r="G29" s="21" t="n">
        <f aca="true">G$18/SUM(OFFSET($A$18,0,1,1,$AI19))</f>
        <v>0.0584101712178064</v>
      </c>
      <c r="H29" s="21" t="n">
        <f aca="true">H$18/SUM(OFFSET($A$18,0,1,1,$AI19))</f>
        <v>0.0591319912166813</v>
      </c>
      <c r="I29" s="21" t="n">
        <f aca="true">I$18/SUM(OFFSET($A$18,0,1,1,$AI19))</f>
        <v>0.0590956074030084</v>
      </c>
      <c r="J29" s="21" t="n">
        <f aca="true">J$18/SUM(OFFSET($A$18,0,1,1,$AI19))</f>
        <v>0.0596548774722751</v>
      </c>
      <c r="K29" s="21" t="n">
        <f aca="true">K$18/SUM(OFFSET($A$18,0,1,1,$AI19))</f>
        <v>0.0615844060252836</v>
      </c>
      <c r="L29" s="21" t="n">
        <f aca="true">L$18/SUM(OFFSET($A$18,0,1,1,$AI19))</f>
        <v>0.0617617722076518</v>
      </c>
      <c r="M29" s="21" t="n">
        <f aca="true">M$18/SUM(OFFSET($A$18,0,1,1,$AI19))</f>
        <v>0.0633582521254446</v>
      </c>
      <c r="N29" s="21" t="n">
        <f aca="true">N$18/SUM(OFFSET($A$18,0,1,1,$AI19))</f>
        <v>0.0649752811052985</v>
      </c>
      <c r="O29" s="21" t="n">
        <f aca="true">O$18/SUM(OFFSET($A$18,0,1,1,$AI19))</f>
        <v>0.0670358195563546</v>
      </c>
      <c r="P29" s="21" t="n">
        <f aca="true">P$18/SUM(OFFSET($A$18,0,1,1,$AI19))</f>
        <v>0.124252388056026</v>
      </c>
      <c r="Q29" s="21" t="n">
        <f aca="true">Q$18/SUM(OFFSET($A$18,0,1,1,$AI19))</f>
        <v>0.00469883971543599</v>
      </c>
      <c r="R29" s="21" t="n">
        <f aca="true">R$18/SUM(OFFSET($A$18,0,1,1,$AI19))</f>
        <v>0.00488171393122227</v>
      </c>
      <c r="S29" s="21" t="n">
        <f aca="true">S$18/SUM(OFFSET($A$18,0,1,1,$AI19))</f>
        <v>0.00508847019623795</v>
      </c>
      <c r="T29" s="21" t="n">
        <f aca="true">T$18/SUM(OFFSET($A$18,0,1,1,$AI19))</f>
        <v>0.00528477532121041</v>
      </c>
      <c r="U29" s="21" t="n">
        <f aca="true">U$18/SUM(OFFSET($A$18,0,1,1,$AI19))</f>
        <v>0.0054175869359297</v>
      </c>
      <c r="V29" s="21" t="n">
        <f aca="true">V$18/SUM(OFFSET($A$18,0,1,1,$AI19))</f>
        <v>0.00558884168900825</v>
      </c>
      <c r="W29" s="21" t="n">
        <f aca="true">W$18/SUM(OFFSET($A$18,0,1,1,$AI19))</f>
        <v>0.00578284670325544</v>
      </c>
      <c r="X29" s="21" t="n">
        <f aca="true">X$18/SUM(OFFSET($A$18,0,1,1,$AI19))</f>
        <v>0.00577666449896394</v>
      </c>
      <c r="Y29" s="21" t="n">
        <f aca="true">Y$18/SUM(OFFSET($A$18,0,1,1,$AI19))</f>
        <v>0.00569537046376956</v>
      </c>
      <c r="Z29" s="21" t="n">
        <f aca="true">Z$18/SUM(OFFSET($A$18,0,1,1,$AI19))</f>
        <v>0.00557466131616228</v>
      </c>
      <c r="AA29" s="21" t="n">
        <f aca="true">AA$18/SUM(OFFSET($A$18,0,1,1,$AI19))</f>
        <v>0.00545729953059792</v>
      </c>
      <c r="AB29" s="21" t="n">
        <f aca="true">AB$18/SUM(OFFSET($A$18,0,1,1,$AI19))</f>
        <v>0.00538467223319775</v>
      </c>
      <c r="AC29" s="21" t="n">
        <f aca="true">AC$18/SUM(OFFSET($A$18,0,1,1,$AI19))</f>
        <v>0.00542648205312417</v>
      </c>
      <c r="AD29" s="21" t="n">
        <f aca="true">AD$18/SUM(OFFSET($A$18,0,1,1,$AI19))</f>
        <v>0.00547861110247906</v>
      </c>
      <c r="AE29" s="21" t="n">
        <f aca="true">AE$18/SUM(OFFSET($A$18,0,1,1,$AI19))</f>
        <v>0.00541668960815591</v>
      </c>
      <c r="AF29" s="21" t="n">
        <f aca="true">AF$18/SUM(OFFSET($A$18,0,1,1,$AI19))</f>
        <v>0.00539794315452631</v>
      </c>
      <c r="AG29" s="21" t="n">
        <f aca="true">AG$18/SUM(OFFSET($A$18,0,1,1,$AI19))</f>
        <v>0.00540119480449903</v>
      </c>
    </row>
    <row r="30" customFormat="false" ht="14.25" hidden="false" customHeight="false" outlineLevel="0" collapsed="false">
      <c r="A30" s="13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customFormat="false" ht="14.25" hidden="false" customHeight="false" outlineLevel="0" collapsed="false">
      <c r="A31" s="13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customFormat="false" ht="14.25" hidden="false" customHeight="false" outlineLevel="0" collapsed="false">
      <c r="A32" s="13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customFormat="false" ht="14.25" hidden="false" customHeight="false" outlineLevel="0" collapsed="false">
      <c r="A33" s="13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customFormat="false" ht="14.25" hidden="false" customHeight="false" outlineLevel="0" collapsed="false">
      <c r="A34" s="13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customFormat="false" ht="14.25" hidden="false" customHeight="false" outlineLevel="0" collapsed="false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7" s="3" customFormat="true" ht="14.25" hidden="false" customHeight="false" outlineLevel="0" collapsed="false">
      <c r="A37" s="2" t="s">
        <v>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9" customFormat="false" ht="14.25" hidden="false" customHeight="false" outlineLevel="0" collapsed="false">
      <c r="A39" s="35" t="s">
        <v>25</v>
      </c>
      <c r="B39" s="36" t="n">
        <v>1</v>
      </c>
      <c r="C39" s="36" t="n">
        <v>2</v>
      </c>
      <c r="D39" s="36" t="n">
        <v>3</v>
      </c>
      <c r="E39" s="36" t="n">
        <v>4</v>
      </c>
      <c r="F39" s="36" t="n">
        <v>5</v>
      </c>
      <c r="G39" s="36" t="n">
        <v>6</v>
      </c>
      <c r="H39" s="36" t="n">
        <v>7</v>
      </c>
      <c r="I39" s="36" t="n">
        <v>8</v>
      </c>
      <c r="J39" s="36" t="n">
        <v>9</v>
      </c>
      <c r="K39" s="36" t="n">
        <v>10</v>
      </c>
      <c r="L39" s="36" t="n">
        <v>11</v>
      </c>
      <c r="M39" s="36" t="n">
        <v>12</v>
      </c>
      <c r="N39" s="36" t="n">
        <v>13</v>
      </c>
      <c r="O39" s="36" t="n">
        <v>14</v>
      </c>
      <c r="P39" s="36" t="n">
        <v>15</v>
      </c>
      <c r="Q39" s="36" t="n">
        <v>16</v>
      </c>
      <c r="R39" s="36" t="n">
        <v>17</v>
      </c>
      <c r="S39" s="36" t="n">
        <v>18</v>
      </c>
      <c r="T39" s="36" t="n">
        <v>19</v>
      </c>
      <c r="U39" s="36" t="n">
        <v>20</v>
      </c>
      <c r="V39" s="36" t="n">
        <v>21</v>
      </c>
      <c r="W39" s="36" t="n">
        <v>22</v>
      </c>
      <c r="X39" s="36" t="n">
        <v>23</v>
      </c>
      <c r="Y39" s="36" t="n">
        <v>24</v>
      </c>
      <c r="Z39" s="36" t="n">
        <v>25</v>
      </c>
      <c r="AA39" s="36" t="n">
        <v>26</v>
      </c>
      <c r="AB39" s="36" t="n">
        <v>27</v>
      </c>
      <c r="AC39" s="36" t="n">
        <v>28</v>
      </c>
      <c r="AD39" s="36" t="n">
        <v>29</v>
      </c>
      <c r="AE39" s="36" t="n">
        <v>30</v>
      </c>
      <c r="AF39" s="36" t="n">
        <v>31</v>
      </c>
      <c r="AG39" s="36" t="n">
        <v>32</v>
      </c>
    </row>
    <row r="40" customFormat="false" ht="14.25" hidden="false" customHeight="false" outlineLevel="0" collapsed="false">
      <c r="A40" s="10" t="n">
        <v>30</v>
      </c>
      <c r="B40" s="21" t="n">
        <f aca="false" t="array" ref="B40:AG40">INDEX(B29:AG29,MATCH($B$39:$AG$39,RANK($B19:$AG19,$B19:$AG19,1),0))</f>
        <v>0.00541668960815591</v>
      </c>
      <c r="C40" s="21" t="n">
        <v>0.00539794315452631</v>
      </c>
      <c r="D40" s="21" t="n">
        <v>0.00469883971543599</v>
      </c>
      <c r="E40" s="21" t="n">
        <v>0.00547861110247906</v>
      </c>
      <c r="F40" s="21" t="n">
        <v>0.00488171393122227</v>
      </c>
      <c r="G40" s="21" t="n">
        <v>0.00540119480449903</v>
      </c>
      <c r="H40" s="21" t="n">
        <v>0.00508847019623795</v>
      </c>
      <c r="I40" s="21" t="n">
        <v>0.00542648205312417</v>
      </c>
      <c r="J40" s="21" t="n">
        <v>0.00538467223319775</v>
      </c>
      <c r="K40" s="21" t="n">
        <v>0.0054175869359297</v>
      </c>
      <c r="L40" s="21" t="n">
        <v>0.00545729953059792</v>
      </c>
      <c r="M40" s="21" t="n">
        <v>0.00528477532121041</v>
      </c>
      <c r="N40" s="21" t="n">
        <v>0.00558884168900825</v>
      </c>
      <c r="O40" s="21" t="n">
        <v>0.00557466131616228</v>
      </c>
      <c r="P40" s="21" t="n">
        <v>0.00578284670325544</v>
      </c>
      <c r="Q40" s="21" t="n">
        <v>0.00577666449896394</v>
      </c>
      <c r="R40" s="21" t="n">
        <v>0.00569537046376956</v>
      </c>
      <c r="S40" s="21" t="n">
        <v>5.36064157206439E-006</v>
      </c>
      <c r="T40" s="21" t="n">
        <v>0.057560215689284</v>
      </c>
      <c r="U40" s="21" t="n">
        <v>0.0596548774722751</v>
      </c>
      <c r="V40" s="21" t="n">
        <v>0.0590956074030084</v>
      </c>
      <c r="W40" s="21" t="n">
        <v>0.0567829166254628</v>
      </c>
      <c r="X40" s="21" t="n">
        <v>0.0615844060252836</v>
      </c>
      <c r="Y40" s="21" t="n">
        <v>0.0617617722076518</v>
      </c>
      <c r="Z40" s="21" t="n">
        <v>0.0565798499002328</v>
      </c>
      <c r="AA40" s="21" t="n">
        <v>0.0591319912166813</v>
      </c>
      <c r="AB40" s="21" t="n">
        <v>0.0580584274998419</v>
      </c>
      <c r="AC40" s="21" t="n">
        <v>0.0584101712178064</v>
      </c>
      <c r="AD40" s="21" t="n">
        <v>0.0633582521254446</v>
      </c>
      <c r="AE40" s="21" t="n">
        <v>0.0649752811052985</v>
      </c>
      <c r="AF40" s="21" t="n">
        <v>0.0670358195563546</v>
      </c>
      <c r="AG40" s="21" t="n">
        <v>0.124252388056026</v>
      </c>
    </row>
    <row r="41" customFormat="false" ht="14.25" hidden="false" customHeight="false" outlineLevel="0" collapsed="false">
      <c r="A41" s="13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customFormat="false" ht="14.25" hidden="false" customHeight="false" outlineLevel="0" collapsed="false">
      <c r="A42" s="13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customFormat="false" ht="14.25" hidden="false" customHeight="false" outlineLevel="0" collapsed="false">
      <c r="A43" s="13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customFormat="false" ht="14.25" hidden="false" customHeight="false" outlineLevel="0" collapsed="false">
      <c r="A44" s="13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customFormat="false" ht="14.25" hidden="false" customHeight="false" outlineLevel="0" collapsed="false">
      <c r="A45" s="13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7" s="3" customFormat="true" ht="14.25" hidden="false" customHeight="false" outlineLevel="0" collapsed="false">
      <c r="A47" s="2" t="s">
        <v>26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9" customFormat="false" ht="14.25" hidden="false" customHeight="false" outlineLevel="0" collapsed="false">
      <c r="A49" s="35" t="s">
        <v>25</v>
      </c>
      <c r="B49" s="36" t="n">
        <v>1</v>
      </c>
      <c r="C49" s="36" t="n">
        <v>2</v>
      </c>
      <c r="D49" s="36" t="n">
        <v>3</v>
      </c>
      <c r="E49" s="36" t="n">
        <v>4</v>
      </c>
      <c r="F49" s="36" t="n">
        <v>5</v>
      </c>
      <c r="G49" s="36" t="n">
        <v>6</v>
      </c>
      <c r="H49" s="36" t="n">
        <v>7</v>
      </c>
      <c r="I49" s="36" t="n">
        <v>8</v>
      </c>
      <c r="J49" s="36" t="n">
        <v>9</v>
      </c>
      <c r="K49" s="36" t="n">
        <v>10</v>
      </c>
      <c r="L49" s="36" t="n">
        <v>11</v>
      </c>
      <c r="M49" s="36" t="n">
        <v>12</v>
      </c>
      <c r="N49" s="36" t="n">
        <v>13</v>
      </c>
      <c r="O49" s="36" t="n">
        <v>14</v>
      </c>
      <c r="P49" s="36" t="n">
        <v>15</v>
      </c>
      <c r="Q49" s="36" t="n">
        <v>16</v>
      </c>
      <c r="R49" s="36" t="n">
        <v>17</v>
      </c>
      <c r="S49" s="36" t="n">
        <v>18</v>
      </c>
      <c r="T49" s="36" t="n">
        <v>19</v>
      </c>
      <c r="U49" s="36" t="n">
        <v>20</v>
      </c>
      <c r="V49" s="36" t="n">
        <v>21</v>
      </c>
      <c r="W49" s="36" t="n">
        <v>22</v>
      </c>
      <c r="X49" s="36" t="n">
        <v>23</v>
      </c>
      <c r="Y49" s="36" t="n">
        <v>24</v>
      </c>
      <c r="Z49" s="36" t="n">
        <v>25</v>
      </c>
      <c r="AA49" s="36" t="n">
        <v>26</v>
      </c>
      <c r="AB49" s="36" t="n">
        <v>27</v>
      </c>
      <c r="AC49" s="36" t="n">
        <v>28</v>
      </c>
      <c r="AD49" s="36" t="n">
        <v>29</v>
      </c>
      <c r="AE49" s="36" t="n">
        <v>30</v>
      </c>
      <c r="AF49" s="36" t="n">
        <v>31</v>
      </c>
      <c r="AG49" s="36" t="n">
        <v>32</v>
      </c>
    </row>
    <row r="50" customFormat="false" ht="14.25" hidden="false" customHeight="false" outlineLevel="0" collapsed="false">
      <c r="A50" s="10" t="n">
        <v>30</v>
      </c>
      <c r="B50" s="21" t="n">
        <f aca="false" t="array" ref="B50:AG50">INDEX($B19:$AG19,MATCH($B$39:$AG$39,RANK($B19:$AG19,$B19:$AG19,1),0))</f>
        <v>0.0773438810850944</v>
      </c>
      <c r="C50" s="21" t="n">
        <v>0.0784426679957019</v>
      </c>
      <c r="D50" s="21" t="n">
        <v>0.0802165765879258</v>
      </c>
      <c r="E50" s="21" t="n">
        <v>0.0806234261145014</v>
      </c>
      <c r="F50" s="21" t="n">
        <v>0.0807205106007181</v>
      </c>
      <c r="G50" s="21" t="n">
        <v>0.0824634383133587</v>
      </c>
      <c r="H50" s="21" t="n">
        <v>0.0826903745374918</v>
      </c>
      <c r="I50" s="21" t="n">
        <v>0.083228655914577</v>
      </c>
      <c r="J50" s="21" t="n">
        <v>0.0837257696650532</v>
      </c>
      <c r="K50" s="21" t="n">
        <v>0.0848878339075461</v>
      </c>
      <c r="L50" s="21" t="n">
        <v>0.0860594770413891</v>
      </c>
      <c r="M50" s="21" t="n">
        <v>0.089442729027583</v>
      </c>
      <c r="N50" s="21" t="n">
        <v>0.0919474159070287</v>
      </c>
      <c r="O50" s="21" t="n">
        <v>0.0931392080069639</v>
      </c>
      <c r="P50" s="21" t="n">
        <v>0.0936406690535854</v>
      </c>
      <c r="Q50" s="21" t="n">
        <v>0.103440965956965</v>
      </c>
      <c r="R50" s="21" t="n">
        <v>0.10362388674792</v>
      </c>
      <c r="S50" s="21" t="n">
        <v>752837</v>
      </c>
      <c r="T50" s="21" t="n">
        <v>1429220462</v>
      </c>
      <c r="U50" s="21" t="n">
        <v>1934474701</v>
      </c>
      <c r="V50" s="21" t="n">
        <v>2995247896</v>
      </c>
      <c r="W50" s="21" t="n">
        <v>3439187884</v>
      </c>
      <c r="X50" s="21" t="n">
        <v>3746239533</v>
      </c>
      <c r="Y50" s="21" t="n">
        <v>3935830435</v>
      </c>
      <c r="Z50" s="21" t="n">
        <v>4073809931</v>
      </c>
      <c r="AA50" s="21" t="n">
        <v>4346623353</v>
      </c>
      <c r="AB50" s="21" t="n">
        <v>4358354380</v>
      </c>
      <c r="AC50" s="21" t="n">
        <v>4451142195</v>
      </c>
      <c r="AD50" s="21" t="n">
        <v>4605572042</v>
      </c>
      <c r="AE50" s="21" t="n">
        <v>5412958779</v>
      </c>
      <c r="AF50" s="21" t="n">
        <v>6801471979</v>
      </c>
      <c r="AG50" s="21" t="n">
        <v>11590570858</v>
      </c>
    </row>
    <row r="51" customFormat="false" ht="14.25" hidden="false" customHeight="false" outlineLevel="0" collapsed="false">
      <c r="A51" s="13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customFormat="false" ht="14.25" hidden="false" customHeight="false" outlineLevel="0" collapsed="false">
      <c r="A52" s="13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customFormat="false" ht="14.25" hidden="false" customHeight="false" outlineLevel="0" collapsed="false">
      <c r="A53" s="13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customFormat="false" ht="14.25" hidden="false" customHeight="false" outlineLevel="0" collapsed="false">
      <c r="A54" s="13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customFormat="false" ht="14.25" hidden="false" customHeight="false" outlineLevel="0" collapsed="false">
      <c r="A55" s="13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7" s="3" customFormat="true" ht="14.25" hidden="false" customHeight="false" outlineLevel="0" collapsed="false">
      <c r="A57" s="2" t="s">
        <v>27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9" customFormat="false" ht="14.25" hidden="false" customHeight="false" outlineLevel="0" collapsed="false">
      <c r="A59" s="35" t="s">
        <v>25</v>
      </c>
      <c r="B59" s="36" t="n">
        <v>1</v>
      </c>
      <c r="C59" s="36" t="n">
        <v>2</v>
      </c>
      <c r="D59" s="36" t="n">
        <v>3</v>
      </c>
      <c r="E59" s="36" t="n">
        <v>4</v>
      </c>
      <c r="F59" s="36" t="n">
        <v>5</v>
      </c>
      <c r="G59" s="36" t="n">
        <v>6</v>
      </c>
      <c r="H59" s="36" t="n">
        <v>7</v>
      </c>
      <c r="I59" s="36" t="n">
        <v>8</v>
      </c>
      <c r="J59" s="36" t="n">
        <v>9</v>
      </c>
      <c r="K59" s="36" t="n">
        <v>10</v>
      </c>
      <c r="L59" s="36" t="n">
        <v>11</v>
      </c>
      <c r="M59" s="36" t="n">
        <v>12</v>
      </c>
      <c r="N59" s="36" t="n">
        <v>13</v>
      </c>
      <c r="O59" s="36" t="n">
        <v>14</v>
      </c>
      <c r="P59" s="36" t="n">
        <v>15</v>
      </c>
      <c r="Q59" s="36" t="n">
        <v>16</v>
      </c>
      <c r="R59" s="36" t="n">
        <v>17</v>
      </c>
      <c r="S59" s="36" t="n">
        <v>18</v>
      </c>
      <c r="T59" s="36" t="n">
        <v>19</v>
      </c>
      <c r="U59" s="36" t="n">
        <v>20</v>
      </c>
      <c r="V59" s="36" t="n">
        <v>21</v>
      </c>
      <c r="W59" s="36" t="n">
        <v>22</v>
      </c>
      <c r="X59" s="36" t="n">
        <v>23</v>
      </c>
      <c r="Y59" s="36" t="n">
        <v>24</v>
      </c>
      <c r="Z59" s="36" t="n">
        <v>25</v>
      </c>
      <c r="AA59" s="36" t="n">
        <v>26</v>
      </c>
      <c r="AB59" s="36" t="n">
        <v>27</v>
      </c>
      <c r="AC59" s="36" t="n">
        <v>28</v>
      </c>
      <c r="AD59" s="36" t="n">
        <v>29</v>
      </c>
      <c r="AE59" s="36" t="n">
        <v>30</v>
      </c>
      <c r="AF59" s="36" t="n">
        <v>31</v>
      </c>
      <c r="AG59" s="36" t="n">
        <v>32</v>
      </c>
    </row>
    <row r="60" customFormat="false" ht="14.25" hidden="false" customHeight="false" outlineLevel="0" collapsed="false">
      <c r="A60" s="10" t="n">
        <v>30</v>
      </c>
      <c r="B60" s="21" t="n">
        <f aca="false">SUM($B40:B40)</f>
        <v>0.00541668960815591</v>
      </c>
      <c r="C60" s="21" t="n">
        <f aca="false">SUM($B40:C40)</f>
        <v>0.0108146327626822</v>
      </c>
      <c r="D60" s="21" t="n">
        <f aca="false">SUM($B40:D40)</f>
        <v>0.0155134724781182</v>
      </c>
      <c r="E60" s="21" t="n">
        <f aca="false">SUM($B40:E40)</f>
        <v>0.0209920835805973</v>
      </c>
      <c r="F60" s="21" t="n">
        <f aca="false">SUM($B40:F40)</f>
        <v>0.0258737975118195</v>
      </c>
      <c r="G60" s="21" t="n">
        <f aca="false">SUM($B40:G40)</f>
        <v>0.0312749923163186</v>
      </c>
      <c r="H60" s="21" t="n">
        <f aca="false">SUM($B40:H40)</f>
        <v>0.0363634625125565</v>
      </c>
      <c r="I60" s="21" t="n">
        <f aca="false">SUM($B40:I40)</f>
        <v>0.0417899445656807</v>
      </c>
      <c r="J60" s="21" t="n">
        <f aca="false">SUM($B40:J40)</f>
        <v>0.0471746167988784</v>
      </c>
      <c r="K60" s="21" t="n">
        <f aca="false">SUM($B40:K40)</f>
        <v>0.0525922037348081</v>
      </c>
      <c r="L60" s="21" t="n">
        <f aca="false">SUM($B40:L40)</f>
        <v>0.058049503265406</v>
      </c>
      <c r="M60" s="21" t="n">
        <f aca="false">SUM($B40:M40)</f>
        <v>0.0633342785866164</v>
      </c>
      <c r="N60" s="21" t="n">
        <f aca="false">SUM($B40:N40)</f>
        <v>0.0689231202756247</v>
      </c>
      <c r="O60" s="21" t="n">
        <f aca="false">SUM($B40:O40)</f>
        <v>0.074497781591787</v>
      </c>
      <c r="P60" s="21" t="n">
        <f aca="false">SUM($B40:P40)</f>
        <v>0.0802806282950424</v>
      </c>
      <c r="Q60" s="21" t="n">
        <f aca="false">SUM($B40:Q40)</f>
        <v>0.0860572927940064</v>
      </c>
      <c r="R60" s="21" t="n">
        <f aca="false">SUM($B40:R40)</f>
        <v>0.0917526632577759</v>
      </c>
      <c r="S60" s="21" t="n">
        <f aca="false">SUM($B40:S40)</f>
        <v>0.091758023899348</v>
      </c>
      <c r="T60" s="21" t="n">
        <f aca="false">SUM($B40:T40)</f>
        <v>0.149318239588632</v>
      </c>
      <c r="U60" s="21" t="n">
        <f aca="false">SUM($B40:U40)</f>
        <v>0.208973117060907</v>
      </c>
      <c r="V60" s="21" t="n">
        <f aca="false">SUM($B40:V40)</f>
        <v>0.268068724463916</v>
      </c>
      <c r="W60" s="21" t="n">
        <f aca="false">SUM($B40:W40)</f>
        <v>0.324851641089378</v>
      </c>
      <c r="X60" s="21" t="n">
        <f aca="false">SUM($B40:X40)</f>
        <v>0.386436047114662</v>
      </c>
      <c r="Y60" s="21" t="n">
        <f aca="false">SUM($B40:Y40)</f>
        <v>0.448197819322314</v>
      </c>
      <c r="Z60" s="21" t="n">
        <f aca="false">SUM($B40:Z40)</f>
        <v>0.504777669222546</v>
      </c>
      <c r="AA60" s="21" t="n">
        <f aca="false">SUM($B40:AA40)</f>
        <v>0.563909660439228</v>
      </c>
      <c r="AB60" s="21" t="n">
        <f aca="false">SUM($B40:AB40)</f>
        <v>0.62196808793907</v>
      </c>
      <c r="AC60" s="21" t="n">
        <f aca="false">SUM($B40:AC40)</f>
        <v>0.680378259156876</v>
      </c>
      <c r="AD60" s="21" t="n">
        <f aca="false">SUM($B40:AD40)</f>
        <v>0.743736511282321</v>
      </c>
      <c r="AE60" s="21" t="n">
        <f aca="false">SUM($B40:AE40)</f>
        <v>0.808711792387619</v>
      </c>
      <c r="AF60" s="21" t="n">
        <f aca="false">SUM($B40:AF40)</f>
        <v>0.875747611943974</v>
      </c>
      <c r="AG60" s="21" t="n">
        <f aca="false">SUM($B40:AG40)</f>
        <v>1</v>
      </c>
    </row>
    <row r="61" customFormat="false" ht="14.25" hidden="false" customHeight="false" outlineLevel="0" collapsed="false">
      <c r="A61" s="13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customFormat="false" ht="14.25" hidden="false" customHeight="false" outlineLevel="0" collapsed="false">
      <c r="A62" s="13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customFormat="false" ht="14.25" hidden="false" customHeight="false" outlineLevel="0" collapsed="false">
      <c r="A63" s="13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customFormat="false" ht="14.25" hidden="false" customHeight="false" outlineLevel="0" collapsed="false">
      <c r="A64" s="13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customFormat="false" ht="14.25" hidden="false" customHeight="false" outlineLevel="0" collapsed="false">
      <c r="A65" s="13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8" s="3" customFormat="true" ht="14.25" hidden="false" customHeight="false" outlineLevel="0" collapsed="false">
      <c r="A68" s="2" t="s">
        <v>28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70" customFormat="false" ht="14.25" hidden="false" customHeight="false" outlineLevel="0" collapsed="false">
      <c r="A70" s="20" t="s">
        <v>21</v>
      </c>
      <c r="B70" s="20" t="s">
        <v>22</v>
      </c>
      <c r="C70" s="20" t="n">
        <v>0.95</v>
      </c>
    </row>
    <row r="71" customFormat="false" ht="14.25" hidden="false" customHeight="false" outlineLevel="0" collapsed="false">
      <c r="A71" s="37" t="n">
        <v>1</v>
      </c>
      <c r="B71" s="38" t="n">
        <f aca="false">SUMPRODUCT(B19:AG19,B29:AG29)</f>
        <v>4583913102.3224</v>
      </c>
      <c r="C71" s="38" t="n">
        <f aca="true">(OFFSET($A50,0,IFERROR(MATCH($C$70,B60:AA60),0)+1)-OFFSET($A50,0,IFERROR(MATCH($C$70,B60:AG60),0)))*($C$70-OFFSET($A60,0,IFERROR(MATCH($C$70,B60:AG60),0)))/(OFFSET($A60,0,IFERROR(MATCH($C$70,B60:AG60),0)+1)-OFFSET($A60,0,IFERROR(MATCH($C$70,B60:AG60),0)))+OFFSET($A50,0,IFERROR(MATCH($C$70,B60:AG60),0))</f>
        <v>5341481399.61848</v>
      </c>
    </row>
    <row r="72" customFormat="false" ht="14.25" hidden="false" customHeight="false" outlineLevel="0" collapsed="false">
      <c r="A72" s="37"/>
      <c r="B72" s="38"/>
      <c r="C72" s="38"/>
    </row>
    <row r="73" customFormat="false" ht="14.25" hidden="false" customHeight="false" outlineLevel="0" collapsed="false">
      <c r="A73" s="37"/>
      <c r="B73" s="38"/>
      <c r="C73" s="38"/>
    </row>
    <row r="74" customFormat="false" ht="14.25" hidden="false" customHeight="false" outlineLevel="0" collapsed="false">
      <c r="A74" s="37"/>
      <c r="B74" s="38"/>
      <c r="C74" s="38"/>
    </row>
    <row r="75" customFormat="false" ht="14.25" hidden="false" customHeight="false" outlineLevel="0" collapsed="false">
      <c r="A75" s="37"/>
      <c r="B75" s="38"/>
      <c r="C75" s="38"/>
    </row>
    <row r="76" customFormat="false" ht="14.25" hidden="false" customHeight="false" outlineLevel="0" collapsed="false">
      <c r="A76" s="37"/>
      <c r="B76" s="38"/>
      <c r="C76" s="38"/>
    </row>
    <row r="77" customFormat="false" ht="14.25" hidden="false" customHeight="false" outlineLevel="0" collapsed="false">
      <c r="A77" s="37"/>
      <c r="B77" s="38"/>
      <c r="C77" s="38"/>
    </row>
    <row r="78" customFormat="false" ht="14.25" hidden="false" customHeight="false" outlineLevel="0" collapsed="false">
      <c r="A78" s="37"/>
      <c r="B78" s="38"/>
      <c r="C78" s="38"/>
    </row>
    <row r="79" customFormat="false" ht="14.25" hidden="false" customHeight="false" outlineLevel="0" collapsed="false">
      <c r="A79" s="37"/>
      <c r="B79" s="38"/>
      <c r="C79" s="38"/>
      <c r="E79" s="2" t="s">
        <v>29</v>
      </c>
      <c r="G79" s="39"/>
    </row>
    <row r="80" customFormat="false" ht="14.25" hidden="false" customHeight="false" outlineLevel="0" collapsed="false">
      <c r="A80" s="40" t="n">
        <v>30</v>
      </c>
      <c r="B80" s="41" t="n">
        <f aca="false" t="array" ref="B80:C80">LINEST(B19:L19,$B$39:$L$39,TRUE(),)</f>
        <v>154284460.818182</v>
      </c>
      <c r="C80" s="42" t="n">
        <v>2229828108.45455</v>
      </c>
      <c r="E80" s="27" t="n">
        <f aca="false">SUMPRODUCT(O19:AG19,O29:AG29)/SUM(O29:AG29)</f>
        <v>6699026718.36656</v>
      </c>
      <c r="G80" s="39"/>
    </row>
    <row r="81" customFormat="false" ht="14.25" hidden="false" customHeight="false" outlineLevel="0" collapsed="false">
      <c r="A81" s="43" t="n">
        <v>60</v>
      </c>
      <c r="B81" s="26" t="e">
        <f aca="false" t="array" ref="B81:C81">LINEST(B20:L20,$B$39:$L$39,TRUE(),)</f>
        <v>#VALUE!</v>
      </c>
      <c r="C81" s="44" t="e">
        <v>#VALUE!</v>
      </c>
      <c r="E81" s="27" t="e">
        <f aca="false">SUMPRODUCT(O20:AG20,O30:AG30)/SUM(O30:AG30)</f>
        <v>#DIV/0!</v>
      </c>
    </row>
    <row r="82" customFormat="false" ht="14.25" hidden="false" customHeight="false" outlineLevel="0" collapsed="false">
      <c r="A82" s="43" t="n">
        <v>90</v>
      </c>
      <c r="B82" s="26" t="e">
        <f aca="false" t="array" ref="B82:C82">LINEST(B21:L21,$B$39:$L$39,TRUE(),)</f>
        <v>#VALUE!</v>
      </c>
      <c r="C82" s="44" t="e">
        <v>#VALUE!</v>
      </c>
      <c r="E82" s="27" t="e">
        <f aca="false">SUMPRODUCT(O21:AG21,O31:AG31)/SUM(O31:AG31)</f>
        <v>#DIV/0!</v>
      </c>
    </row>
    <row r="83" customFormat="false" ht="14.25" hidden="false" customHeight="false" outlineLevel="0" collapsed="false">
      <c r="A83" s="43" t="n">
        <v>120</v>
      </c>
      <c r="B83" s="26" t="e">
        <f aca="false" t="array" ref="B83:C83">LINEST(B22:L22,$B$39:$L$39,TRUE(),)</f>
        <v>#VALUE!</v>
      </c>
      <c r="C83" s="44" t="e">
        <v>#VALUE!</v>
      </c>
      <c r="E83" s="27" t="e">
        <f aca="false">SUMPRODUCT(O22:AG22,O32:AG32)/SUM(O32:AG32)</f>
        <v>#DIV/0!</v>
      </c>
    </row>
    <row r="84" customFormat="false" ht="14.25" hidden="false" customHeight="false" outlineLevel="0" collapsed="false">
      <c r="A84" s="43" t="n">
        <v>150</v>
      </c>
      <c r="B84" s="26" t="e">
        <f aca="false" t="array" ref="B84:C84">LINEST(B23:L23,$B$39:$L$39,TRUE(),)</f>
        <v>#VALUE!</v>
      </c>
      <c r="C84" s="44" t="e">
        <v>#VALUE!</v>
      </c>
      <c r="E84" s="27" t="e">
        <f aca="false">SUMPRODUCT(O23:AG23,O33:AG33)/SUM(O33:AG33)</f>
        <v>#DIV/0!</v>
      </c>
    </row>
    <row r="85" customFormat="false" ht="14.25" hidden="false" customHeight="false" outlineLevel="0" collapsed="false">
      <c r="A85" s="45" t="n">
        <v>180</v>
      </c>
      <c r="B85" s="46" t="e">
        <f aca="false" t="array" ref="B85:C85">LINEST(B24:L24,$B$39:$L$39,TRUE(),)</f>
        <v>#VALUE!</v>
      </c>
      <c r="C85" s="47" t="e">
        <v>#VALUE!</v>
      </c>
      <c r="E85" s="27" t="e">
        <f aca="false">SUMPRODUCT(O24:AG24,O34:AG34)/SUM(O34:AG34)</f>
        <v>#DIV/0!</v>
      </c>
      <c r="G85" s="39" t="e">
        <f aca="false">SUMPRODUCT(B24:N24,B34:N34)/SUM(B34:N34)</f>
        <v>#DIV/0!</v>
      </c>
      <c r="H85" s="39" t="e">
        <f aca="false">SUMPRODUCT(O24:W24,O34:W34)/SUM(O34:W34)</f>
        <v>#DIV/0!</v>
      </c>
      <c r="I85" s="39" t="e">
        <f aca="false">SUMPRODUCT(X24:AA24,X34:AA34)/SUM(X34:AA34)</f>
        <v>#DIV/0!</v>
      </c>
    </row>
    <row r="88" customFormat="false" ht="14.25" hidden="false" customHeight="false" outlineLevel="0" collapsed="false">
      <c r="A88" s="40" t="s">
        <v>30</v>
      </c>
      <c r="B88" s="41" t="n">
        <f aca="false">$B80*B$59+$C80</f>
        <v>2384112569.27273</v>
      </c>
      <c r="C88" s="41" t="n">
        <f aca="false">$B80*C$59+$C80</f>
        <v>2538397030.09091</v>
      </c>
      <c r="D88" s="41" t="n">
        <f aca="false">$B80*D$59+$C80</f>
        <v>2692681490.90909</v>
      </c>
      <c r="E88" s="41" t="n">
        <f aca="false">$B80*E$59+$C80</f>
        <v>2846965951.72727</v>
      </c>
      <c r="F88" s="41" t="n">
        <f aca="false">$B80*F$59+$C80</f>
        <v>3001250412.54545</v>
      </c>
      <c r="G88" s="41" t="n">
        <f aca="false">$B80*G$59+$C80</f>
        <v>3155534873.36364</v>
      </c>
      <c r="H88" s="41" t="n">
        <f aca="false">$B80*H$59+$C80</f>
        <v>3309819334.18182</v>
      </c>
      <c r="I88" s="41" t="n">
        <f aca="false">$B80*I$59+$C80</f>
        <v>3464103795</v>
      </c>
      <c r="J88" s="48" t="n">
        <f aca="false">$B80*J$59+$C80</f>
        <v>3618388255.81818</v>
      </c>
      <c r="K88" s="48" t="n">
        <f aca="false">$B80*K$59+$C80</f>
        <v>3772672716.63636</v>
      </c>
      <c r="L88" s="48" t="n">
        <f aca="false">$B80*L$59+$C80</f>
        <v>3926957177.45455</v>
      </c>
    </row>
    <row r="89" customFormat="false" ht="14.25" hidden="false" customHeight="false" outlineLevel="0" collapsed="false">
      <c r="A89" s="43" t="s">
        <v>31</v>
      </c>
      <c r="B89" s="26" t="e">
        <f aca="false">$B81*B$59+$C81</f>
        <v>#VALUE!</v>
      </c>
      <c r="C89" s="26" t="e">
        <f aca="false">$B81*C$59+$C81</f>
        <v>#VALUE!</v>
      </c>
      <c r="D89" s="26" t="e">
        <f aca="false">$B81*D$59+$C81</f>
        <v>#VALUE!</v>
      </c>
      <c r="E89" s="26" t="e">
        <f aca="false">$B81*E$59+$C81</f>
        <v>#VALUE!</v>
      </c>
      <c r="F89" s="26" t="e">
        <f aca="false">$B81*F$59+$C81</f>
        <v>#VALUE!</v>
      </c>
      <c r="G89" s="26" t="e">
        <f aca="false">$B81*G$59+$C81</f>
        <v>#VALUE!</v>
      </c>
      <c r="H89" s="26" t="e">
        <f aca="false">$B81*H$59+$C81</f>
        <v>#VALUE!</v>
      </c>
      <c r="I89" s="26" t="e">
        <f aca="false">$B81*I$59+$C81</f>
        <v>#VALUE!</v>
      </c>
      <c r="J89" s="49" t="e">
        <f aca="false">$B81*J$59+$C81</f>
        <v>#VALUE!</v>
      </c>
      <c r="K89" s="49" t="e">
        <f aca="false">$B81*K$59+$C81</f>
        <v>#VALUE!</v>
      </c>
      <c r="L89" s="49" t="e">
        <f aca="false">$B81*L$59+$C81</f>
        <v>#VALUE!</v>
      </c>
    </row>
    <row r="90" customFormat="false" ht="14.25" hidden="false" customHeight="false" outlineLevel="0" collapsed="false">
      <c r="A90" s="43" t="s">
        <v>32</v>
      </c>
      <c r="B90" s="26" t="e">
        <f aca="false">$B82*B$59+$C82</f>
        <v>#VALUE!</v>
      </c>
      <c r="C90" s="26" t="e">
        <f aca="false">$B82*C$59+$C82</f>
        <v>#VALUE!</v>
      </c>
      <c r="D90" s="26" t="e">
        <f aca="false">$B82*D$59+$C82</f>
        <v>#VALUE!</v>
      </c>
      <c r="E90" s="26" t="e">
        <f aca="false">$B82*E$59+$C82</f>
        <v>#VALUE!</v>
      </c>
      <c r="F90" s="26" t="e">
        <f aca="false">$B82*F$59+$C82</f>
        <v>#VALUE!</v>
      </c>
      <c r="G90" s="26" t="e">
        <f aca="false">$B82*G$59+$C82</f>
        <v>#VALUE!</v>
      </c>
      <c r="H90" s="26" t="e">
        <f aca="false">$B82*H$59+$C82</f>
        <v>#VALUE!</v>
      </c>
      <c r="I90" s="26" t="e">
        <f aca="false">$B82*I$59+$C82</f>
        <v>#VALUE!</v>
      </c>
      <c r="J90" s="49" t="e">
        <f aca="false">$B82*J$59+$C82</f>
        <v>#VALUE!</v>
      </c>
      <c r="K90" s="49" t="e">
        <f aca="false">$B82*K$59+$C82</f>
        <v>#VALUE!</v>
      </c>
      <c r="L90" s="49" t="e">
        <f aca="false">$B82*L$59+$C82</f>
        <v>#VALUE!</v>
      </c>
    </row>
    <row r="91" customFormat="false" ht="14.25" hidden="false" customHeight="false" outlineLevel="0" collapsed="false">
      <c r="A91" s="43" t="s">
        <v>33</v>
      </c>
      <c r="B91" s="26" t="e">
        <f aca="false">$B83*B$59+$C83</f>
        <v>#VALUE!</v>
      </c>
      <c r="C91" s="26" t="e">
        <f aca="false">$B83*C$59+$C83</f>
        <v>#VALUE!</v>
      </c>
      <c r="D91" s="26" t="e">
        <f aca="false">$B83*D$59+$C83</f>
        <v>#VALUE!</v>
      </c>
      <c r="E91" s="26" t="e">
        <f aca="false">$B83*E$59+$C83</f>
        <v>#VALUE!</v>
      </c>
      <c r="F91" s="26" t="e">
        <f aca="false">$B83*F$59+$C83</f>
        <v>#VALUE!</v>
      </c>
      <c r="G91" s="26" t="e">
        <f aca="false">$B83*G$59+$C83</f>
        <v>#VALUE!</v>
      </c>
      <c r="H91" s="26" t="e">
        <f aca="false">$B83*H$59+$C83</f>
        <v>#VALUE!</v>
      </c>
      <c r="I91" s="26" t="e">
        <f aca="false">$B83*I$59+$C83</f>
        <v>#VALUE!</v>
      </c>
      <c r="J91" s="49" t="e">
        <f aca="false">$B83*J$59+$C83</f>
        <v>#VALUE!</v>
      </c>
      <c r="K91" s="49" t="e">
        <f aca="false">$B83*K$59+$C83</f>
        <v>#VALUE!</v>
      </c>
      <c r="L91" s="49" t="e">
        <f aca="false">$B83*L$59+$C83</f>
        <v>#VALUE!</v>
      </c>
    </row>
    <row r="92" customFormat="false" ht="14.25" hidden="false" customHeight="false" outlineLevel="0" collapsed="false">
      <c r="A92" s="43" t="s">
        <v>34</v>
      </c>
      <c r="B92" s="26" t="e">
        <f aca="false">$B84*B$59+$C84</f>
        <v>#VALUE!</v>
      </c>
      <c r="C92" s="26" t="e">
        <f aca="false">$B84*C$59+$C84</f>
        <v>#VALUE!</v>
      </c>
      <c r="D92" s="26" t="e">
        <f aca="false">$B84*D$59+$C84</f>
        <v>#VALUE!</v>
      </c>
      <c r="E92" s="26" t="e">
        <f aca="false">$B84*E$59+$C84</f>
        <v>#VALUE!</v>
      </c>
      <c r="F92" s="26" t="e">
        <f aca="false">$B84*F$59+$C84</f>
        <v>#VALUE!</v>
      </c>
      <c r="G92" s="26" t="e">
        <f aca="false">$B84*G$59+$C84</f>
        <v>#VALUE!</v>
      </c>
      <c r="H92" s="26" t="e">
        <f aca="false">$B84*H$59+$C84</f>
        <v>#VALUE!</v>
      </c>
      <c r="I92" s="26" t="e">
        <f aca="false">$B84*I$59+$C84</f>
        <v>#VALUE!</v>
      </c>
      <c r="J92" s="49" t="e">
        <f aca="false">$B84*J$59+$C84</f>
        <v>#VALUE!</v>
      </c>
      <c r="K92" s="49" t="e">
        <f aca="false">$B84*K$59+$C84</f>
        <v>#VALUE!</v>
      </c>
      <c r="L92" s="49" t="e">
        <f aca="false">$B84*L$59+$C84</f>
        <v>#VALUE!</v>
      </c>
    </row>
    <row r="93" customFormat="false" ht="14.25" hidden="false" customHeight="false" outlineLevel="0" collapsed="false">
      <c r="A93" s="45" t="s">
        <v>35</v>
      </c>
      <c r="B93" s="46" t="e">
        <f aca="false">$B85*B$59+$C85</f>
        <v>#VALUE!</v>
      </c>
      <c r="C93" s="46" t="e">
        <f aca="false">$B85*C$59+$C85</f>
        <v>#VALUE!</v>
      </c>
      <c r="D93" s="46" t="e">
        <f aca="false">$B85*D$59+$C85</f>
        <v>#VALUE!</v>
      </c>
      <c r="E93" s="46" t="e">
        <f aca="false">$B85*E$59+$C85</f>
        <v>#VALUE!</v>
      </c>
      <c r="F93" s="46" t="e">
        <f aca="false">$B85*F$59+$C85</f>
        <v>#VALUE!</v>
      </c>
      <c r="G93" s="46" t="e">
        <f aca="false">$B85*G$59+$C85</f>
        <v>#VALUE!</v>
      </c>
      <c r="H93" s="46" t="e">
        <f aca="false">$B85*H$59+$C85</f>
        <v>#VALUE!</v>
      </c>
      <c r="I93" s="46" t="e">
        <f aca="false">$B85*I$59+$C85</f>
        <v>#VALUE!</v>
      </c>
      <c r="J93" s="50" t="e">
        <f aca="false">$B85*J$59+$C85</f>
        <v>#VALUE!</v>
      </c>
      <c r="K93" s="50" t="e">
        <f aca="false">$B85*K$59+$C85</f>
        <v>#VALUE!</v>
      </c>
      <c r="L93" s="50" t="e">
        <f aca="false">$B85*L$59+$C85</f>
        <v>#VALUE!</v>
      </c>
    </row>
    <row r="95" customFormat="false" ht="14.25" hidden="false" customHeight="false" outlineLevel="0" collapsed="false">
      <c r="A95" s="40" t="s">
        <v>36</v>
      </c>
      <c r="B95" s="41" t="n">
        <f aca="false">B19</f>
        <v>752837</v>
      </c>
      <c r="C95" s="41" t="n">
        <f aca="false">C19</f>
        <v>4073809931</v>
      </c>
      <c r="D95" s="41" t="n">
        <f aca="false">D19</f>
        <v>3439187884</v>
      </c>
      <c r="E95" s="41" t="n">
        <f aca="false">E19</f>
        <v>1429220462</v>
      </c>
      <c r="F95" s="41" t="n">
        <f aca="false">F19</f>
        <v>4358354380</v>
      </c>
      <c r="G95" s="41" t="n">
        <f aca="false">G19</f>
        <v>4451142195</v>
      </c>
      <c r="H95" s="41" t="n">
        <f aca="false">H19</f>
        <v>4346623353</v>
      </c>
      <c r="I95" s="41" t="n">
        <f aca="false">I19</f>
        <v>2995247896</v>
      </c>
      <c r="J95" s="48" t="n">
        <f aca="false">J19</f>
        <v>1934474701</v>
      </c>
      <c r="K95" s="48" t="n">
        <f aca="false">K19</f>
        <v>3746239533</v>
      </c>
      <c r="L95" s="48" t="n">
        <f aca="false">L19</f>
        <v>3935830435</v>
      </c>
    </row>
    <row r="96" customFormat="false" ht="14.25" hidden="false" customHeight="false" outlineLevel="0" collapsed="false">
      <c r="A96" s="43" t="s">
        <v>37</v>
      </c>
      <c r="B96" s="26" t="n">
        <f aca="false">B20</f>
        <v>0</v>
      </c>
      <c r="C96" s="26" t="n">
        <f aca="false">C20</f>
        <v>0</v>
      </c>
      <c r="D96" s="26" t="n">
        <f aca="false">D20</f>
        <v>0</v>
      </c>
      <c r="E96" s="26" t="n">
        <f aca="false">E20</f>
        <v>0</v>
      </c>
      <c r="F96" s="26" t="n">
        <f aca="false">F20</f>
        <v>0</v>
      </c>
      <c r="G96" s="26" t="n">
        <f aca="false">G20</f>
        <v>0</v>
      </c>
      <c r="H96" s="26" t="n">
        <f aca="false">H20</f>
        <v>0</v>
      </c>
      <c r="I96" s="26" t="n">
        <f aca="false">I20</f>
        <v>0</v>
      </c>
      <c r="J96" s="49" t="n">
        <f aca="false">J20</f>
        <v>0</v>
      </c>
      <c r="K96" s="49" t="n">
        <f aca="false">K20</f>
        <v>0</v>
      </c>
      <c r="L96" s="49" t="n">
        <f aca="false">L20</f>
        <v>0</v>
      </c>
    </row>
    <row r="97" customFormat="false" ht="14.25" hidden="false" customHeight="false" outlineLevel="0" collapsed="false">
      <c r="A97" s="43" t="s">
        <v>38</v>
      </c>
      <c r="B97" s="26" t="n">
        <f aca="false">B21</f>
        <v>0</v>
      </c>
      <c r="C97" s="26" t="n">
        <f aca="false">C21</f>
        <v>0</v>
      </c>
      <c r="D97" s="26" t="n">
        <f aca="false">D21</f>
        <v>0</v>
      </c>
      <c r="E97" s="26" t="n">
        <f aca="false">E21</f>
        <v>0</v>
      </c>
      <c r="F97" s="26" t="n">
        <f aca="false">F21</f>
        <v>0</v>
      </c>
      <c r="G97" s="26" t="n">
        <f aca="false">G21</f>
        <v>0</v>
      </c>
      <c r="H97" s="26" t="n">
        <f aca="false">H21</f>
        <v>0</v>
      </c>
      <c r="I97" s="26" t="n">
        <f aca="false">I21</f>
        <v>0</v>
      </c>
      <c r="J97" s="49" t="n">
        <f aca="false">J21</f>
        <v>0</v>
      </c>
      <c r="K97" s="49" t="n">
        <f aca="false">K21</f>
        <v>0</v>
      </c>
      <c r="L97" s="49" t="n">
        <f aca="false">L21</f>
        <v>0</v>
      </c>
    </row>
    <row r="98" customFormat="false" ht="14.25" hidden="false" customHeight="false" outlineLevel="0" collapsed="false">
      <c r="A98" s="43" t="s">
        <v>39</v>
      </c>
      <c r="B98" s="26" t="n">
        <f aca="false">B22</f>
        <v>0</v>
      </c>
      <c r="C98" s="26" t="n">
        <f aca="false">C22</f>
        <v>0</v>
      </c>
      <c r="D98" s="26" t="n">
        <f aca="false">D22</f>
        <v>0</v>
      </c>
      <c r="E98" s="26" t="n">
        <f aca="false">E22</f>
        <v>0</v>
      </c>
      <c r="F98" s="26" t="n">
        <f aca="false">F22</f>
        <v>0</v>
      </c>
      <c r="G98" s="26" t="n">
        <f aca="false">G22</f>
        <v>0</v>
      </c>
      <c r="H98" s="26" t="n">
        <f aca="false">H22</f>
        <v>0</v>
      </c>
      <c r="I98" s="26" t="n">
        <f aca="false">I22</f>
        <v>0</v>
      </c>
      <c r="J98" s="49" t="n">
        <f aca="false">J22</f>
        <v>0</v>
      </c>
      <c r="K98" s="49" t="n">
        <f aca="false">K22</f>
        <v>0</v>
      </c>
      <c r="L98" s="49" t="n">
        <f aca="false">L22</f>
        <v>0</v>
      </c>
    </row>
    <row r="99" customFormat="false" ht="14.25" hidden="false" customHeight="false" outlineLevel="0" collapsed="false">
      <c r="A99" s="43" t="s">
        <v>40</v>
      </c>
      <c r="B99" s="26" t="n">
        <f aca="false">B23</f>
        <v>0</v>
      </c>
      <c r="C99" s="26" t="n">
        <f aca="false">C23</f>
        <v>0</v>
      </c>
      <c r="D99" s="26" t="n">
        <f aca="false">D23</f>
        <v>0</v>
      </c>
      <c r="E99" s="26" t="n">
        <f aca="false">E23</f>
        <v>0</v>
      </c>
      <c r="F99" s="26" t="n">
        <f aca="false">F23</f>
        <v>0</v>
      </c>
      <c r="G99" s="26" t="n">
        <f aca="false">G23</f>
        <v>0</v>
      </c>
      <c r="H99" s="26" t="n">
        <f aca="false">H23</f>
        <v>0</v>
      </c>
      <c r="I99" s="26" t="n">
        <f aca="false">I23</f>
        <v>0</v>
      </c>
      <c r="J99" s="49" t="n">
        <f aca="false">J23</f>
        <v>0</v>
      </c>
      <c r="K99" s="49" t="n">
        <f aca="false">K23</f>
        <v>0</v>
      </c>
      <c r="L99" s="49" t="n">
        <f aca="false">L23</f>
        <v>0</v>
      </c>
    </row>
    <row r="100" customFormat="false" ht="14.25" hidden="false" customHeight="false" outlineLevel="0" collapsed="false">
      <c r="A100" s="45" t="s">
        <v>41</v>
      </c>
      <c r="B100" s="46" t="n">
        <f aca="false">B24</f>
        <v>0</v>
      </c>
      <c r="C100" s="46" t="n">
        <f aca="false">C24</f>
        <v>0</v>
      </c>
      <c r="D100" s="46" t="n">
        <f aca="false">D24</f>
        <v>0</v>
      </c>
      <c r="E100" s="46" t="n">
        <f aca="false">E24</f>
        <v>0</v>
      </c>
      <c r="F100" s="46" t="n">
        <f aca="false">F24</f>
        <v>0</v>
      </c>
      <c r="G100" s="46" t="n">
        <f aca="false">G24</f>
        <v>0</v>
      </c>
      <c r="H100" s="46" t="n">
        <f aca="false">H24</f>
        <v>0</v>
      </c>
      <c r="I100" s="46" t="n">
        <f aca="false">I24</f>
        <v>0</v>
      </c>
      <c r="J100" s="50" t="n">
        <f aca="false">J24</f>
        <v>0</v>
      </c>
      <c r="K100" s="50" t="n">
        <f aca="false">K24</f>
        <v>0</v>
      </c>
      <c r="L100" s="50" t="n">
        <f aca="false">L24</f>
        <v>0</v>
      </c>
    </row>
    <row r="102" customFormat="false" ht="14.25" hidden="false" customHeight="false" outlineLevel="0" collapsed="false">
      <c r="A102" s="40" t="s">
        <v>42</v>
      </c>
      <c r="B102" s="41" t="n">
        <f aca="false">B88-B95</f>
        <v>2383359732.27273</v>
      </c>
      <c r="C102" s="41" t="n">
        <f aca="false">C88-C95</f>
        <v>-1535412900.90909</v>
      </c>
      <c r="D102" s="41" t="n">
        <f aca="false">D88-D95</f>
        <v>-746506393.090909</v>
      </c>
      <c r="E102" s="41" t="n">
        <f aca="false">E88-E95</f>
        <v>1417745489.72727</v>
      </c>
      <c r="F102" s="41" t="n">
        <f aca="false">F88-F95</f>
        <v>-1357103967.45455</v>
      </c>
      <c r="G102" s="41" t="n">
        <f aca="false">G88-G95</f>
        <v>-1295607321.63636</v>
      </c>
      <c r="H102" s="41" t="n">
        <f aca="false">H88-H95</f>
        <v>-1036804018.81818</v>
      </c>
      <c r="I102" s="41" t="n">
        <f aca="false">I88-I95</f>
        <v>468855899</v>
      </c>
      <c r="J102" s="48" t="n">
        <f aca="false">J88-J95</f>
        <v>1683913554.81818</v>
      </c>
      <c r="K102" s="48" t="n">
        <f aca="false">K88-K95</f>
        <v>26433183.6363635</v>
      </c>
      <c r="L102" s="48" t="n">
        <f aca="false">L88-L95</f>
        <v>-8873257.5454545</v>
      </c>
    </row>
    <row r="103" customFormat="false" ht="14.25" hidden="false" customHeight="false" outlineLevel="0" collapsed="false">
      <c r="A103" s="43" t="s">
        <v>43</v>
      </c>
      <c r="B103" s="26" t="e">
        <f aca="false">B89-B96</f>
        <v>#VALUE!</v>
      </c>
      <c r="C103" s="26" t="e">
        <f aca="false">C89-C96</f>
        <v>#VALUE!</v>
      </c>
      <c r="D103" s="26" t="e">
        <f aca="false">D89-D96</f>
        <v>#VALUE!</v>
      </c>
      <c r="E103" s="26" t="e">
        <f aca="false">E89-E96</f>
        <v>#VALUE!</v>
      </c>
      <c r="F103" s="26" t="e">
        <f aca="false">F89-F96</f>
        <v>#VALUE!</v>
      </c>
      <c r="G103" s="26" t="e">
        <f aca="false">G89-G96</f>
        <v>#VALUE!</v>
      </c>
      <c r="H103" s="26" t="e">
        <f aca="false">H89-H96</f>
        <v>#VALUE!</v>
      </c>
      <c r="I103" s="26" t="e">
        <f aca="false">I89-I96</f>
        <v>#VALUE!</v>
      </c>
      <c r="J103" s="49" t="e">
        <f aca="false">J89-J96</f>
        <v>#VALUE!</v>
      </c>
      <c r="K103" s="49" t="e">
        <f aca="false">K89-K96</f>
        <v>#VALUE!</v>
      </c>
      <c r="L103" s="49" t="e">
        <f aca="false">L89-L96</f>
        <v>#VALUE!</v>
      </c>
    </row>
    <row r="104" customFormat="false" ht="14.25" hidden="false" customHeight="false" outlineLevel="0" collapsed="false">
      <c r="A104" s="43" t="s">
        <v>44</v>
      </c>
      <c r="B104" s="26" t="e">
        <f aca="false">B90-B97</f>
        <v>#VALUE!</v>
      </c>
      <c r="C104" s="26" t="e">
        <f aca="false">C90-C97</f>
        <v>#VALUE!</v>
      </c>
      <c r="D104" s="26" t="e">
        <f aca="false">D90-D97</f>
        <v>#VALUE!</v>
      </c>
      <c r="E104" s="26" t="e">
        <f aca="false">E90-E97</f>
        <v>#VALUE!</v>
      </c>
      <c r="F104" s="26" t="e">
        <f aca="false">F90-F97</f>
        <v>#VALUE!</v>
      </c>
      <c r="G104" s="26" t="e">
        <f aca="false">G90-G97</f>
        <v>#VALUE!</v>
      </c>
      <c r="H104" s="26" t="e">
        <f aca="false">H90-H97</f>
        <v>#VALUE!</v>
      </c>
      <c r="I104" s="26" t="e">
        <f aca="false">I90-I97</f>
        <v>#VALUE!</v>
      </c>
      <c r="J104" s="49" t="e">
        <f aca="false">J90-J97</f>
        <v>#VALUE!</v>
      </c>
      <c r="K104" s="49" t="e">
        <f aca="false">K90-K97</f>
        <v>#VALUE!</v>
      </c>
      <c r="L104" s="49" t="e">
        <f aca="false">L90-L97</f>
        <v>#VALUE!</v>
      </c>
    </row>
    <row r="105" customFormat="false" ht="14.25" hidden="false" customHeight="false" outlineLevel="0" collapsed="false">
      <c r="A105" s="43" t="s">
        <v>45</v>
      </c>
      <c r="B105" s="26" t="e">
        <f aca="false">B91-B98</f>
        <v>#VALUE!</v>
      </c>
      <c r="C105" s="26" t="e">
        <f aca="false">C91-C98</f>
        <v>#VALUE!</v>
      </c>
      <c r="D105" s="26" t="e">
        <f aca="false">D91-D98</f>
        <v>#VALUE!</v>
      </c>
      <c r="E105" s="26" t="e">
        <f aca="false">E91-E98</f>
        <v>#VALUE!</v>
      </c>
      <c r="F105" s="26" t="e">
        <f aca="false">F91-F98</f>
        <v>#VALUE!</v>
      </c>
      <c r="G105" s="26" t="e">
        <f aca="false">G91-G98</f>
        <v>#VALUE!</v>
      </c>
      <c r="H105" s="26" t="e">
        <f aca="false">H91-H98</f>
        <v>#VALUE!</v>
      </c>
      <c r="I105" s="26" t="e">
        <f aca="false">I91-I98</f>
        <v>#VALUE!</v>
      </c>
      <c r="J105" s="49" t="e">
        <f aca="false">J91-J98</f>
        <v>#VALUE!</v>
      </c>
      <c r="K105" s="49" t="e">
        <f aca="false">K91-K98</f>
        <v>#VALUE!</v>
      </c>
      <c r="L105" s="49" t="e">
        <f aca="false">L91-L98</f>
        <v>#VALUE!</v>
      </c>
    </row>
    <row r="106" customFormat="false" ht="14.25" hidden="false" customHeight="false" outlineLevel="0" collapsed="false">
      <c r="A106" s="43" t="s">
        <v>46</v>
      </c>
      <c r="B106" s="26" t="e">
        <f aca="false">B92-B99</f>
        <v>#VALUE!</v>
      </c>
      <c r="C106" s="26" t="e">
        <f aca="false">C92-C99</f>
        <v>#VALUE!</v>
      </c>
      <c r="D106" s="26" t="e">
        <f aca="false">D92-D99</f>
        <v>#VALUE!</v>
      </c>
      <c r="E106" s="26" t="e">
        <f aca="false">E92-E99</f>
        <v>#VALUE!</v>
      </c>
      <c r="F106" s="26" t="e">
        <f aca="false">F92-F99</f>
        <v>#VALUE!</v>
      </c>
      <c r="G106" s="26" t="e">
        <f aca="false">G92-G99</f>
        <v>#VALUE!</v>
      </c>
      <c r="H106" s="26" t="e">
        <f aca="false">H92-H99</f>
        <v>#VALUE!</v>
      </c>
      <c r="I106" s="26" t="e">
        <f aca="false">I92-I99</f>
        <v>#VALUE!</v>
      </c>
      <c r="J106" s="49" t="e">
        <f aca="false">J92-J99</f>
        <v>#VALUE!</v>
      </c>
      <c r="K106" s="49" t="e">
        <f aca="false">K92-K99</f>
        <v>#VALUE!</v>
      </c>
      <c r="L106" s="49" t="e">
        <f aca="false">L92-L99</f>
        <v>#VALUE!</v>
      </c>
    </row>
    <row r="107" customFormat="false" ht="14.25" hidden="false" customHeight="false" outlineLevel="0" collapsed="false">
      <c r="A107" s="45" t="s">
        <v>47</v>
      </c>
      <c r="B107" s="46" t="e">
        <f aca="false">B93-B100</f>
        <v>#VALUE!</v>
      </c>
      <c r="C107" s="46" t="e">
        <f aca="false">C93-C100</f>
        <v>#VALUE!</v>
      </c>
      <c r="D107" s="46" t="e">
        <f aca="false">D93-D100</f>
        <v>#VALUE!</v>
      </c>
      <c r="E107" s="46" t="e">
        <f aca="false">E93-E100</f>
        <v>#VALUE!</v>
      </c>
      <c r="F107" s="46" t="e">
        <f aca="false">F93-F100</f>
        <v>#VALUE!</v>
      </c>
      <c r="G107" s="46" t="e">
        <f aca="false">G93-G100</f>
        <v>#VALUE!</v>
      </c>
      <c r="H107" s="46" t="e">
        <f aca="false">H93-H100</f>
        <v>#VALUE!</v>
      </c>
      <c r="I107" s="46" t="e">
        <f aca="false">I93-I100</f>
        <v>#VALUE!</v>
      </c>
      <c r="J107" s="50" t="e">
        <f aca="false">J93-J100</f>
        <v>#VALUE!</v>
      </c>
      <c r="K107" s="50" t="e">
        <f aca="false">K93-K100</f>
        <v>#VALUE!</v>
      </c>
      <c r="L107" s="50" t="e">
        <f aca="false">L93-L100</f>
        <v>#VALUE!</v>
      </c>
    </row>
    <row r="109" customFormat="false" ht="14.25" hidden="false" customHeight="false" outlineLevel="0" collapsed="false">
      <c r="A109" s="40" t="s">
        <v>48</v>
      </c>
      <c r="B109" s="41" t="n">
        <f aca="false">B102/B88</f>
        <v>0.999684227578134</v>
      </c>
      <c r="C109" s="41" t="n">
        <f aca="false">C102/C88</f>
        <v>-0.604874998949279</v>
      </c>
      <c r="D109" s="41" t="n">
        <f aca="false">D102/D88</f>
        <v>-0.27723531194136</v>
      </c>
      <c r="E109" s="41" t="n">
        <f aca="false">E102/E88</f>
        <v>0.497984701526591</v>
      </c>
      <c r="F109" s="41" t="n">
        <f aca="false">F102/F88</f>
        <v>-0.452179518837131</v>
      </c>
      <c r="G109" s="41" t="n">
        <f aca="false">G102/G88</f>
        <v>-0.410582476071739</v>
      </c>
      <c r="H109" s="41" t="n">
        <f aca="false">H102/H88</f>
        <v>-0.313250940349129</v>
      </c>
      <c r="I109" s="41" t="n">
        <f aca="false">I102/I88</f>
        <v>0.135346954579345</v>
      </c>
      <c r="J109" s="48" t="n">
        <f aca="false">J102/J88</f>
        <v>0.465376691434518</v>
      </c>
      <c r="K109" s="48" t="n">
        <f aca="false">K102/K88</f>
        <v>0.00700648734246176</v>
      </c>
      <c r="L109" s="48" t="n">
        <f aca="false">L102/L88</f>
        <v>-0.00225957583555982</v>
      </c>
    </row>
    <row r="110" customFormat="false" ht="14.25" hidden="false" customHeight="false" outlineLevel="0" collapsed="false">
      <c r="A110" s="43" t="s">
        <v>49</v>
      </c>
      <c r="B110" s="26" t="e">
        <f aca="false">B103/B89</f>
        <v>#VALUE!</v>
      </c>
      <c r="C110" s="26" t="e">
        <f aca="false">C103/C89</f>
        <v>#VALUE!</v>
      </c>
      <c r="D110" s="26" t="e">
        <f aca="false">D103/D89</f>
        <v>#VALUE!</v>
      </c>
      <c r="E110" s="26" t="e">
        <f aca="false">E103/E89</f>
        <v>#VALUE!</v>
      </c>
      <c r="F110" s="26" t="e">
        <f aca="false">F103/F89</f>
        <v>#VALUE!</v>
      </c>
      <c r="G110" s="26" t="e">
        <f aca="false">G103/G89</f>
        <v>#VALUE!</v>
      </c>
      <c r="H110" s="26" t="e">
        <f aca="false">H103/H89</f>
        <v>#VALUE!</v>
      </c>
      <c r="I110" s="26" t="e">
        <f aca="false">I103/I89</f>
        <v>#VALUE!</v>
      </c>
      <c r="J110" s="49" t="e">
        <f aca="false">J103/J89</f>
        <v>#VALUE!</v>
      </c>
      <c r="K110" s="49" t="e">
        <f aca="false">K103/K89</f>
        <v>#VALUE!</v>
      </c>
      <c r="L110" s="49" t="e">
        <f aca="false">L103/L89</f>
        <v>#VALUE!</v>
      </c>
    </row>
    <row r="111" customFormat="false" ht="14.25" hidden="false" customHeight="false" outlineLevel="0" collapsed="false">
      <c r="A111" s="43" t="s">
        <v>50</v>
      </c>
      <c r="B111" s="26" t="e">
        <f aca="false">B104/B90</f>
        <v>#VALUE!</v>
      </c>
      <c r="C111" s="26" t="e">
        <f aca="false">C104/C90</f>
        <v>#VALUE!</v>
      </c>
      <c r="D111" s="26" t="e">
        <f aca="false">D104/D90</f>
        <v>#VALUE!</v>
      </c>
      <c r="E111" s="26" t="e">
        <f aca="false">E104/E90</f>
        <v>#VALUE!</v>
      </c>
      <c r="F111" s="26" t="e">
        <f aca="false">F104/F90</f>
        <v>#VALUE!</v>
      </c>
      <c r="G111" s="26" t="e">
        <f aca="false">G104/G90</f>
        <v>#VALUE!</v>
      </c>
      <c r="H111" s="26" t="e">
        <f aca="false">H104/H90</f>
        <v>#VALUE!</v>
      </c>
      <c r="I111" s="26" t="e">
        <f aca="false">I104/I90</f>
        <v>#VALUE!</v>
      </c>
      <c r="J111" s="49" t="e">
        <f aca="false">J104/J90</f>
        <v>#VALUE!</v>
      </c>
      <c r="K111" s="49" t="e">
        <f aca="false">K104/K90</f>
        <v>#VALUE!</v>
      </c>
      <c r="L111" s="49" t="e">
        <f aca="false">L104/L90</f>
        <v>#VALUE!</v>
      </c>
    </row>
    <row r="112" customFormat="false" ht="14.25" hidden="false" customHeight="false" outlineLevel="0" collapsed="false">
      <c r="A112" s="43" t="s">
        <v>51</v>
      </c>
      <c r="B112" s="26" t="e">
        <f aca="false">B105/B91</f>
        <v>#VALUE!</v>
      </c>
      <c r="C112" s="26" t="e">
        <f aca="false">C105/C91</f>
        <v>#VALUE!</v>
      </c>
      <c r="D112" s="26" t="e">
        <f aca="false">D105/D91</f>
        <v>#VALUE!</v>
      </c>
      <c r="E112" s="26" t="e">
        <f aca="false">E105/E91</f>
        <v>#VALUE!</v>
      </c>
      <c r="F112" s="26" t="e">
        <f aca="false">F105/F91</f>
        <v>#VALUE!</v>
      </c>
      <c r="G112" s="26" t="e">
        <f aca="false">G105/G91</f>
        <v>#VALUE!</v>
      </c>
      <c r="H112" s="26" t="e">
        <f aca="false">H105/H91</f>
        <v>#VALUE!</v>
      </c>
      <c r="I112" s="26" t="e">
        <f aca="false">I105/I91</f>
        <v>#VALUE!</v>
      </c>
      <c r="J112" s="49" t="e">
        <f aca="false">J105/J91</f>
        <v>#VALUE!</v>
      </c>
      <c r="K112" s="49" t="e">
        <f aca="false">K105/K91</f>
        <v>#VALUE!</v>
      </c>
      <c r="L112" s="49" t="e">
        <f aca="false">L105/L91</f>
        <v>#VALUE!</v>
      </c>
    </row>
    <row r="113" customFormat="false" ht="14.25" hidden="false" customHeight="false" outlineLevel="0" collapsed="false">
      <c r="A113" s="43" t="s">
        <v>52</v>
      </c>
      <c r="B113" s="26" t="e">
        <f aca="false">B106/B92</f>
        <v>#VALUE!</v>
      </c>
      <c r="C113" s="26" t="e">
        <f aca="false">C106/C92</f>
        <v>#VALUE!</v>
      </c>
      <c r="D113" s="26" t="e">
        <f aca="false">D106/D92</f>
        <v>#VALUE!</v>
      </c>
      <c r="E113" s="26" t="e">
        <f aca="false">E106/E92</f>
        <v>#VALUE!</v>
      </c>
      <c r="F113" s="26" t="e">
        <f aca="false">F106/F92</f>
        <v>#VALUE!</v>
      </c>
      <c r="G113" s="26" t="e">
        <f aca="false">G106/G92</f>
        <v>#VALUE!</v>
      </c>
      <c r="H113" s="26" t="e">
        <f aca="false">H106/H92</f>
        <v>#VALUE!</v>
      </c>
      <c r="I113" s="26" t="e">
        <f aca="false">I106/I92</f>
        <v>#VALUE!</v>
      </c>
      <c r="J113" s="49" t="e">
        <f aca="false">J106/J92</f>
        <v>#VALUE!</v>
      </c>
      <c r="K113" s="49" t="e">
        <f aca="false">K106/K92</f>
        <v>#VALUE!</v>
      </c>
      <c r="L113" s="49" t="e">
        <f aca="false">L106/L92</f>
        <v>#VALUE!</v>
      </c>
    </row>
    <row r="114" customFormat="false" ht="14.25" hidden="false" customHeight="false" outlineLevel="0" collapsed="false">
      <c r="A114" s="45" t="s">
        <v>53</v>
      </c>
      <c r="B114" s="46" t="e">
        <f aca="false">B107/B93</f>
        <v>#VALUE!</v>
      </c>
      <c r="C114" s="46" t="e">
        <f aca="false">C107/C93</f>
        <v>#VALUE!</v>
      </c>
      <c r="D114" s="46" t="e">
        <f aca="false">D107/D93</f>
        <v>#VALUE!</v>
      </c>
      <c r="E114" s="46" t="e">
        <f aca="false">E107/E93</f>
        <v>#VALUE!</v>
      </c>
      <c r="F114" s="46" t="e">
        <f aca="false">F107/F93</f>
        <v>#VALUE!</v>
      </c>
      <c r="G114" s="46" t="e">
        <f aca="false">G107/G93</f>
        <v>#VALUE!</v>
      </c>
      <c r="H114" s="46" t="e">
        <f aca="false">H107/H93</f>
        <v>#VALUE!</v>
      </c>
      <c r="I114" s="46" t="e">
        <f aca="false">I107/I93</f>
        <v>#VALUE!</v>
      </c>
      <c r="J114" s="50" t="e">
        <f aca="false">J107/J93</f>
        <v>#VALUE!</v>
      </c>
      <c r="K114" s="50" t="e">
        <f aca="false">K107/K93</f>
        <v>#VALUE!</v>
      </c>
      <c r="L114" s="50" t="e">
        <f aca="false">L107/L93</f>
        <v>#VALUE!</v>
      </c>
    </row>
    <row r="116" customFormat="false" ht="14.25" hidden="false" customHeight="false" outlineLevel="0" collapsed="false">
      <c r="A116" s="40" t="n">
        <v>30</v>
      </c>
      <c r="B116" s="41" t="n">
        <f aca="false">$E80*(1-B109)</f>
        <v>2115367.89100276</v>
      </c>
      <c r="C116" s="41" t="n">
        <f aca="false">$E80*(1-C109)</f>
        <v>10751100497.5997</v>
      </c>
      <c r="D116" s="41" t="n">
        <f aca="false">$E80*(1-D109)</f>
        <v>8556233480.33642</v>
      </c>
      <c r="E116" s="41" t="n">
        <f aca="false">$E80*(1-E109)</f>
        <v>3363013897.50213</v>
      </c>
      <c r="F116" s="41" t="n">
        <f aca="false">$E80*(1-F109)</f>
        <v>9728189396.55464</v>
      </c>
      <c r="G116" s="41" t="n">
        <f aca="false">$E80*(1-G109)</f>
        <v>9449529695.66424</v>
      </c>
      <c r="H116" s="41" t="n">
        <f aca="false">$E80*(1-H109)</f>
        <v>8797503137.31882</v>
      </c>
      <c r="I116" s="41" t="n">
        <f aca="false">$E80*(1-I109)</f>
        <v>5792333853.38999</v>
      </c>
      <c r="J116" s="41" t="n">
        <f aca="false">$E80*(1-J109)</f>
        <v>3581455828.34169</v>
      </c>
      <c r="K116" s="41" t="n">
        <f aca="false">$E80*(1-K109)</f>
        <v>6652090072.45751</v>
      </c>
      <c r="L116" s="41" t="n">
        <f aca="false">$E80*(1-L109)</f>
        <v>6714163677.26115</v>
      </c>
      <c r="M116" s="51" t="n">
        <f aca="false">M19</f>
        <v>4605572042</v>
      </c>
      <c r="N116" s="51" t="n">
        <f aca="false">N19</f>
        <v>5412958779</v>
      </c>
      <c r="O116" s="51" t="n">
        <f aca="false">O19</f>
        <v>6801471979</v>
      </c>
      <c r="P116" s="51" t="n">
        <f aca="false">P19</f>
        <v>11590570858</v>
      </c>
      <c r="Q116" s="51" t="n">
        <f aca="false">Q19</f>
        <v>0.0802165765879258</v>
      </c>
      <c r="R116" s="51" t="n">
        <f aca="false">R19</f>
        <v>0.0807205106007181</v>
      </c>
      <c r="S116" s="51" t="n">
        <f aca="false">S19</f>
        <v>0.0826903745374918</v>
      </c>
      <c r="T116" s="51" t="n">
        <f aca="false">T19</f>
        <v>0.089442729027583</v>
      </c>
      <c r="U116" s="51" t="n">
        <f aca="false">U19</f>
        <v>0.0848878339075461</v>
      </c>
      <c r="V116" s="51" t="n">
        <f aca="false">V19</f>
        <v>0.0919474159070287</v>
      </c>
      <c r="W116" s="51" t="n">
        <f aca="false">W19</f>
        <v>0.0936406690535854</v>
      </c>
      <c r="X116" s="51" t="n">
        <f aca="false">X19</f>
        <v>0.103440965956965</v>
      </c>
      <c r="Y116" s="51" t="n">
        <f aca="false">Y19</f>
        <v>0.10362388674792</v>
      </c>
      <c r="Z116" s="51" t="n">
        <f aca="false">Z19</f>
        <v>0.0931392080069639</v>
      </c>
      <c r="AA116" s="51" t="n">
        <f aca="false">AA19</f>
        <v>0.0860594770413891</v>
      </c>
      <c r="AB116" s="51" t="n">
        <f aca="false">AB19</f>
        <v>0.0837257696650532</v>
      </c>
      <c r="AC116" s="51" t="n">
        <f aca="false">AC19</f>
        <v>0.083228655914577</v>
      </c>
      <c r="AD116" s="51" t="n">
        <f aca="false">AD19</f>
        <v>0.0806234261145014</v>
      </c>
      <c r="AE116" s="51" t="n">
        <f aca="false">AE19</f>
        <v>0.0773438810850944</v>
      </c>
      <c r="AF116" s="51" t="n">
        <f aca="false">AF19</f>
        <v>0.0784426679957019</v>
      </c>
      <c r="AG116" s="51" t="n">
        <f aca="false">AG19</f>
        <v>0.0824634383133587</v>
      </c>
    </row>
    <row r="117" customFormat="false" ht="14.25" hidden="false" customHeight="false" outlineLevel="0" collapsed="false">
      <c r="A117" s="43" t="n">
        <v>60</v>
      </c>
      <c r="B117" s="26" t="e">
        <f aca="false">$E81*(1-B110)</f>
        <v>#VALUE!</v>
      </c>
      <c r="C117" s="26" t="e">
        <f aca="false">$E81*(1-C110)</f>
        <v>#VALUE!</v>
      </c>
      <c r="D117" s="26" t="e">
        <f aca="false">$E81*(1-D110)</f>
        <v>#VALUE!</v>
      </c>
      <c r="E117" s="26" t="e">
        <f aca="false">$E81*(1-E110)</f>
        <v>#VALUE!</v>
      </c>
      <c r="F117" s="26" t="e">
        <f aca="false">$E81*(1-F110)</f>
        <v>#VALUE!</v>
      </c>
      <c r="G117" s="26" t="e">
        <f aca="false">$E81*(1-G110)</f>
        <v>#VALUE!</v>
      </c>
      <c r="H117" s="26" t="e">
        <f aca="false">$E81*(1-H110)</f>
        <v>#VALUE!</v>
      </c>
      <c r="I117" s="26" t="e">
        <f aca="false">$E81*(1-I110)</f>
        <v>#VALUE!</v>
      </c>
      <c r="J117" s="26" t="e">
        <f aca="false">$E81*(1-J110)</f>
        <v>#VALUE!</v>
      </c>
      <c r="K117" s="26" t="e">
        <f aca="false">$E81*(1-K110)</f>
        <v>#VALUE!</v>
      </c>
      <c r="L117" s="26" t="e">
        <f aca="false">$E81*(1-L110)</f>
        <v>#VALUE!</v>
      </c>
      <c r="M117" s="25" t="n">
        <f aca="false">M20</f>
        <v>0</v>
      </c>
      <c r="N117" s="25" t="n">
        <f aca="false">N20</f>
        <v>0</v>
      </c>
      <c r="O117" s="25" t="n">
        <f aca="false">O20</f>
        <v>0</v>
      </c>
      <c r="P117" s="25" t="n">
        <f aca="false">P20</f>
        <v>0</v>
      </c>
      <c r="Q117" s="25" t="n">
        <f aca="false">Q20</f>
        <v>0</v>
      </c>
      <c r="R117" s="25" t="n">
        <f aca="false">R20</f>
        <v>0</v>
      </c>
      <c r="S117" s="25" t="n">
        <f aca="false">S20</f>
        <v>0</v>
      </c>
      <c r="T117" s="25" t="n">
        <f aca="false">T20</f>
        <v>0</v>
      </c>
      <c r="U117" s="25" t="n">
        <f aca="false">U20</f>
        <v>0</v>
      </c>
      <c r="V117" s="25" t="n">
        <f aca="false">V20</f>
        <v>0</v>
      </c>
      <c r="W117" s="25" t="n">
        <f aca="false">W20</f>
        <v>0</v>
      </c>
      <c r="X117" s="25" t="n">
        <f aca="false">X20</f>
        <v>0</v>
      </c>
      <c r="Y117" s="25" t="n">
        <f aca="false">Y20</f>
        <v>0</v>
      </c>
      <c r="Z117" s="25" t="n">
        <f aca="false">Z20</f>
        <v>0</v>
      </c>
      <c r="AA117" s="25" t="n">
        <f aca="false">AA20</f>
        <v>0</v>
      </c>
      <c r="AB117" s="25" t="n">
        <f aca="false">AB20</f>
        <v>0</v>
      </c>
      <c r="AC117" s="25" t="n">
        <f aca="false">AC20</f>
        <v>0</v>
      </c>
      <c r="AD117" s="25" t="n">
        <f aca="false">AD20</f>
        <v>0</v>
      </c>
      <c r="AE117" s="25" t="n">
        <f aca="false">AE20</f>
        <v>0</v>
      </c>
      <c r="AF117" s="25" t="n">
        <f aca="false">AF20</f>
        <v>0</v>
      </c>
      <c r="AG117" s="25" t="n">
        <f aca="false">AG20</f>
        <v>0</v>
      </c>
    </row>
    <row r="118" customFormat="false" ht="14.25" hidden="false" customHeight="false" outlineLevel="0" collapsed="false">
      <c r="A118" s="43" t="n">
        <v>90</v>
      </c>
      <c r="B118" s="26" t="e">
        <f aca="false">$E82*(1-B111)</f>
        <v>#VALUE!</v>
      </c>
      <c r="C118" s="26" t="e">
        <f aca="false">$E82*(1-C111)</f>
        <v>#VALUE!</v>
      </c>
      <c r="D118" s="26" t="e">
        <f aca="false">$E82*(1-D111)</f>
        <v>#VALUE!</v>
      </c>
      <c r="E118" s="26" t="e">
        <f aca="false">$E82*(1-E111)</f>
        <v>#VALUE!</v>
      </c>
      <c r="F118" s="26" t="e">
        <f aca="false">$E82*(1-F111)</f>
        <v>#VALUE!</v>
      </c>
      <c r="G118" s="26" t="e">
        <f aca="false">$E82*(1-G111)</f>
        <v>#VALUE!</v>
      </c>
      <c r="H118" s="26" t="e">
        <f aca="false">$E82*(1-H111)</f>
        <v>#VALUE!</v>
      </c>
      <c r="I118" s="26" t="e">
        <f aca="false">$E82*(1-I111)</f>
        <v>#VALUE!</v>
      </c>
      <c r="J118" s="26" t="e">
        <f aca="false">$E82*(1-J111)</f>
        <v>#VALUE!</v>
      </c>
      <c r="K118" s="26" t="e">
        <f aca="false">$E82*(1-K111)</f>
        <v>#VALUE!</v>
      </c>
      <c r="L118" s="26" t="e">
        <f aca="false">$E82*(1-L111)</f>
        <v>#VALUE!</v>
      </c>
      <c r="M118" s="25" t="n">
        <f aca="false">M21</f>
        <v>0</v>
      </c>
      <c r="N118" s="25" t="n">
        <f aca="false">N21</f>
        <v>0</v>
      </c>
      <c r="O118" s="25" t="n">
        <f aca="false">O21</f>
        <v>0</v>
      </c>
      <c r="P118" s="25" t="n">
        <f aca="false">P21</f>
        <v>0</v>
      </c>
      <c r="Q118" s="25" t="n">
        <f aca="false">Q21</f>
        <v>0</v>
      </c>
      <c r="R118" s="25" t="n">
        <f aca="false">R21</f>
        <v>0</v>
      </c>
      <c r="S118" s="25" t="n">
        <f aca="false">S21</f>
        <v>0</v>
      </c>
      <c r="T118" s="25" t="n">
        <f aca="false">T21</f>
        <v>0</v>
      </c>
      <c r="U118" s="25" t="n">
        <f aca="false">U21</f>
        <v>0</v>
      </c>
      <c r="V118" s="25" t="n">
        <f aca="false">V21</f>
        <v>0</v>
      </c>
      <c r="W118" s="25" t="n">
        <f aca="false">W21</f>
        <v>0</v>
      </c>
      <c r="X118" s="25" t="n">
        <f aca="false">X21</f>
        <v>0</v>
      </c>
      <c r="Y118" s="25" t="n">
        <f aca="false">Y21</f>
        <v>0</v>
      </c>
      <c r="Z118" s="25" t="n">
        <f aca="false">Z21</f>
        <v>0</v>
      </c>
      <c r="AA118" s="25" t="n">
        <f aca="false">AA21</f>
        <v>0</v>
      </c>
      <c r="AB118" s="25" t="n">
        <f aca="false">AB21</f>
        <v>0</v>
      </c>
      <c r="AC118" s="25" t="n">
        <f aca="false">AC21</f>
        <v>0</v>
      </c>
      <c r="AD118" s="25" t="n">
        <f aca="false">AD21</f>
        <v>0</v>
      </c>
      <c r="AE118" s="25" t="n">
        <f aca="false">AE21</f>
        <v>0</v>
      </c>
      <c r="AF118" s="25" t="n">
        <f aca="false">AF21</f>
        <v>0</v>
      </c>
      <c r="AG118" s="25" t="n">
        <f aca="false">AG21</f>
        <v>0</v>
      </c>
    </row>
    <row r="119" customFormat="false" ht="14.25" hidden="false" customHeight="false" outlineLevel="0" collapsed="false">
      <c r="A119" s="43" t="n">
        <v>120</v>
      </c>
      <c r="B119" s="26" t="e">
        <f aca="false">$E83*(1-B112)</f>
        <v>#VALUE!</v>
      </c>
      <c r="C119" s="26" t="e">
        <f aca="false">$E83*(1-C112)</f>
        <v>#VALUE!</v>
      </c>
      <c r="D119" s="26" t="e">
        <f aca="false">$E83*(1-D112)</f>
        <v>#VALUE!</v>
      </c>
      <c r="E119" s="26" t="e">
        <f aca="false">$E83*(1-E112)</f>
        <v>#VALUE!</v>
      </c>
      <c r="F119" s="26" t="e">
        <f aca="false">$E83*(1-F112)</f>
        <v>#VALUE!</v>
      </c>
      <c r="G119" s="26" t="e">
        <f aca="false">$E83*(1-G112)</f>
        <v>#VALUE!</v>
      </c>
      <c r="H119" s="26" t="e">
        <f aca="false">$E83*(1-H112)</f>
        <v>#VALUE!</v>
      </c>
      <c r="I119" s="26" t="e">
        <f aca="false">$E83*(1-I112)</f>
        <v>#VALUE!</v>
      </c>
      <c r="J119" s="26" t="e">
        <f aca="false">$E83*(1-J112)</f>
        <v>#VALUE!</v>
      </c>
      <c r="K119" s="26" t="e">
        <f aca="false">$E83*(1-K112)</f>
        <v>#VALUE!</v>
      </c>
      <c r="L119" s="26" t="e">
        <f aca="false">$E83*(1-L112)</f>
        <v>#VALUE!</v>
      </c>
      <c r="M119" s="25" t="n">
        <f aca="false">M22</f>
        <v>0</v>
      </c>
      <c r="N119" s="25" t="n">
        <f aca="false">N22</f>
        <v>0</v>
      </c>
      <c r="O119" s="25" t="n">
        <f aca="false">O22</f>
        <v>0</v>
      </c>
      <c r="P119" s="25" t="n">
        <f aca="false">P22</f>
        <v>0</v>
      </c>
      <c r="Q119" s="25" t="n">
        <f aca="false">Q22</f>
        <v>0</v>
      </c>
      <c r="R119" s="25" t="n">
        <f aca="false">R22</f>
        <v>0</v>
      </c>
      <c r="S119" s="25" t="n">
        <f aca="false">S22</f>
        <v>0</v>
      </c>
      <c r="T119" s="25" t="n">
        <f aca="false">T22</f>
        <v>0</v>
      </c>
      <c r="U119" s="25" t="n">
        <f aca="false">U22</f>
        <v>0</v>
      </c>
      <c r="V119" s="25" t="n">
        <f aca="false">V22</f>
        <v>0</v>
      </c>
      <c r="W119" s="25" t="n">
        <f aca="false">W22</f>
        <v>0</v>
      </c>
      <c r="X119" s="25" t="n">
        <f aca="false">X22</f>
        <v>0</v>
      </c>
      <c r="Y119" s="25" t="n">
        <f aca="false">Y22</f>
        <v>0</v>
      </c>
      <c r="Z119" s="25" t="n">
        <f aca="false">Z22</f>
        <v>0</v>
      </c>
      <c r="AA119" s="25" t="n">
        <f aca="false">AA22</f>
        <v>0</v>
      </c>
      <c r="AB119" s="25" t="n">
        <f aca="false">AB22</f>
        <v>0</v>
      </c>
      <c r="AC119" s="25" t="n">
        <f aca="false">AC22</f>
        <v>0</v>
      </c>
      <c r="AD119" s="25" t="n">
        <f aca="false">AD22</f>
        <v>0</v>
      </c>
      <c r="AE119" s="25" t="n">
        <f aca="false">AE22</f>
        <v>0</v>
      </c>
      <c r="AF119" s="25" t="n">
        <f aca="false">AF22</f>
        <v>0</v>
      </c>
      <c r="AG119" s="25" t="n">
        <f aca="false">AG22</f>
        <v>0</v>
      </c>
    </row>
    <row r="120" customFormat="false" ht="14.25" hidden="false" customHeight="false" outlineLevel="0" collapsed="false">
      <c r="A120" s="43" t="n">
        <v>150</v>
      </c>
      <c r="B120" s="26" t="e">
        <f aca="false">$E84*(1-B113)</f>
        <v>#VALUE!</v>
      </c>
      <c r="C120" s="26" t="e">
        <f aca="false">$E84*(1-C113)</f>
        <v>#VALUE!</v>
      </c>
      <c r="D120" s="26" t="e">
        <f aca="false">$E84*(1-D113)</f>
        <v>#VALUE!</v>
      </c>
      <c r="E120" s="26" t="e">
        <f aca="false">$E84*(1-E113)</f>
        <v>#VALUE!</v>
      </c>
      <c r="F120" s="26" t="e">
        <f aca="false">$E84*(1-F113)</f>
        <v>#VALUE!</v>
      </c>
      <c r="G120" s="26" t="e">
        <f aca="false">$E84*(1-G113)</f>
        <v>#VALUE!</v>
      </c>
      <c r="H120" s="26" t="e">
        <f aca="false">$E84*(1-H113)</f>
        <v>#VALUE!</v>
      </c>
      <c r="I120" s="26" t="e">
        <f aca="false">$E84*(1-I113)</f>
        <v>#VALUE!</v>
      </c>
      <c r="J120" s="26" t="e">
        <f aca="false">$E84*(1-J113)</f>
        <v>#VALUE!</v>
      </c>
      <c r="K120" s="26" t="e">
        <f aca="false">$E84*(1-K113)</f>
        <v>#VALUE!</v>
      </c>
      <c r="L120" s="26" t="e">
        <f aca="false">$E84*(1-L113)</f>
        <v>#VALUE!</v>
      </c>
      <c r="M120" s="25" t="n">
        <f aca="false">M23</f>
        <v>0</v>
      </c>
      <c r="N120" s="25" t="n">
        <f aca="false">N23</f>
        <v>0</v>
      </c>
      <c r="O120" s="25" t="n">
        <f aca="false">O23</f>
        <v>0</v>
      </c>
      <c r="P120" s="25" t="n">
        <f aca="false">P23</f>
        <v>0</v>
      </c>
      <c r="Q120" s="25" t="n">
        <f aca="false">Q23</f>
        <v>0</v>
      </c>
      <c r="R120" s="25" t="n">
        <f aca="false">R23</f>
        <v>0</v>
      </c>
      <c r="S120" s="25" t="n">
        <f aca="false">S23</f>
        <v>0</v>
      </c>
      <c r="T120" s="25" t="n">
        <f aca="false">T23</f>
        <v>0</v>
      </c>
      <c r="U120" s="25" t="n">
        <f aca="false">U23</f>
        <v>0</v>
      </c>
      <c r="V120" s="25" t="n">
        <f aca="false">V23</f>
        <v>0</v>
      </c>
      <c r="W120" s="25" t="n">
        <f aca="false">W23</f>
        <v>0</v>
      </c>
      <c r="X120" s="25" t="n">
        <f aca="false">X23</f>
        <v>0</v>
      </c>
      <c r="Y120" s="25" t="n">
        <f aca="false">Y23</f>
        <v>0</v>
      </c>
      <c r="Z120" s="25" t="n">
        <f aca="false">Z23</f>
        <v>0</v>
      </c>
      <c r="AA120" s="25" t="n">
        <f aca="false">AA23</f>
        <v>0</v>
      </c>
      <c r="AB120" s="25" t="n">
        <f aca="false">AB23</f>
        <v>0</v>
      </c>
      <c r="AC120" s="25" t="n">
        <f aca="false">AC23</f>
        <v>0</v>
      </c>
      <c r="AD120" s="25" t="n">
        <f aca="false">AD23</f>
        <v>0</v>
      </c>
      <c r="AE120" s="25" t="n">
        <f aca="false">AE23</f>
        <v>0</v>
      </c>
      <c r="AF120" s="25" t="n">
        <f aca="false">AF23</f>
        <v>0</v>
      </c>
      <c r="AG120" s="25" t="n">
        <f aca="false">AG23</f>
        <v>0</v>
      </c>
    </row>
    <row r="121" customFormat="false" ht="14.25" hidden="false" customHeight="false" outlineLevel="0" collapsed="false">
      <c r="A121" s="45" t="n">
        <v>180</v>
      </c>
      <c r="B121" s="46" t="e">
        <f aca="false">$E85*(1-B114)</f>
        <v>#VALUE!</v>
      </c>
      <c r="C121" s="46" t="e">
        <f aca="false">$E85*(1-C114)</f>
        <v>#VALUE!</v>
      </c>
      <c r="D121" s="46" t="e">
        <f aca="false">$E85*(1-D114)</f>
        <v>#VALUE!</v>
      </c>
      <c r="E121" s="46" t="e">
        <f aca="false">$E85*(1-E114)</f>
        <v>#VALUE!</v>
      </c>
      <c r="F121" s="46" t="e">
        <f aca="false">$E85*(1-F114)</f>
        <v>#VALUE!</v>
      </c>
      <c r="G121" s="46" t="e">
        <f aca="false">$E85*(1-G114)</f>
        <v>#VALUE!</v>
      </c>
      <c r="H121" s="46" t="e">
        <f aca="false">$E85*(1-H114)</f>
        <v>#VALUE!</v>
      </c>
      <c r="I121" s="46" t="e">
        <f aca="false">$E85*(1-I114)</f>
        <v>#VALUE!</v>
      </c>
      <c r="J121" s="46" t="e">
        <f aca="false">$E85*(1-J114)</f>
        <v>#VALUE!</v>
      </c>
      <c r="K121" s="46" t="e">
        <f aca="false">$E85*(1-K114)</f>
        <v>#VALUE!</v>
      </c>
      <c r="L121" s="46" t="e">
        <f aca="false">$E85*(1-L114)</f>
        <v>#VALUE!</v>
      </c>
      <c r="M121" s="52" t="n">
        <f aca="false">M24</f>
        <v>0</v>
      </c>
      <c r="N121" s="52" t="n">
        <f aca="false">N24</f>
        <v>0</v>
      </c>
      <c r="O121" s="52" t="n">
        <f aca="false">O24</f>
        <v>0</v>
      </c>
      <c r="P121" s="52" t="n">
        <f aca="false">P24</f>
        <v>0</v>
      </c>
      <c r="Q121" s="52" t="n">
        <f aca="false">Q24</f>
        <v>0</v>
      </c>
      <c r="R121" s="52" t="n">
        <f aca="false">R24</f>
        <v>0</v>
      </c>
      <c r="S121" s="52" t="n">
        <f aca="false">S24</f>
        <v>0</v>
      </c>
      <c r="T121" s="52" t="n">
        <f aca="false">T24</f>
        <v>0</v>
      </c>
      <c r="U121" s="52" t="n">
        <f aca="false">U24</f>
        <v>0</v>
      </c>
      <c r="V121" s="52" t="n">
        <f aca="false">V24</f>
        <v>0</v>
      </c>
      <c r="W121" s="52" t="n">
        <f aca="false">W24</f>
        <v>0</v>
      </c>
      <c r="X121" s="52" t="n">
        <f aca="false">X24</f>
        <v>0</v>
      </c>
      <c r="Y121" s="52" t="n">
        <f aca="false">Y24</f>
        <v>0</v>
      </c>
      <c r="Z121" s="52" t="n">
        <f aca="false">Z24</f>
        <v>0</v>
      </c>
      <c r="AA121" s="52" t="n">
        <f aca="false">AA24</f>
        <v>0</v>
      </c>
      <c r="AB121" s="52" t="n">
        <f aca="false">AB24</f>
        <v>0</v>
      </c>
      <c r="AC121" s="52" t="n">
        <f aca="false">AC24</f>
        <v>0</v>
      </c>
      <c r="AD121" s="52" t="n">
        <f aca="false">AD24</f>
        <v>0</v>
      </c>
      <c r="AE121" s="52" t="n">
        <f aca="false">AE24</f>
        <v>0</v>
      </c>
      <c r="AF121" s="52" t="n">
        <f aca="false">AF24</f>
        <v>0</v>
      </c>
      <c r="AG121" s="52" t="n">
        <f aca="false">AG24</f>
        <v>0</v>
      </c>
    </row>
    <row r="122" customFormat="false" ht="14.25" hidden="false" customHeight="false" outlineLevel="0" collapsed="false">
      <c r="A122" s="53"/>
    </row>
    <row r="125" customFormat="false" ht="14.25" hidden="false" customHeight="false" outlineLevel="0" collapsed="false">
      <c r="A125" s="2" t="s">
        <v>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7" customFormat="false" ht="14.25" hidden="false" customHeight="false" outlineLevel="0" collapsed="false">
      <c r="A127" s="35" t="s">
        <v>25</v>
      </c>
      <c r="B127" s="36" t="n">
        <v>1</v>
      </c>
      <c r="C127" s="36" t="n">
        <v>2</v>
      </c>
      <c r="D127" s="36" t="n">
        <v>3</v>
      </c>
      <c r="E127" s="36" t="n">
        <v>4</v>
      </c>
      <c r="F127" s="36" t="n">
        <v>5</v>
      </c>
      <c r="G127" s="36" t="n">
        <v>6</v>
      </c>
      <c r="H127" s="36" t="n">
        <v>7</v>
      </c>
      <c r="I127" s="36" t="n">
        <v>8</v>
      </c>
      <c r="J127" s="36" t="n">
        <v>9</v>
      </c>
      <c r="K127" s="36" t="n">
        <v>10</v>
      </c>
      <c r="L127" s="36" t="n">
        <v>11</v>
      </c>
      <c r="M127" s="36" t="n">
        <v>12</v>
      </c>
      <c r="N127" s="36" t="n">
        <v>13</v>
      </c>
      <c r="O127" s="36" t="n">
        <v>14</v>
      </c>
      <c r="P127" s="36" t="n">
        <v>15</v>
      </c>
      <c r="Q127" s="36" t="n">
        <v>16</v>
      </c>
      <c r="R127" s="36" t="n">
        <v>17</v>
      </c>
      <c r="S127" s="36" t="n">
        <v>18</v>
      </c>
      <c r="T127" s="36" t="n">
        <v>19</v>
      </c>
      <c r="U127" s="36" t="n">
        <v>20</v>
      </c>
      <c r="V127" s="36" t="n">
        <v>21</v>
      </c>
      <c r="W127" s="36" t="n">
        <v>22</v>
      </c>
      <c r="X127" s="36" t="n">
        <v>23</v>
      </c>
      <c r="Y127" s="36" t="n">
        <v>24</v>
      </c>
      <c r="Z127" s="36" t="n">
        <v>25</v>
      </c>
      <c r="AA127" s="36" t="n">
        <v>26</v>
      </c>
      <c r="AB127" s="36" t="n">
        <v>27</v>
      </c>
      <c r="AC127" s="36" t="n">
        <v>28</v>
      </c>
      <c r="AD127" s="36" t="n">
        <v>29</v>
      </c>
      <c r="AE127" s="36" t="n">
        <v>30</v>
      </c>
      <c r="AF127" s="36" t="n">
        <v>31</v>
      </c>
      <c r="AG127" s="36" t="n">
        <v>32</v>
      </c>
    </row>
    <row r="128" customFormat="false" ht="14.25" hidden="false" customHeight="false" outlineLevel="0" collapsed="false">
      <c r="A128" s="10" t="n">
        <v>30</v>
      </c>
      <c r="B128" s="21" t="n">
        <f aca="false" t="array" ref="B128:AG128">INDEX(B29:AG29,MATCH($B$39:$AG$39,RANK($B116:$AG116,$B116:$AG116,1),0))</f>
        <v>0.00541668960815591</v>
      </c>
      <c r="C128" s="21" t="n">
        <v>0.00539794315452631</v>
      </c>
      <c r="D128" s="21" t="n">
        <v>0.00469883971543599</v>
      </c>
      <c r="E128" s="21" t="n">
        <v>0.00547861110247906</v>
      </c>
      <c r="F128" s="21" t="n">
        <v>0.00488171393122227</v>
      </c>
      <c r="G128" s="21" t="n">
        <v>0.00540119480449903</v>
      </c>
      <c r="H128" s="21" t="n">
        <v>0.00508847019623795</v>
      </c>
      <c r="I128" s="21" t="n">
        <v>0.00542648205312417</v>
      </c>
      <c r="J128" s="21" t="n">
        <v>0.00538467223319775</v>
      </c>
      <c r="K128" s="21" t="n">
        <v>0.0054175869359297</v>
      </c>
      <c r="L128" s="21" t="n">
        <v>0.00545729953059792</v>
      </c>
      <c r="M128" s="21" t="n">
        <v>0.00528477532121041</v>
      </c>
      <c r="N128" s="21" t="n">
        <v>0.00558884168900825</v>
      </c>
      <c r="O128" s="21" t="n">
        <v>0.00557466131616228</v>
      </c>
      <c r="P128" s="21" t="n">
        <v>0.00578284670325544</v>
      </c>
      <c r="Q128" s="21" t="n">
        <v>0.00577666449896394</v>
      </c>
      <c r="R128" s="21" t="n">
        <v>0.00569537046376956</v>
      </c>
      <c r="S128" s="21" t="n">
        <v>5.36064157206439E-006</v>
      </c>
      <c r="T128" s="21" t="n">
        <v>0.057560215689284</v>
      </c>
      <c r="U128" s="21" t="n">
        <v>0.0596548774722751</v>
      </c>
      <c r="V128" s="21" t="n">
        <v>0.0633582521254446</v>
      </c>
      <c r="W128" s="21" t="n">
        <v>0.0649752811052985</v>
      </c>
      <c r="X128" s="21" t="n">
        <v>0.0590956074030084</v>
      </c>
      <c r="Y128" s="21" t="n">
        <v>0.0615844060252836</v>
      </c>
      <c r="Z128" s="21" t="n">
        <v>0.0617617722076518</v>
      </c>
      <c r="AA128" s="21" t="n">
        <v>0.0670358195563546</v>
      </c>
      <c r="AB128" s="21" t="n">
        <v>0.0567829166254628</v>
      </c>
      <c r="AC128" s="21" t="n">
        <v>0.0591319912166813</v>
      </c>
      <c r="AD128" s="21" t="n">
        <v>0.0584101712178064</v>
      </c>
      <c r="AE128" s="21" t="n">
        <v>0.0580584274998419</v>
      </c>
      <c r="AF128" s="21" t="n">
        <v>0.0565798499002328</v>
      </c>
      <c r="AG128" s="21" t="n">
        <v>0.124252388056026</v>
      </c>
    </row>
    <row r="129" customFormat="false" ht="14.25" hidden="false" customHeight="false" outlineLevel="0" collapsed="false">
      <c r="A129" s="13" t="n">
        <v>60</v>
      </c>
      <c r="B129" s="26" t="e">
        <f aca="false" t="array" ref="B129:AG129">INDEX(B30:AG30,MATCH($B$39:$AG$39,RANK($B117:$AG117,$B117:$AG117,1),0))</f>
        <v>#N/A</v>
      </c>
      <c r="C129" s="26" t="e">
        <v>#N/A</v>
      </c>
      <c r="D129" s="26" t="e">
        <v>#N/A</v>
      </c>
      <c r="E129" s="26" t="e">
        <v>#N/A</v>
      </c>
      <c r="F129" s="26" t="e">
        <v>#N/A</v>
      </c>
      <c r="G129" s="26" t="e">
        <v>#N/A</v>
      </c>
      <c r="H129" s="26" t="e">
        <v>#N/A</v>
      </c>
      <c r="I129" s="26" t="e">
        <v>#N/A</v>
      </c>
      <c r="J129" s="26" t="e">
        <v>#N/A</v>
      </c>
      <c r="K129" s="26" t="e">
        <v>#N/A</v>
      </c>
      <c r="L129" s="26" t="e">
        <v>#N/A</v>
      </c>
      <c r="M129" s="26" t="e">
        <v>#N/A</v>
      </c>
      <c r="N129" s="26" t="e">
        <v>#N/A</v>
      </c>
      <c r="O129" s="26" t="e">
        <v>#N/A</v>
      </c>
      <c r="P129" s="26" t="e">
        <v>#N/A</v>
      </c>
      <c r="Q129" s="26" t="e">
        <v>#N/A</v>
      </c>
      <c r="R129" s="26" t="e">
        <v>#N/A</v>
      </c>
      <c r="S129" s="26" t="e">
        <v>#N/A</v>
      </c>
      <c r="T129" s="26" t="e">
        <v>#N/A</v>
      </c>
      <c r="U129" s="26" t="e">
        <v>#N/A</v>
      </c>
      <c r="V129" s="26" t="e">
        <v>#N/A</v>
      </c>
      <c r="W129" s="26" t="e">
        <v>#N/A</v>
      </c>
      <c r="X129" s="26" t="e">
        <v>#N/A</v>
      </c>
      <c r="Y129" s="26" t="e">
        <v>#N/A</v>
      </c>
      <c r="Z129" s="26" t="e">
        <v>#N/A</v>
      </c>
      <c r="AA129" s="26" t="e">
        <v>#N/A</v>
      </c>
      <c r="AB129" s="26" t="e">
        <v>#N/A</v>
      </c>
      <c r="AC129" s="26" t="e">
        <v>#N/A</v>
      </c>
      <c r="AD129" s="26" t="e">
        <v>#N/A</v>
      </c>
      <c r="AE129" s="26" t="e">
        <v>#N/A</v>
      </c>
      <c r="AF129" s="26" t="e">
        <v>#N/A</v>
      </c>
      <c r="AG129" s="26" t="e">
        <v>#N/A</v>
      </c>
    </row>
    <row r="130" customFormat="false" ht="14.25" hidden="false" customHeight="false" outlineLevel="0" collapsed="false">
      <c r="A130" s="13" t="n">
        <v>90</v>
      </c>
      <c r="B130" s="26" t="e">
        <f aca="false" t="array" ref="B130:AG130">INDEX(B31:AG31,MATCH($B$39:$AG$39,RANK($B118:$AG118,$B118:$AG118,1),0))</f>
        <v>#N/A</v>
      </c>
      <c r="C130" s="26" t="e">
        <v>#N/A</v>
      </c>
      <c r="D130" s="26" t="e">
        <v>#N/A</v>
      </c>
      <c r="E130" s="26" t="e">
        <v>#N/A</v>
      </c>
      <c r="F130" s="26" t="e">
        <v>#N/A</v>
      </c>
      <c r="G130" s="26" t="e">
        <v>#N/A</v>
      </c>
      <c r="H130" s="26" t="e">
        <v>#N/A</v>
      </c>
      <c r="I130" s="26" t="e">
        <v>#N/A</v>
      </c>
      <c r="J130" s="26" t="e">
        <v>#N/A</v>
      </c>
      <c r="K130" s="26" t="e">
        <v>#N/A</v>
      </c>
      <c r="L130" s="26" t="e">
        <v>#N/A</v>
      </c>
      <c r="M130" s="26" t="e">
        <v>#N/A</v>
      </c>
      <c r="N130" s="26" t="e">
        <v>#N/A</v>
      </c>
      <c r="O130" s="26" t="e">
        <v>#N/A</v>
      </c>
      <c r="P130" s="26" t="e">
        <v>#N/A</v>
      </c>
      <c r="Q130" s="26" t="e">
        <v>#N/A</v>
      </c>
      <c r="R130" s="26" t="e">
        <v>#N/A</v>
      </c>
      <c r="S130" s="26" t="e">
        <v>#N/A</v>
      </c>
      <c r="T130" s="26" t="e">
        <v>#N/A</v>
      </c>
      <c r="U130" s="26" t="e">
        <v>#N/A</v>
      </c>
      <c r="V130" s="26" t="e">
        <v>#N/A</v>
      </c>
      <c r="W130" s="26" t="e">
        <v>#N/A</v>
      </c>
      <c r="X130" s="26" t="e">
        <v>#N/A</v>
      </c>
      <c r="Y130" s="26" t="e">
        <v>#N/A</v>
      </c>
      <c r="Z130" s="26" t="e">
        <v>#N/A</v>
      </c>
      <c r="AA130" s="26" t="e">
        <v>#N/A</v>
      </c>
      <c r="AB130" s="26" t="e">
        <v>#N/A</v>
      </c>
      <c r="AC130" s="26" t="e">
        <v>#N/A</v>
      </c>
      <c r="AD130" s="26" t="e">
        <v>#N/A</v>
      </c>
      <c r="AE130" s="26" t="e">
        <v>#N/A</v>
      </c>
      <c r="AF130" s="26" t="e">
        <v>#N/A</v>
      </c>
      <c r="AG130" s="26" t="e">
        <v>#N/A</v>
      </c>
    </row>
    <row r="131" customFormat="false" ht="14.25" hidden="false" customHeight="false" outlineLevel="0" collapsed="false">
      <c r="A131" s="13" t="n">
        <v>120</v>
      </c>
      <c r="B131" s="26" t="e">
        <f aca="false" t="array" ref="B131:AG131">INDEX(B32:AG32,MATCH($B$39:$AG$39,RANK($B119:$AG119,$B119:$AG119,1),0))</f>
        <v>#N/A</v>
      </c>
      <c r="C131" s="26" t="e">
        <v>#N/A</v>
      </c>
      <c r="D131" s="26" t="e">
        <v>#N/A</v>
      </c>
      <c r="E131" s="26" t="e">
        <v>#N/A</v>
      </c>
      <c r="F131" s="26" t="e">
        <v>#N/A</v>
      </c>
      <c r="G131" s="26" t="e">
        <v>#N/A</v>
      </c>
      <c r="H131" s="26" t="e">
        <v>#N/A</v>
      </c>
      <c r="I131" s="26" t="e">
        <v>#N/A</v>
      </c>
      <c r="J131" s="26" t="e">
        <v>#N/A</v>
      </c>
      <c r="K131" s="26" t="e">
        <v>#N/A</v>
      </c>
      <c r="L131" s="26" t="e">
        <v>#N/A</v>
      </c>
      <c r="M131" s="26" t="e">
        <v>#N/A</v>
      </c>
      <c r="N131" s="26" t="e">
        <v>#N/A</v>
      </c>
      <c r="O131" s="26" t="e">
        <v>#N/A</v>
      </c>
      <c r="P131" s="26" t="e">
        <v>#N/A</v>
      </c>
      <c r="Q131" s="26" t="e">
        <v>#N/A</v>
      </c>
      <c r="R131" s="26" t="e">
        <v>#N/A</v>
      </c>
      <c r="S131" s="26" t="e">
        <v>#N/A</v>
      </c>
      <c r="T131" s="26" t="e">
        <v>#N/A</v>
      </c>
      <c r="U131" s="26" t="e">
        <v>#N/A</v>
      </c>
      <c r="V131" s="26" t="e">
        <v>#N/A</v>
      </c>
      <c r="W131" s="26" t="e">
        <v>#N/A</v>
      </c>
      <c r="X131" s="26" t="e">
        <v>#N/A</v>
      </c>
      <c r="Y131" s="26" t="e">
        <v>#N/A</v>
      </c>
      <c r="Z131" s="26" t="e">
        <v>#N/A</v>
      </c>
      <c r="AA131" s="26" t="e">
        <v>#N/A</v>
      </c>
      <c r="AB131" s="26" t="e">
        <v>#N/A</v>
      </c>
      <c r="AC131" s="26" t="e">
        <v>#N/A</v>
      </c>
      <c r="AD131" s="26" t="e">
        <v>#N/A</v>
      </c>
      <c r="AE131" s="26" t="e">
        <v>#N/A</v>
      </c>
      <c r="AF131" s="26" t="e">
        <v>#N/A</v>
      </c>
      <c r="AG131" s="26" t="e">
        <v>#N/A</v>
      </c>
    </row>
    <row r="132" customFormat="false" ht="14.25" hidden="false" customHeight="false" outlineLevel="0" collapsed="false">
      <c r="A132" s="13" t="n">
        <v>150</v>
      </c>
      <c r="B132" s="26" t="e">
        <f aca="false" t="array" ref="B132:AG132">INDEX(B33:AG33,MATCH($B$39:$AG$39,RANK($B120:$AG120,$B120:$AG120,1),0))</f>
        <v>#N/A</v>
      </c>
      <c r="C132" s="26" t="e">
        <v>#N/A</v>
      </c>
      <c r="D132" s="26" t="e">
        <v>#N/A</v>
      </c>
      <c r="E132" s="26" t="e">
        <v>#N/A</v>
      </c>
      <c r="F132" s="26" t="e">
        <v>#N/A</v>
      </c>
      <c r="G132" s="26" t="e">
        <v>#N/A</v>
      </c>
      <c r="H132" s="26" t="e">
        <v>#N/A</v>
      </c>
      <c r="I132" s="26" t="e">
        <v>#N/A</v>
      </c>
      <c r="J132" s="26" t="e">
        <v>#N/A</v>
      </c>
      <c r="K132" s="26" t="e">
        <v>#N/A</v>
      </c>
      <c r="L132" s="26" t="e">
        <v>#N/A</v>
      </c>
      <c r="M132" s="26" t="e">
        <v>#N/A</v>
      </c>
      <c r="N132" s="26" t="e">
        <v>#N/A</v>
      </c>
      <c r="O132" s="26" t="e">
        <v>#N/A</v>
      </c>
      <c r="P132" s="26" t="e">
        <v>#N/A</v>
      </c>
      <c r="Q132" s="26" t="e">
        <v>#N/A</v>
      </c>
      <c r="R132" s="26" t="e">
        <v>#N/A</v>
      </c>
      <c r="S132" s="26" t="e">
        <v>#N/A</v>
      </c>
      <c r="T132" s="26" t="e">
        <v>#N/A</v>
      </c>
      <c r="U132" s="26" t="e">
        <v>#N/A</v>
      </c>
      <c r="V132" s="26" t="e">
        <v>#N/A</v>
      </c>
      <c r="W132" s="26" t="e">
        <v>#N/A</v>
      </c>
      <c r="X132" s="26" t="e">
        <v>#N/A</v>
      </c>
      <c r="Y132" s="26" t="e">
        <v>#N/A</v>
      </c>
      <c r="Z132" s="26" t="e">
        <v>#N/A</v>
      </c>
      <c r="AA132" s="26" t="e">
        <v>#N/A</v>
      </c>
      <c r="AB132" s="26" t="e">
        <v>#N/A</v>
      </c>
      <c r="AC132" s="26" t="e">
        <v>#N/A</v>
      </c>
      <c r="AD132" s="26" t="e">
        <v>#N/A</v>
      </c>
      <c r="AE132" s="26" t="e">
        <v>#N/A</v>
      </c>
      <c r="AF132" s="26" t="e">
        <v>#N/A</v>
      </c>
      <c r="AG132" s="26" t="e">
        <v>#N/A</v>
      </c>
    </row>
    <row r="133" customFormat="false" ht="14.25" hidden="false" customHeight="false" outlineLevel="0" collapsed="false">
      <c r="A133" s="13" t="n">
        <v>180</v>
      </c>
      <c r="B133" s="26" t="e">
        <f aca="false" t="array" ref="B133:AG133">INDEX(B34:AG34,MATCH($B$39:$AG$39,RANK($B121:$AG121,$B121:$AG121,1),0))</f>
        <v>#N/A</v>
      </c>
      <c r="C133" s="26" t="e">
        <v>#N/A</v>
      </c>
      <c r="D133" s="26" t="e">
        <v>#N/A</v>
      </c>
      <c r="E133" s="26" t="e">
        <v>#N/A</v>
      </c>
      <c r="F133" s="26" t="e">
        <v>#N/A</v>
      </c>
      <c r="G133" s="26" t="e">
        <v>#N/A</v>
      </c>
      <c r="H133" s="26" t="e">
        <v>#N/A</v>
      </c>
      <c r="I133" s="26" t="e">
        <v>#N/A</v>
      </c>
      <c r="J133" s="26" t="e">
        <v>#N/A</v>
      </c>
      <c r="K133" s="26" t="e">
        <v>#N/A</v>
      </c>
      <c r="L133" s="26" t="e">
        <v>#N/A</v>
      </c>
      <c r="M133" s="26" t="e">
        <v>#N/A</v>
      </c>
      <c r="N133" s="26" t="e">
        <v>#N/A</v>
      </c>
      <c r="O133" s="26" t="e">
        <v>#N/A</v>
      </c>
      <c r="P133" s="26" t="e">
        <v>#N/A</v>
      </c>
      <c r="Q133" s="26" t="e">
        <v>#N/A</v>
      </c>
      <c r="R133" s="26" t="e">
        <v>#N/A</v>
      </c>
      <c r="S133" s="26" t="e">
        <v>#N/A</v>
      </c>
      <c r="T133" s="26" t="e">
        <v>#N/A</v>
      </c>
      <c r="U133" s="26" t="e">
        <v>#N/A</v>
      </c>
      <c r="V133" s="26" t="e">
        <v>#N/A</v>
      </c>
      <c r="W133" s="26" t="e">
        <v>#N/A</v>
      </c>
      <c r="X133" s="26" t="e">
        <v>#N/A</v>
      </c>
      <c r="Y133" s="26" t="e">
        <v>#N/A</v>
      </c>
      <c r="Z133" s="26" t="e">
        <v>#N/A</v>
      </c>
      <c r="AA133" s="26" t="e">
        <v>#N/A</v>
      </c>
      <c r="AB133" s="26" t="e">
        <v>#N/A</v>
      </c>
      <c r="AC133" s="26" t="e">
        <v>#N/A</v>
      </c>
      <c r="AD133" s="26" t="e">
        <v>#N/A</v>
      </c>
      <c r="AE133" s="26" t="e">
        <v>#N/A</v>
      </c>
      <c r="AF133" s="26" t="e">
        <v>#N/A</v>
      </c>
      <c r="AG133" s="26" t="e">
        <v>#N/A</v>
      </c>
    </row>
    <row r="135" customFormat="false" ht="14.25" hidden="false" customHeight="false" outlineLevel="0" collapsed="false">
      <c r="A135" s="2" t="s">
        <v>26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7" customFormat="false" ht="14.25" hidden="false" customHeight="false" outlineLevel="0" collapsed="false">
      <c r="A137" s="35" t="s">
        <v>25</v>
      </c>
      <c r="B137" s="36" t="n">
        <v>1</v>
      </c>
      <c r="C137" s="36" t="n">
        <v>2</v>
      </c>
      <c r="D137" s="36" t="n">
        <v>3</v>
      </c>
      <c r="E137" s="36" t="n">
        <v>4</v>
      </c>
      <c r="F137" s="36" t="n">
        <v>5</v>
      </c>
      <c r="G137" s="36" t="n">
        <v>6</v>
      </c>
      <c r="H137" s="36" t="n">
        <v>7</v>
      </c>
      <c r="I137" s="36" t="n">
        <v>8</v>
      </c>
      <c r="J137" s="36" t="n">
        <v>9</v>
      </c>
      <c r="K137" s="36" t="n">
        <v>10</v>
      </c>
      <c r="L137" s="36" t="n">
        <v>11</v>
      </c>
      <c r="M137" s="36" t="n">
        <v>12</v>
      </c>
      <c r="N137" s="36" t="n">
        <v>13</v>
      </c>
      <c r="O137" s="36" t="n">
        <v>14</v>
      </c>
      <c r="P137" s="36" t="n">
        <v>15</v>
      </c>
      <c r="Q137" s="36" t="n">
        <v>16</v>
      </c>
      <c r="R137" s="36" t="n">
        <v>17</v>
      </c>
      <c r="S137" s="36" t="n">
        <v>18</v>
      </c>
      <c r="T137" s="36" t="n">
        <v>19</v>
      </c>
      <c r="U137" s="36" t="n">
        <v>20</v>
      </c>
      <c r="V137" s="36" t="n">
        <v>21</v>
      </c>
      <c r="W137" s="36" t="n">
        <v>22</v>
      </c>
      <c r="X137" s="36" t="n">
        <v>23</v>
      </c>
      <c r="Y137" s="36" t="n">
        <v>24</v>
      </c>
      <c r="Z137" s="36" t="n">
        <v>25</v>
      </c>
      <c r="AA137" s="36" t="n">
        <v>26</v>
      </c>
      <c r="AB137" s="36" t="n">
        <v>27</v>
      </c>
      <c r="AC137" s="36" t="n">
        <v>28</v>
      </c>
      <c r="AD137" s="36" t="n">
        <v>29</v>
      </c>
      <c r="AE137" s="36" t="n">
        <v>30</v>
      </c>
      <c r="AF137" s="36" t="n">
        <v>31</v>
      </c>
      <c r="AG137" s="36" t="n">
        <v>32</v>
      </c>
    </row>
    <row r="138" customFormat="false" ht="14.25" hidden="false" customHeight="false" outlineLevel="0" collapsed="false">
      <c r="A138" s="10" t="n">
        <v>30</v>
      </c>
      <c r="B138" s="21" t="n">
        <f aca="false" t="array" ref="B138:AG138">INDEX($B116:$AG116,MATCH($B$39:$AG$39,RANK($B116:$AG116,$B116:$AG116,1),0))</f>
        <v>0.0773438810850944</v>
      </c>
      <c r="C138" s="21" t="n">
        <v>0.0784426679957019</v>
      </c>
      <c r="D138" s="21" t="n">
        <v>0.0802165765879258</v>
      </c>
      <c r="E138" s="21" t="n">
        <v>0.0806234261145014</v>
      </c>
      <c r="F138" s="21" t="n">
        <v>0.0807205106007181</v>
      </c>
      <c r="G138" s="21" t="n">
        <v>0.0824634383133587</v>
      </c>
      <c r="H138" s="21" t="n">
        <v>0.0826903745374918</v>
      </c>
      <c r="I138" s="21" t="n">
        <v>0.083228655914577</v>
      </c>
      <c r="J138" s="21" t="n">
        <v>0.0837257696650532</v>
      </c>
      <c r="K138" s="21" t="n">
        <v>0.0848878339075461</v>
      </c>
      <c r="L138" s="21" t="n">
        <v>0.0860594770413891</v>
      </c>
      <c r="M138" s="21" t="n">
        <v>0.089442729027583</v>
      </c>
      <c r="N138" s="21" t="n">
        <v>0.0919474159070287</v>
      </c>
      <c r="O138" s="21" t="n">
        <v>0.0931392080069639</v>
      </c>
      <c r="P138" s="21" t="n">
        <v>0.0936406690535854</v>
      </c>
      <c r="Q138" s="21" t="n">
        <v>0.103440965956965</v>
      </c>
      <c r="R138" s="21" t="n">
        <v>0.10362388674792</v>
      </c>
      <c r="S138" s="21" t="n">
        <v>2115367.89100276</v>
      </c>
      <c r="T138" s="21" t="n">
        <v>3363013897.50213</v>
      </c>
      <c r="U138" s="21" t="n">
        <v>3581455828.34169</v>
      </c>
      <c r="V138" s="21" t="n">
        <v>4605572042</v>
      </c>
      <c r="W138" s="21" t="n">
        <v>5412958779</v>
      </c>
      <c r="X138" s="21" t="n">
        <v>5792333853.38999</v>
      </c>
      <c r="Y138" s="21" t="n">
        <v>6652090072.45751</v>
      </c>
      <c r="Z138" s="21" t="n">
        <v>6714163677.26115</v>
      </c>
      <c r="AA138" s="21" t="n">
        <v>6801471979</v>
      </c>
      <c r="AB138" s="21" t="n">
        <v>8556233480.33642</v>
      </c>
      <c r="AC138" s="21" t="n">
        <v>8797503137.31882</v>
      </c>
      <c r="AD138" s="21" t="n">
        <v>9449529695.66424</v>
      </c>
      <c r="AE138" s="21" t="n">
        <v>9728189396.55464</v>
      </c>
      <c r="AF138" s="21" t="n">
        <v>10751100497.5997</v>
      </c>
      <c r="AG138" s="21" t="n">
        <v>11590570858</v>
      </c>
    </row>
    <row r="139" customFormat="false" ht="14.25" hidden="false" customHeight="false" outlineLevel="0" collapsed="false">
      <c r="A139" s="13" t="n">
        <v>60</v>
      </c>
      <c r="B139" s="26" t="e">
        <f aca="false" t="array" ref="B139:AG139">INDEX($B117:$AG117,MATCH($B$39:$AG$39,RANK($B117:$AG117,$B117:$AG117,1),0))</f>
        <v>#N/A</v>
      </c>
      <c r="C139" s="26" t="e">
        <v>#N/A</v>
      </c>
      <c r="D139" s="26" t="e">
        <v>#N/A</v>
      </c>
      <c r="E139" s="26" t="e">
        <v>#N/A</v>
      </c>
      <c r="F139" s="26" t="e">
        <v>#N/A</v>
      </c>
      <c r="G139" s="26" t="e">
        <v>#N/A</v>
      </c>
      <c r="H139" s="26" t="e">
        <v>#N/A</v>
      </c>
      <c r="I139" s="26" t="e">
        <v>#N/A</v>
      </c>
      <c r="J139" s="26" t="e">
        <v>#N/A</v>
      </c>
      <c r="K139" s="26" t="e">
        <v>#N/A</v>
      </c>
      <c r="L139" s="26" t="e">
        <v>#N/A</v>
      </c>
      <c r="M139" s="26" t="e">
        <v>#N/A</v>
      </c>
      <c r="N139" s="26" t="e">
        <v>#N/A</v>
      </c>
      <c r="O139" s="26" t="e">
        <v>#N/A</v>
      </c>
      <c r="P139" s="26" t="e">
        <v>#N/A</v>
      </c>
      <c r="Q139" s="26" t="e">
        <v>#N/A</v>
      </c>
      <c r="R139" s="26" t="e">
        <v>#N/A</v>
      </c>
      <c r="S139" s="26" t="e">
        <v>#N/A</v>
      </c>
      <c r="T139" s="26" t="e">
        <v>#N/A</v>
      </c>
      <c r="U139" s="26" t="e">
        <v>#N/A</v>
      </c>
      <c r="V139" s="26" t="e">
        <v>#N/A</v>
      </c>
      <c r="W139" s="26" t="e">
        <v>#N/A</v>
      </c>
      <c r="X139" s="26" t="e">
        <v>#N/A</v>
      </c>
      <c r="Y139" s="26" t="e">
        <v>#N/A</v>
      </c>
      <c r="Z139" s="26" t="e">
        <v>#N/A</v>
      </c>
      <c r="AA139" s="26" t="e">
        <v>#N/A</v>
      </c>
      <c r="AB139" s="26" t="e">
        <v>#N/A</v>
      </c>
      <c r="AC139" s="26" t="e">
        <v>#N/A</v>
      </c>
      <c r="AD139" s="26" t="e">
        <v>#N/A</v>
      </c>
      <c r="AE139" s="26" t="e">
        <v>#N/A</v>
      </c>
      <c r="AF139" s="26" t="e">
        <v>#N/A</v>
      </c>
      <c r="AG139" s="26" t="e">
        <v>#N/A</v>
      </c>
    </row>
    <row r="140" customFormat="false" ht="14.25" hidden="false" customHeight="false" outlineLevel="0" collapsed="false">
      <c r="A140" s="13" t="n">
        <v>90</v>
      </c>
      <c r="B140" s="26" t="e">
        <f aca="false" t="array" ref="B140:AG140">INDEX($B118:$AG118,MATCH($B$39:$AG$39,RANK($B118:$AG118,$B118:$AG118,1),0))</f>
        <v>#N/A</v>
      </c>
      <c r="C140" s="26" t="e">
        <v>#N/A</v>
      </c>
      <c r="D140" s="26" t="e">
        <v>#N/A</v>
      </c>
      <c r="E140" s="26" t="e">
        <v>#N/A</v>
      </c>
      <c r="F140" s="26" t="e">
        <v>#N/A</v>
      </c>
      <c r="G140" s="26" t="e">
        <v>#N/A</v>
      </c>
      <c r="H140" s="26" t="e">
        <v>#N/A</v>
      </c>
      <c r="I140" s="26" t="e">
        <v>#N/A</v>
      </c>
      <c r="J140" s="26" t="e">
        <v>#N/A</v>
      </c>
      <c r="K140" s="26" t="e">
        <v>#N/A</v>
      </c>
      <c r="L140" s="26" t="e">
        <v>#N/A</v>
      </c>
      <c r="M140" s="26" t="e">
        <v>#N/A</v>
      </c>
      <c r="N140" s="26" t="e">
        <v>#N/A</v>
      </c>
      <c r="O140" s="26" t="e">
        <v>#N/A</v>
      </c>
      <c r="P140" s="26" t="e">
        <v>#N/A</v>
      </c>
      <c r="Q140" s="26" t="e">
        <v>#N/A</v>
      </c>
      <c r="R140" s="26" t="e">
        <v>#N/A</v>
      </c>
      <c r="S140" s="26" t="e">
        <v>#N/A</v>
      </c>
      <c r="T140" s="26" t="e">
        <v>#N/A</v>
      </c>
      <c r="U140" s="26" t="e">
        <v>#N/A</v>
      </c>
      <c r="V140" s="26" t="e">
        <v>#N/A</v>
      </c>
      <c r="W140" s="26" t="e">
        <v>#N/A</v>
      </c>
      <c r="X140" s="26" t="e">
        <v>#N/A</v>
      </c>
      <c r="Y140" s="26" t="e">
        <v>#N/A</v>
      </c>
      <c r="Z140" s="26" t="e">
        <v>#N/A</v>
      </c>
      <c r="AA140" s="26" t="e">
        <v>#N/A</v>
      </c>
      <c r="AB140" s="26" t="e">
        <v>#N/A</v>
      </c>
      <c r="AC140" s="26" t="e">
        <v>#N/A</v>
      </c>
      <c r="AD140" s="26" t="e">
        <v>#N/A</v>
      </c>
      <c r="AE140" s="26" t="e">
        <v>#N/A</v>
      </c>
      <c r="AF140" s="26" t="e">
        <v>#N/A</v>
      </c>
      <c r="AG140" s="26" t="e">
        <v>#N/A</v>
      </c>
    </row>
    <row r="141" customFormat="false" ht="14.25" hidden="false" customHeight="false" outlineLevel="0" collapsed="false">
      <c r="A141" s="13" t="n">
        <v>120</v>
      </c>
      <c r="B141" s="26" t="e">
        <f aca="false" t="array" ref="B141:AG141">INDEX($B119:$AG119,MATCH($B$39:$AG$39,RANK($B119:$AG119,$B119:$AG119,1),0))</f>
        <v>#N/A</v>
      </c>
      <c r="C141" s="26" t="e">
        <v>#N/A</v>
      </c>
      <c r="D141" s="26" t="e">
        <v>#N/A</v>
      </c>
      <c r="E141" s="26" t="e">
        <v>#N/A</v>
      </c>
      <c r="F141" s="26" t="e">
        <v>#N/A</v>
      </c>
      <c r="G141" s="26" t="e">
        <v>#N/A</v>
      </c>
      <c r="H141" s="26" t="e">
        <v>#N/A</v>
      </c>
      <c r="I141" s="26" t="e">
        <v>#N/A</v>
      </c>
      <c r="J141" s="26" t="e">
        <v>#N/A</v>
      </c>
      <c r="K141" s="26" t="e">
        <v>#N/A</v>
      </c>
      <c r="L141" s="26" t="e">
        <v>#N/A</v>
      </c>
      <c r="M141" s="26" t="e">
        <v>#N/A</v>
      </c>
      <c r="N141" s="26" t="e">
        <v>#N/A</v>
      </c>
      <c r="O141" s="26" t="e">
        <v>#N/A</v>
      </c>
      <c r="P141" s="26" t="e">
        <v>#N/A</v>
      </c>
      <c r="Q141" s="26" t="e">
        <v>#N/A</v>
      </c>
      <c r="R141" s="26" t="e">
        <v>#N/A</v>
      </c>
      <c r="S141" s="26" t="e">
        <v>#N/A</v>
      </c>
      <c r="T141" s="26" t="e">
        <v>#N/A</v>
      </c>
      <c r="U141" s="26" t="e">
        <v>#N/A</v>
      </c>
      <c r="V141" s="26" t="e">
        <v>#N/A</v>
      </c>
      <c r="W141" s="26" t="e">
        <v>#N/A</v>
      </c>
      <c r="X141" s="26" t="e">
        <v>#N/A</v>
      </c>
      <c r="Y141" s="26" t="e">
        <v>#N/A</v>
      </c>
      <c r="Z141" s="26" t="e">
        <v>#N/A</v>
      </c>
      <c r="AA141" s="26" t="e">
        <v>#N/A</v>
      </c>
      <c r="AB141" s="26" t="e">
        <v>#N/A</v>
      </c>
      <c r="AC141" s="26" t="e">
        <v>#N/A</v>
      </c>
      <c r="AD141" s="26" t="e">
        <v>#N/A</v>
      </c>
      <c r="AE141" s="26" t="e">
        <v>#N/A</v>
      </c>
      <c r="AF141" s="26" t="e">
        <v>#N/A</v>
      </c>
      <c r="AG141" s="26" t="e">
        <v>#N/A</v>
      </c>
    </row>
    <row r="142" customFormat="false" ht="14.25" hidden="false" customHeight="false" outlineLevel="0" collapsed="false">
      <c r="A142" s="13" t="n">
        <v>150</v>
      </c>
      <c r="B142" s="26" t="e">
        <f aca="false" t="array" ref="B142:AG142">INDEX($B120:$AG120,MATCH($B$39:$AG$39,RANK($B120:$AG120,$B120:$AG120,1),0))</f>
        <v>#N/A</v>
      </c>
      <c r="C142" s="26" t="e">
        <v>#N/A</v>
      </c>
      <c r="D142" s="26" t="e">
        <v>#N/A</v>
      </c>
      <c r="E142" s="26" t="e">
        <v>#N/A</v>
      </c>
      <c r="F142" s="26" t="e">
        <v>#N/A</v>
      </c>
      <c r="G142" s="26" t="e">
        <v>#N/A</v>
      </c>
      <c r="H142" s="26" t="e">
        <v>#N/A</v>
      </c>
      <c r="I142" s="26" t="e">
        <v>#N/A</v>
      </c>
      <c r="J142" s="26" t="e">
        <v>#N/A</v>
      </c>
      <c r="K142" s="26" t="e">
        <v>#N/A</v>
      </c>
      <c r="L142" s="26" t="e">
        <v>#N/A</v>
      </c>
      <c r="M142" s="26" t="e">
        <v>#N/A</v>
      </c>
      <c r="N142" s="26" t="e">
        <v>#N/A</v>
      </c>
      <c r="O142" s="26" t="e">
        <v>#N/A</v>
      </c>
      <c r="P142" s="26" t="e">
        <v>#N/A</v>
      </c>
      <c r="Q142" s="26" t="e">
        <v>#N/A</v>
      </c>
      <c r="R142" s="26" t="e">
        <v>#N/A</v>
      </c>
      <c r="S142" s="26" t="e">
        <v>#N/A</v>
      </c>
      <c r="T142" s="26" t="e">
        <v>#N/A</v>
      </c>
      <c r="U142" s="26" t="e">
        <v>#N/A</v>
      </c>
      <c r="V142" s="26" t="e">
        <v>#N/A</v>
      </c>
      <c r="W142" s="26" t="e">
        <v>#N/A</v>
      </c>
      <c r="X142" s="26" t="e">
        <v>#N/A</v>
      </c>
      <c r="Y142" s="26" t="e">
        <v>#N/A</v>
      </c>
      <c r="Z142" s="26" t="e">
        <v>#N/A</v>
      </c>
      <c r="AA142" s="26" t="e">
        <v>#N/A</v>
      </c>
      <c r="AB142" s="26" t="e">
        <v>#N/A</v>
      </c>
      <c r="AC142" s="26" t="e">
        <v>#N/A</v>
      </c>
      <c r="AD142" s="26" t="e">
        <v>#N/A</v>
      </c>
      <c r="AE142" s="26" t="e">
        <v>#N/A</v>
      </c>
      <c r="AF142" s="26" t="e">
        <v>#N/A</v>
      </c>
      <c r="AG142" s="26" t="e">
        <v>#N/A</v>
      </c>
    </row>
    <row r="143" customFormat="false" ht="14.25" hidden="false" customHeight="false" outlineLevel="0" collapsed="false">
      <c r="A143" s="13" t="n">
        <v>180</v>
      </c>
      <c r="B143" s="26" t="e">
        <f aca="false" t="array" ref="B143:AG143">INDEX($B121:$AG121,MATCH($B$39:$AG$39,RANK($B121:$AG121,$B121:$AG121,1),0))</f>
        <v>#N/A</v>
      </c>
      <c r="C143" s="26" t="e">
        <v>#N/A</v>
      </c>
      <c r="D143" s="26" t="e">
        <v>#N/A</v>
      </c>
      <c r="E143" s="26" t="e">
        <v>#N/A</v>
      </c>
      <c r="F143" s="26" t="e">
        <v>#N/A</v>
      </c>
      <c r="G143" s="26" t="e">
        <v>#N/A</v>
      </c>
      <c r="H143" s="26" t="e">
        <v>#N/A</v>
      </c>
      <c r="I143" s="26" t="e">
        <v>#N/A</v>
      </c>
      <c r="J143" s="26" t="e">
        <v>#N/A</v>
      </c>
      <c r="K143" s="26" t="e">
        <v>#N/A</v>
      </c>
      <c r="L143" s="26" t="e">
        <v>#N/A</v>
      </c>
      <c r="M143" s="26" t="e">
        <v>#N/A</v>
      </c>
      <c r="N143" s="26" t="e">
        <v>#N/A</v>
      </c>
      <c r="O143" s="26" t="e">
        <v>#N/A</v>
      </c>
      <c r="P143" s="26" t="e">
        <v>#N/A</v>
      </c>
      <c r="Q143" s="26" t="e">
        <v>#N/A</v>
      </c>
      <c r="R143" s="26" t="e">
        <v>#N/A</v>
      </c>
      <c r="S143" s="26" t="e">
        <v>#N/A</v>
      </c>
      <c r="T143" s="26" t="e">
        <v>#N/A</v>
      </c>
      <c r="U143" s="26" t="e">
        <v>#N/A</v>
      </c>
      <c r="V143" s="26" t="e">
        <v>#N/A</v>
      </c>
      <c r="W143" s="26" t="e">
        <v>#N/A</v>
      </c>
      <c r="X143" s="26" t="e">
        <v>#N/A</v>
      </c>
      <c r="Y143" s="26" t="e">
        <v>#N/A</v>
      </c>
      <c r="Z143" s="26" t="e">
        <v>#N/A</v>
      </c>
      <c r="AA143" s="26" t="e">
        <v>#N/A</v>
      </c>
      <c r="AB143" s="26" t="e">
        <v>#N/A</v>
      </c>
      <c r="AC143" s="26" t="e">
        <v>#N/A</v>
      </c>
      <c r="AD143" s="26" t="e">
        <v>#N/A</v>
      </c>
      <c r="AE143" s="26" t="e">
        <v>#N/A</v>
      </c>
      <c r="AF143" s="26" t="e">
        <v>#N/A</v>
      </c>
      <c r="AG143" s="26" t="e">
        <v>#N/A</v>
      </c>
    </row>
    <row r="145" customFormat="false" ht="14.25" hidden="false" customHeight="false" outlineLevel="0" collapsed="false">
      <c r="A145" s="2" t="s">
        <v>27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7" customFormat="false" ht="14.25" hidden="false" customHeight="false" outlineLevel="0" collapsed="false">
      <c r="A147" s="35" t="s">
        <v>25</v>
      </c>
      <c r="B147" s="36" t="n">
        <v>1</v>
      </c>
      <c r="C147" s="36" t="n">
        <v>2</v>
      </c>
      <c r="D147" s="36" t="n">
        <v>3</v>
      </c>
      <c r="E147" s="36" t="n">
        <v>4</v>
      </c>
      <c r="F147" s="36" t="n">
        <v>5</v>
      </c>
      <c r="G147" s="36" t="n">
        <v>6</v>
      </c>
      <c r="H147" s="36" t="n">
        <v>7</v>
      </c>
      <c r="I147" s="36" t="n">
        <v>8</v>
      </c>
      <c r="J147" s="36" t="n">
        <v>9</v>
      </c>
      <c r="K147" s="36" t="n">
        <v>10</v>
      </c>
      <c r="L147" s="36" t="n">
        <v>11</v>
      </c>
      <c r="M147" s="36" t="n">
        <v>12</v>
      </c>
      <c r="N147" s="36" t="n">
        <v>13</v>
      </c>
      <c r="O147" s="36" t="n">
        <v>14</v>
      </c>
      <c r="P147" s="36" t="n">
        <v>15</v>
      </c>
      <c r="Q147" s="36" t="n">
        <v>16</v>
      </c>
      <c r="R147" s="36" t="n">
        <v>17</v>
      </c>
      <c r="S147" s="36" t="n">
        <v>18</v>
      </c>
      <c r="T147" s="36" t="n">
        <v>19</v>
      </c>
      <c r="U147" s="36" t="n">
        <v>20</v>
      </c>
      <c r="V147" s="36" t="n">
        <v>21</v>
      </c>
      <c r="W147" s="36" t="n">
        <v>22</v>
      </c>
      <c r="X147" s="36" t="n">
        <v>23</v>
      </c>
      <c r="Y147" s="36" t="n">
        <v>24</v>
      </c>
      <c r="Z147" s="36" t="n">
        <v>25</v>
      </c>
      <c r="AA147" s="36" t="n">
        <v>26</v>
      </c>
      <c r="AB147" s="36" t="n">
        <v>27</v>
      </c>
      <c r="AC147" s="36" t="n">
        <v>28</v>
      </c>
      <c r="AD147" s="36" t="n">
        <v>29</v>
      </c>
      <c r="AE147" s="36" t="n">
        <v>30</v>
      </c>
      <c r="AF147" s="36" t="n">
        <v>31</v>
      </c>
      <c r="AG147" s="36" t="n">
        <v>32</v>
      </c>
    </row>
    <row r="148" customFormat="false" ht="14.25" hidden="false" customHeight="false" outlineLevel="0" collapsed="false">
      <c r="A148" s="10" t="n">
        <v>30</v>
      </c>
      <c r="B148" s="21" t="n">
        <f aca="false">SUM($B128:B128)</f>
        <v>0.00541668960815591</v>
      </c>
      <c r="C148" s="21" t="n">
        <f aca="false">SUM($B128:C128)</f>
        <v>0.0108146327626822</v>
      </c>
      <c r="D148" s="21" t="n">
        <f aca="false">SUM($B128:D128)</f>
        <v>0.0155134724781182</v>
      </c>
      <c r="E148" s="21" t="n">
        <f aca="false">SUM($B128:E128)</f>
        <v>0.0209920835805973</v>
      </c>
      <c r="F148" s="21" t="n">
        <f aca="false">SUM($B128:F128)</f>
        <v>0.0258737975118195</v>
      </c>
      <c r="G148" s="21" t="n">
        <f aca="false">SUM($B128:G128)</f>
        <v>0.0312749923163186</v>
      </c>
      <c r="H148" s="21" t="n">
        <f aca="false">SUM($B128:H128)</f>
        <v>0.0363634625125565</v>
      </c>
      <c r="I148" s="21" t="n">
        <f aca="false">SUM($B128:I128)</f>
        <v>0.0417899445656807</v>
      </c>
      <c r="J148" s="21" t="n">
        <f aca="false">SUM($B128:J128)</f>
        <v>0.0471746167988784</v>
      </c>
      <c r="K148" s="21" t="n">
        <f aca="false">SUM($B128:K128)</f>
        <v>0.0525922037348081</v>
      </c>
      <c r="L148" s="21" t="n">
        <f aca="false">SUM($B128:L128)</f>
        <v>0.058049503265406</v>
      </c>
      <c r="M148" s="21" t="n">
        <f aca="false">SUM($B128:M128)</f>
        <v>0.0633342785866164</v>
      </c>
      <c r="N148" s="21" t="n">
        <f aca="false">SUM($B128:N128)</f>
        <v>0.0689231202756247</v>
      </c>
      <c r="O148" s="21" t="n">
        <f aca="false">SUM($B128:O128)</f>
        <v>0.074497781591787</v>
      </c>
      <c r="P148" s="21" t="n">
        <f aca="false">SUM($B128:P128)</f>
        <v>0.0802806282950424</v>
      </c>
      <c r="Q148" s="21" t="n">
        <f aca="false">SUM($B128:Q128)</f>
        <v>0.0860572927940064</v>
      </c>
      <c r="R148" s="21" t="n">
        <f aca="false">SUM($B128:R128)</f>
        <v>0.0917526632577759</v>
      </c>
      <c r="S148" s="21" t="n">
        <f aca="false">SUM($B128:S128)</f>
        <v>0.091758023899348</v>
      </c>
      <c r="T148" s="21" t="n">
        <f aca="false">SUM($B128:T128)</f>
        <v>0.149318239588632</v>
      </c>
      <c r="U148" s="21" t="n">
        <f aca="false">SUM($B128:U128)</f>
        <v>0.208973117060907</v>
      </c>
      <c r="V148" s="21" t="n">
        <f aca="false">SUM($B128:V128)</f>
        <v>0.272331369186352</v>
      </c>
      <c r="W148" s="21" t="n">
        <f aca="false">SUM($B128:W128)</f>
        <v>0.33730665029165</v>
      </c>
      <c r="X148" s="21" t="n">
        <f aca="false">SUM($B128:X128)</f>
        <v>0.396402257694659</v>
      </c>
      <c r="Y148" s="21" t="n">
        <f aca="false">SUM($B128:Y128)</f>
        <v>0.457986663719942</v>
      </c>
      <c r="Z148" s="21" t="n">
        <f aca="false">SUM($B128:Z128)</f>
        <v>0.519748435927594</v>
      </c>
      <c r="AA148" s="21" t="n">
        <f aca="false">SUM($B128:AA128)</f>
        <v>0.586784255483949</v>
      </c>
      <c r="AB148" s="21" t="n">
        <f aca="false">SUM($B128:AB128)</f>
        <v>0.643567172109411</v>
      </c>
      <c r="AC148" s="21" t="n">
        <f aca="false">SUM($B128:AC128)</f>
        <v>0.702699163326093</v>
      </c>
      <c r="AD148" s="21" t="n">
        <f aca="false">SUM($B128:AD128)</f>
        <v>0.761109334543899</v>
      </c>
      <c r="AE148" s="21" t="n">
        <f aca="false">SUM($B128:AE128)</f>
        <v>0.819167762043741</v>
      </c>
      <c r="AF148" s="21" t="n">
        <f aca="false">SUM($B128:AF128)</f>
        <v>0.875747611943974</v>
      </c>
      <c r="AG148" s="21" t="n">
        <f aca="false">SUM($B128:AG128)</f>
        <v>1</v>
      </c>
    </row>
    <row r="149" customFormat="false" ht="14.25" hidden="false" customHeight="false" outlineLevel="0" collapsed="false">
      <c r="A149" s="13" t="n">
        <v>60</v>
      </c>
      <c r="B149" s="26" t="e">
        <f aca="false">SUM($B129:B129)</f>
        <v>#N/A</v>
      </c>
      <c r="C149" s="26" t="e">
        <f aca="false">SUM($B129:C129)</f>
        <v>#N/A</v>
      </c>
      <c r="D149" s="26" t="e">
        <f aca="false">SUM($B129:D129)</f>
        <v>#N/A</v>
      </c>
      <c r="E149" s="26" t="e">
        <f aca="false">SUM($B129:E129)</f>
        <v>#N/A</v>
      </c>
      <c r="F149" s="26" t="e">
        <f aca="false">SUM($B129:F129)</f>
        <v>#N/A</v>
      </c>
      <c r="G149" s="26" t="e">
        <f aca="false">SUM($B129:G129)</f>
        <v>#N/A</v>
      </c>
      <c r="H149" s="26" t="e">
        <f aca="false">SUM($B129:H129)</f>
        <v>#N/A</v>
      </c>
      <c r="I149" s="26" t="e">
        <f aca="false">SUM($B129:I129)</f>
        <v>#N/A</v>
      </c>
      <c r="J149" s="26" t="e">
        <f aca="false">SUM($B129:J129)</f>
        <v>#N/A</v>
      </c>
      <c r="K149" s="26" t="e">
        <f aca="false">SUM($B129:K129)</f>
        <v>#N/A</v>
      </c>
      <c r="L149" s="26" t="e">
        <f aca="false">SUM($B129:L129)</f>
        <v>#N/A</v>
      </c>
      <c r="M149" s="26" t="e">
        <f aca="false">SUM($B129:M129)</f>
        <v>#N/A</v>
      </c>
      <c r="N149" s="26" t="e">
        <f aca="false">SUM($B129:N129)</f>
        <v>#N/A</v>
      </c>
      <c r="O149" s="26" t="e">
        <f aca="false">SUM($B129:O129)</f>
        <v>#N/A</v>
      </c>
      <c r="P149" s="26" t="e">
        <f aca="false">SUM($B129:P129)</f>
        <v>#N/A</v>
      </c>
      <c r="Q149" s="26" t="e">
        <f aca="false">SUM($B129:Q129)</f>
        <v>#N/A</v>
      </c>
      <c r="R149" s="26" t="e">
        <f aca="false">SUM($B129:R129)</f>
        <v>#N/A</v>
      </c>
      <c r="S149" s="26" t="e">
        <f aca="false">SUM($B129:S129)</f>
        <v>#N/A</v>
      </c>
      <c r="T149" s="26" t="e">
        <f aca="false">SUM($B129:T129)</f>
        <v>#N/A</v>
      </c>
      <c r="U149" s="26" t="e">
        <f aca="false">SUM($B129:U129)</f>
        <v>#N/A</v>
      </c>
      <c r="V149" s="26" t="e">
        <f aca="false">SUM($B129:V129)</f>
        <v>#N/A</v>
      </c>
      <c r="W149" s="26" t="e">
        <f aca="false">SUM($B129:W129)</f>
        <v>#N/A</v>
      </c>
      <c r="X149" s="26" t="e">
        <f aca="false">SUM($B129:X129)</f>
        <v>#N/A</v>
      </c>
      <c r="Y149" s="26" t="e">
        <f aca="false">SUM($B129:Y129)</f>
        <v>#N/A</v>
      </c>
      <c r="Z149" s="26" t="e">
        <f aca="false">SUM($B129:Z129)</f>
        <v>#N/A</v>
      </c>
      <c r="AA149" s="26" t="e">
        <f aca="false">SUM($B129:AA129)</f>
        <v>#N/A</v>
      </c>
      <c r="AB149" s="26" t="e">
        <f aca="false">SUM($B129:AB129)</f>
        <v>#N/A</v>
      </c>
      <c r="AC149" s="26" t="e">
        <f aca="false">SUM($B129:AC129)</f>
        <v>#N/A</v>
      </c>
      <c r="AD149" s="26" t="e">
        <f aca="false">SUM($B129:AD129)</f>
        <v>#N/A</v>
      </c>
      <c r="AE149" s="26" t="e">
        <f aca="false">SUM($B129:AE129)</f>
        <v>#N/A</v>
      </c>
      <c r="AF149" s="26" t="e">
        <f aca="false">SUM($B129:AF129)</f>
        <v>#N/A</v>
      </c>
      <c r="AG149" s="26" t="e">
        <f aca="false">SUM($B129:AG129)</f>
        <v>#N/A</v>
      </c>
    </row>
    <row r="150" customFormat="false" ht="14.25" hidden="false" customHeight="false" outlineLevel="0" collapsed="false">
      <c r="A150" s="13" t="n">
        <v>90</v>
      </c>
      <c r="B150" s="26" t="e">
        <f aca="false">SUM($B130:B130)</f>
        <v>#N/A</v>
      </c>
      <c r="C150" s="26" t="e">
        <f aca="false">SUM($B130:C130)</f>
        <v>#N/A</v>
      </c>
      <c r="D150" s="26" t="e">
        <f aca="false">SUM($B130:D130)</f>
        <v>#N/A</v>
      </c>
      <c r="E150" s="26" t="e">
        <f aca="false">SUM($B130:E130)</f>
        <v>#N/A</v>
      </c>
      <c r="F150" s="26" t="e">
        <f aca="false">SUM($B130:F130)</f>
        <v>#N/A</v>
      </c>
      <c r="G150" s="26" t="e">
        <f aca="false">SUM($B130:G130)</f>
        <v>#N/A</v>
      </c>
      <c r="H150" s="26" t="e">
        <f aca="false">SUM($B130:H130)</f>
        <v>#N/A</v>
      </c>
      <c r="I150" s="26" t="e">
        <f aca="false">SUM($B130:I130)</f>
        <v>#N/A</v>
      </c>
      <c r="J150" s="26" t="e">
        <f aca="false">SUM($B130:J130)</f>
        <v>#N/A</v>
      </c>
      <c r="K150" s="26" t="e">
        <f aca="false">SUM($B130:K130)</f>
        <v>#N/A</v>
      </c>
      <c r="L150" s="26" t="e">
        <f aca="false">SUM($B130:L130)</f>
        <v>#N/A</v>
      </c>
      <c r="M150" s="26" t="e">
        <f aca="false">SUM($B130:M130)</f>
        <v>#N/A</v>
      </c>
      <c r="N150" s="26" t="e">
        <f aca="false">SUM($B130:N130)</f>
        <v>#N/A</v>
      </c>
      <c r="O150" s="26" t="e">
        <f aca="false">SUM($B130:O130)</f>
        <v>#N/A</v>
      </c>
      <c r="P150" s="26" t="e">
        <f aca="false">SUM($B130:P130)</f>
        <v>#N/A</v>
      </c>
      <c r="Q150" s="26" t="e">
        <f aca="false">SUM($B130:Q130)</f>
        <v>#N/A</v>
      </c>
      <c r="R150" s="26" t="e">
        <f aca="false">SUM($B130:R130)</f>
        <v>#N/A</v>
      </c>
      <c r="S150" s="26" t="e">
        <f aca="false">SUM($B130:S130)</f>
        <v>#N/A</v>
      </c>
      <c r="T150" s="26" t="e">
        <f aca="false">SUM($B130:T130)</f>
        <v>#N/A</v>
      </c>
      <c r="U150" s="26" t="e">
        <f aca="false">SUM($B130:U130)</f>
        <v>#N/A</v>
      </c>
      <c r="V150" s="26" t="e">
        <f aca="false">SUM($B130:V130)</f>
        <v>#N/A</v>
      </c>
      <c r="W150" s="26" t="e">
        <f aca="false">SUM($B130:W130)</f>
        <v>#N/A</v>
      </c>
      <c r="X150" s="26" t="e">
        <f aca="false">SUM($B130:X130)</f>
        <v>#N/A</v>
      </c>
      <c r="Y150" s="26" t="e">
        <f aca="false">SUM($B130:Y130)</f>
        <v>#N/A</v>
      </c>
      <c r="Z150" s="26" t="e">
        <f aca="false">SUM($B130:Z130)</f>
        <v>#N/A</v>
      </c>
      <c r="AA150" s="26" t="e">
        <f aca="false">SUM($B130:AA130)</f>
        <v>#N/A</v>
      </c>
      <c r="AB150" s="26" t="e">
        <f aca="false">SUM($B130:AB130)</f>
        <v>#N/A</v>
      </c>
      <c r="AC150" s="26" t="e">
        <f aca="false">SUM($B130:AC130)</f>
        <v>#N/A</v>
      </c>
      <c r="AD150" s="26" t="e">
        <f aca="false">SUM($B130:AD130)</f>
        <v>#N/A</v>
      </c>
      <c r="AE150" s="26" t="e">
        <f aca="false">SUM($B130:AE130)</f>
        <v>#N/A</v>
      </c>
      <c r="AF150" s="26" t="e">
        <f aca="false">SUM($B130:AF130)</f>
        <v>#N/A</v>
      </c>
      <c r="AG150" s="26" t="e">
        <f aca="false">SUM($B130:AG130)</f>
        <v>#N/A</v>
      </c>
    </row>
    <row r="151" customFormat="false" ht="14.25" hidden="false" customHeight="false" outlineLevel="0" collapsed="false">
      <c r="A151" s="13" t="n">
        <v>120</v>
      </c>
      <c r="B151" s="26" t="e">
        <f aca="false">SUM($B131:B131)</f>
        <v>#N/A</v>
      </c>
      <c r="C151" s="26" t="e">
        <f aca="false">SUM($B131:C131)</f>
        <v>#N/A</v>
      </c>
      <c r="D151" s="26" t="e">
        <f aca="false">SUM($B131:D131)</f>
        <v>#N/A</v>
      </c>
      <c r="E151" s="26" t="e">
        <f aca="false">SUM($B131:E131)</f>
        <v>#N/A</v>
      </c>
      <c r="F151" s="26" t="e">
        <f aca="false">SUM($B131:F131)</f>
        <v>#N/A</v>
      </c>
      <c r="G151" s="26" t="e">
        <f aca="false">SUM($B131:G131)</f>
        <v>#N/A</v>
      </c>
      <c r="H151" s="26" t="e">
        <f aca="false">SUM($B131:H131)</f>
        <v>#N/A</v>
      </c>
      <c r="I151" s="26" t="e">
        <f aca="false">SUM($B131:I131)</f>
        <v>#N/A</v>
      </c>
      <c r="J151" s="26" t="e">
        <f aca="false">SUM($B131:J131)</f>
        <v>#N/A</v>
      </c>
      <c r="K151" s="26" t="e">
        <f aca="false">SUM($B131:K131)</f>
        <v>#N/A</v>
      </c>
      <c r="L151" s="26" t="e">
        <f aca="false">SUM($B131:L131)</f>
        <v>#N/A</v>
      </c>
      <c r="M151" s="26" t="e">
        <f aca="false">SUM($B131:M131)</f>
        <v>#N/A</v>
      </c>
      <c r="N151" s="26" t="e">
        <f aca="false">SUM($B131:N131)</f>
        <v>#N/A</v>
      </c>
      <c r="O151" s="26" t="e">
        <f aca="false">SUM($B131:O131)</f>
        <v>#N/A</v>
      </c>
      <c r="P151" s="26" t="e">
        <f aca="false">SUM($B131:P131)</f>
        <v>#N/A</v>
      </c>
      <c r="Q151" s="26" t="e">
        <f aca="false">SUM($B131:Q131)</f>
        <v>#N/A</v>
      </c>
      <c r="R151" s="26" t="e">
        <f aca="false">SUM($B131:R131)</f>
        <v>#N/A</v>
      </c>
      <c r="S151" s="26" t="e">
        <f aca="false">SUM($B131:S131)</f>
        <v>#N/A</v>
      </c>
      <c r="T151" s="26" t="e">
        <f aca="false">SUM($B131:T131)</f>
        <v>#N/A</v>
      </c>
      <c r="U151" s="26" t="e">
        <f aca="false">SUM($B131:U131)</f>
        <v>#N/A</v>
      </c>
      <c r="V151" s="26" t="e">
        <f aca="false">SUM($B131:V131)</f>
        <v>#N/A</v>
      </c>
      <c r="W151" s="26" t="e">
        <f aca="false">SUM($B131:W131)</f>
        <v>#N/A</v>
      </c>
      <c r="X151" s="26" t="e">
        <f aca="false">SUM($B131:X131)</f>
        <v>#N/A</v>
      </c>
      <c r="Y151" s="26" t="e">
        <f aca="false">SUM($B131:Y131)</f>
        <v>#N/A</v>
      </c>
      <c r="Z151" s="26" t="e">
        <f aca="false">SUM($B131:Z131)</f>
        <v>#N/A</v>
      </c>
      <c r="AA151" s="26" t="e">
        <f aca="false">SUM($B131:AA131)</f>
        <v>#N/A</v>
      </c>
      <c r="AB151" s="26" t="e">
        <f aca="false">SUM($B131:AB131)</f>
        <v>#N/A</v>
      </c>
      <c r="AC151" s="26" t="e">
        <f aca="false">SUM($B131:AC131)</f>
        <v>#N/A</v>
      </c>
      <c r="AD151" s="26" t="e">
        <f aca="false">SUM($B131:AD131)</f>
        <v>#N/A</v>
      </c>
      <c r="AE151" s="26" t="e">
        <f aca="false">SUM($B131:AE131)</f>
        <v>#N/A</v>
      </c>
      <c r="AF151" s="26" t="e">
        <f aca="false">SUM($B131:AF131)</f>
        <v>#N/A</v>
      </c>
      <c r="AG151" s="26" t="e">
        <f aca="false">SUM($B131:AG131)</f>
        <v>#N/A</v>
      </c>
    </row>
    <row r="152" customFormat="false" ht="14.25" hidden="false" customHeight="false" outlineLevel="0" collapsed="false">
      <c r="A152" s="13" t="n">
        <v>150</v>
      </c>
      <c r="B152" s="26" t="e">
        <f aca="false">SUM($B132:B132)</f>
        <v>#N/A</v>
      </c>
      <c r="C152" s="26" t="e">
        <f aca="false">SUM($B132:C132)</f>
        <v>#N/A</v>
      </c>
      <c r="D152" s="26" t="e">
        <f aca="false">SUM($B132:D132)</f>
        <v>#N/A</v>
      </c>
      <c r="E152" s="26" t="e">
        <f aca="false">SUM($B132:E132)</f>
        <v>#N/A</v>
      </c>
      <c r="F152" s="26" t="e">
        <f aca="false">SUM($B132:F132)</f>
        <v>#N/A</v>
      </c>
      <c r="G152" s="26" t="e">
        <f aca="false">SUM($B132:G132)</f>
        <v>#N/A</v>
      </c>
      <c r="H152" s="26" t="e">
        <f aca="false">SUM($B132:H132)</f>
        <v>#N/A</v>
      </c>
      <c r="I152" s="26" t="e">
        <f aca="false">SUM($B132:I132)</f>
        <v>#N/A</v>
      </c>
      <c r="J152" s="26" t="e">
        <f aca="false">SUM($B132:J132)</f>
        <v>#N/A</v>
      </c>
      <c r="K152" s="26" t="e">
        <f aca="false">SUM($B132:K132)</f>
        <v>#N/A</v>
      </c>
      <c r="L152" s="26" t="e">
        <f aca="false">SUM($B132:L132)</f>
        <v>#N/A</v>
      </c>
      <c r="M152" s="26" t="e">
        <f aca="false">SUM($B132:M132)</f>
        <v>#N/A</v>
      </c>
      <c r="N152" s="26" t="e">
        <f aca="false">SUM($B132:N132)</f>
        <v>#N/A</v>
      </c>
      <c r="O152" s="26" t="e">
        <f aca="false">SUM($B132:O132)</f>
        <v>#N/A</v>
      </c>
      <c r="P152" s="26" t="e">
        <f aca="false">SUM($B132:P132)</f>
        <v>#N/A</v>
      </c>
      <c r="Q152" s="26" t="e">
        <f aca="false">SUM($B132:Q132)</f>
        <v>#N/A</v>
      </c>
      <c r="R152" s="26" t="e">
        <f aca="false">SUM($B132:R132)</f>
        <v>#N/A</v>
      </c>
      <c r="S152" s="26" t="e">
        <f aca="false">SUM($B132:S132)</f>
        <v>#N/A</v>
      </c>
      <c r="T152" s="26" t="e">
        <f aca="false">SUM($B132:T132)</f>
        <v>#N/A</v>
      </c>
      <c r="U152" s="26" t="e">
        <f aca="false">SUM($B132:U132)</f>
        <v>#N/A</v>
      </c>
      <c r="V152" s="26" t="e">
        <f aca="false">SUM($B132:V132)</f>
        <v>#N/A</v>
      </c>
      <c r="W152" s="26" t="e">
        <f aca="false">SUM($B132:W132)</f>
        <v>#N/A</v>
      </c>
      <c r="X152" s="26" t="e">
        <f aca="false">SUM($B132:X132)</f>
        <v>#N/A</v>
      </c>
      <c r="Y152" s="26" t="e">
        <f aca="false">SUM($B132:Y132)</f>
        <v>#N/A</v>
      </c>
      <c r="Z152" s="26" t="e">
        <f aca="false">SUM($B132:Z132)</f>
        <v>#N/A</v>
      </c>
      <c r="AA152" s="26" t="e">
        <f aca="false">SUM($B132:AA132)</f>
        <v>#N/A</v>
      </c>
      <c r="AB152" s="26" t="e">
        <f aca="false">SUM($B132:AB132)</f>
        <v>#N/A</v>
      </c>
      <c r="AC152" s="26" t="e">
        <f aca="false">SUM($B132:AC132)</f>
        <v>#N/A</v>
      </c>
      <c r="AD152" s="26" t="e">
        <f aca="false">SUM($B132:AD132)</f>
        <v>#N/A</v>
      </c>
      <c r="AE152" s="26" t="e">
        <f aca="false">SUM($B132:AE132)</f>
        <v>#N/A</v>
      </c>
      <c r="AF152" s="26" t="e">
        <f aca="false">SUM($B132:AF132)</f>
        <v>#N/A</v>
      </c>
      <c r="AG152" s="26" t="e">
        <f aca="false">SUM($B132:AG132)</f>
        <v>#N/A</v>
      </c>
    </row>
    <row r="153" customFormat="false" ht="14.25" hidden="false" customHeight="false" outlineLevel="0" collapsed="false">
      <c r="A153" s="13" t="n">
        <v>180</v>
      </c>
      <c r="B153" s="26" t="e">
        <f aca="false">SUM($B133:B133)</f>
        <v>#N/A</v>
      </c>
      <c r="C153" s="26" t="e">
        <f aca="false">SUM($B133:C133)</f>
        <v>#N/A</v>
      </c>
      <c r="D153" s="26" t="e">
        <f aca="false">SUM($B133:D133)</f>
        <v>#N/A</v>
      </c>
      <c r="E153" s="26" t="e">
        <f aca="false">SUM($B133:E133)</f>
        <v>#N/A</v>
      </c>
      <c r="F153" s="26" t="e">
        <f aca="false">SUM($B133:F133)</f>
        <v>#N/A</v>
      </c>
      <c r="G153" s="26" t="e">
        <f aca="false">SUM($B133:G133)</f>
        <v>#N/A</v>
      </c>
      <c r="H153" s="26" t="e">
        <f aca="false">SUM($B133:H133)</f>
        <v>#N/A</v>
      </c>
      <c r="I153" s="26" t="e">
        <f aca="false">SUM($B133:I133)</f>
        <v>#N/A</v>
      </c>
      <c r="J153" s="26" t="e">
        <f aca="false">SUM($B133:J133)</f>
        <v>#N/A</v>
      </c>
      <c r="K153" s="26" t="e">
        <f aca="false">SUM($B133:K133)</f>
        <v>#N/A</v>
      </c>
      <c r="L153" s="26" t="e">
        <f aca="false">SUM($B133:L133)</f>
        <v>#N/A</v>
      </c>
      <c r="M153" s="26" t="e">
        <f aca="false">SUM($B133:M133)</f>
        <v>#N/A</v>
      </c>
      <c r="N153" s="26" t="e">
        <f aca="false">SUM($B133:N133)</f>
        <v>#N/A</v>
      </c>
      <c r="O153" s="26" t="e">
        <f aca="false">SUM($B133:O133)</f>
        <v>#N/A</v>
      </c>
      <c r="P153" s="26" t="e">
        <f aca="false">SUM($B133:P133)</f>
        <v>#N/A</v>
      </c>
      <c r="Q153" s="26" t="e">
        <f aca="false">SUM($B133:Q133)</f>
        <v>#N/A</v>
      </c>
      <c r="R153" s="26" t="e">
        <f aca="false">SUM($B133:R133)</f>
        <v>#N/A</v>
      </c>
      <c r="S153" s="26" t="e">
        <f aca="false">SUM($B133:S133)</f>
        <v>#N/A</v>
      </c>
      <c r="T153" s="26" t="e">
        <f aca="false">SUM($B133:T133)</f>
        <v>#N/A</v>
      </c>
      <c r="U153" s="26" t="e">
        <f aca="false">SUM($B133:U133)</f>
        <v>#N/A</v>
      </c>
      <c r="V153" s="26" t="e">
        <f aca="false">SUM($B133:V133)</f>
        <v>#N/A</v>
      </c>
      <c r="W153" s="26" t="e">
        <f aca="false">SUM($B133:W133)</f>
        <v>#N/A</v>
      </c>
      <c r="X153" s="26" t="e">
        <f aca="false">SUM($B133:X133)</f>
        <v>#N/A</v>
      </c>
      <c r="Y153" s="26" t="e">
        <f aca="false">SUM($B133:Y133)</f>
        <v>#N/A</v>
      </c>
      <c r="Z153" s="26" t="e">
        <f aca="false">SUM($B133:Z133)</f>
        <v>#N/A</v>
      </c>
      <c r="AA153" s="26" t="e">
        <f aca="false">SUM($B133:AA133)</f>
        <v>#N/A</v>
      </c>
      <c r="AB153" s="26" t="e">
        <f aca="false">SUM($B133:AB133)</f>
        <v>#N/A</v>
      </c>
      <c r="AC153" s="26" t="e">
        <f aca="false">SUM($B133:AC133)</f>
        <v>#N/A</v>
      </c>
      <c r="AD153" s="26" t="e">
        <f aca="false">SUM($B133:AD133)</f>
        <v>#N/A</v>
      </c>
      <c r="AE153" s="26" t="e">
        <f aca="false">SUM($B133:AE133)</f>
        <v>#N/A</v>
      </c>
      <c r="AF153" s="26" t="e">
        <f aca="false">SUM($B133:AF133)</f>
        <v>#N/A</v>
      </c>
      <c r="AG153" s="26" t="e">
        <f aca="false">SUM($B133:AG133)</f>
        <v>#N/A</v>
      </c>
    </row>
    <row r="156" customFormat="false" ht="14.25" hidden="false" customHeight="false" outlineLevel="0" collapsed="false">
      <c r="A156" s="2" t="s">
        <v>28</v>
      </c>
      <c r="B156" s="2"/>
      <c r="C156" s="2"/>
    </row>
    <row r="158" customFormat="false" ht="14.25" hidden="false" customHeight="false" outlineLevel="0" collapsed="false">
      <c r="A158" s="20" t="s">
        <v>21</v>
      </c>
      <c r="B158" s="20" t="s">
        <v>22</v>
      </c>
      <c r="C158" s="20" t="n">
        <v>0.95</v>
      </c>
    </row>
    <row r="159" customFormat="false" ht="14.25" hidden="false" customHeight="false" outlineLevel="0" collapsed="false">
      <c r="A159" s="37" t="n">
        <v>30</v>
      </c>
      <c r="B159" s="38" t="n">
        <f aca="false">SUMPRODUCT(B116:AG116,B29:AG29)</f>
        <v>6844589594.62804</v>
      </c>
      <c r="C159" s="38" t="n">
        <f aca="true">(OFFSET($A138,0,IFERROR(MATCH($C$70,B148:AG148),0)+1)-OFFSET($A138,0,IFERROR(MATCH($C$70,B148:AG148),0)))*($C$70-OFFSET($A148,0,IFERROR(MATCH($C$70,B148:AG148),0)))/(OFFSET($A148,0,IFERROR(MATCH($C$70,B148:AG148),0)+1)-OFFSET($A148,0,IFERROR(MATCH($C$70,B148:AG148),0)))+OFFSET($A138,0,IFERROR(MATCH($C$70,B148:AG148),0))</f>
        <v>11252762316.2351</v>
      </c>
    </row>
    <row r="160" customFormat="false" ht="14.25" hidden="false" customHeight="false" outlineLevel="0" collapsed="false">
      <c r="A160" s="37" t="n">
        <v>60</v>
      </c>
      <c r="B160" s="38" t="e">
        <f aca="false">SUMPRODUCT(B117:AG117,B30:AG30)</f>
        <v>#VALUE!</v>
      </c>
      <c r="C160" s="38" t="e">
        <f aca="true">(OFFSET($A139,0,IFERROR(MATCH($C$70,B149:AG149),0)+1)-OFFSET($A139,0,IFERROR(MATCH($C$70,B149:AG149),0)))*($C$70-OFFSET($A149,0,IFERROR(MATCH($C$70,B149:AG149),0)))/(OFFSET($A149,0,IFERROR(MATCH($C$70,B149:AG149),0)+1)-OFFSET($A149,0,IFERROR(MATCH($C$70,B149:AG149),0)))+OFFSET($A139,0,IFERROR(MATCH($C$70,B149:AG149),0))</f>
        <v>#N/A</v>
      </c>
    </row>
    <row r="161" customFormat="false" ht="14.25" hidden="false" customHeight="false" outlineLevel="0" collapsed="false">
      <c r="A161" s="37" t="n">
        <v>90</v>
      </c>
      <c r="B161" s="38" t="e">
        <f aca="false">SUMPRODUCT(B118:AG118,B31:AG31)</f>
        <v>#VALUE!</v>
      </c>
      <c r="C161" s="38" t="e">
        <f aca="true">(OFFSET($A140,0,IFERROR(MATCH($C$70,B150:AG150),0)+1)-OFFSET($A140,0,IFERROR(MATCH($C$70,B150:AG150),0)))*($C$70-OFFSET($A150,0,IFERROR(MATCH($C$70,B150:AG150),0)))/(OFFSET($A150,0,IFERROR(MATCH($C$70,B150:AG150),0)+1)-OFFSET($A150,0,IFERROR(MATCH($C$70,B150:AG150),0)))+OFFSET($A140,0,IFERROR(MATCH($C$70,B150:AG150),0))</f>
        <v>#N/A</v>
      </c>
    </row>
    <row r="162" customFormat="false" ht="14.25" hidden="false" customHeight="false" outlineLevel="0" collapsed="false">
      <c r="A162" s="37" t="n">
        <v>120</v>
      </c>
      <c r="B162" s="38" t="e">
        <f aca="false">SUMPRODUCT(B119:AG119,B32:AG32)</f>
        <v>#VALUE!</v>
      </c>
      <c r="C162" s="38" t="e">
        <f aca="true">(OFFSET($A141,0,IFERROR(MATCH($C$70,B151:AG151),0)+1)-OFFSET($A141,0,IFERROR(MATCH($C$70,B151:AG151),0)))*($C$70-OFFSET($A151,0,IFERROR(MATCH($C$70,B151:AG151),0)))/(OFFSET($A151,0,IFERROR(MATCH($C$70,B151:AG151),0)+1)-OFFSET($A151,0,IFERROR(MATCH($C$70,B151:AG151),0)))+OFFSET($A141,0,IFERROR(MATCH($C$70,B151:AG151),0))</f>
        <v>#N/A</v>
      </c>
    </row>
    <row r="163" customFormat="false" ht="14.25" hidden="false" customHeight="false" outlineLevel="0" collapsed="false">
      <c r="A163" s="37" t="n">
        <v>150</v>
      </c>
      <c r="B163" s="38" t="e">
        <f aca="false">SUMPRODUCT(B120:AG120,B33:AG33)</f>
        <v>#VALUE!</v>
      </c>
      <c r="C163" s="38" t="e">
        <f aca="true">(OFFSET($A142,0,IFERROR(MATCH($C$70,B152:AG152),0)+1)-OFFSET($A142,0,IFERROR(MATCH($C$70,B152:AG152),0)))*($C$70-OFFSET($A152,0,IFERROR(MATCH($C$70,B152:AG152),0)))/(OFFSET($A152,0,IFERROR(MATCH($C$70,B152:AG152),0)+1)-OFFSET($A152,0,IFERROR(MATCH($C$70,B152:AG152),0)))+OFFSET($A142,0,IFERROR(MATCH($C$70,B152:AG152),0))</f>
        <v>#N/A</v>
      </c>
    </row>
    <row r="164" customFormat="false" ht="14.25" hidden="false" customHeight="false" outlineLevel="0" collapsed="false">
      <c r="A164" s="37" t="n">
        <v>180</v>
      </c>
      <c r="B164" s="38" t="e">
        <f aca="false">SUMPRODUCT(B121:AG121,B34:AG34)</f>
        <v>#VALUE!</v>
      </c>
      <c r="C164" s="38" t="e">
        <f aca="true">(OFFSET($A143,0,IFERROR(MATCH($C$70,B153:AG153),0)+1)-OFFSET($A143,0,IFERROR(MATCH($C$70,B153:AG153),0)))*($C$70-OFFSET($A153,0,IFERROR(MATCH($C$70,B153:AG153),0)))/(OFFSET($A153,0,IFERROR(MATCH($C$70,B153:AG153),0)+1)-OFFSET($A153,0,IFERROR(MATCH($C$70,B153:AG153),0)))+OFFSET($A143,0,IFERROR(MATCH($C$70,B153:AG153),0))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03dea8-f9be-4218-82f7-a50c463346ed" xsi:nil="true"/>
    <lcf76f155ced4ddcb4097134ff3c332f xmlns="ec880067-d414-485e-9b1c-1c7fe543534a">
      <Terms xmlns="http://schemas.microsoft.com/office/infopath/2007/PartnerControls"/>
    </lcf76f155ced4ddcb4097134ff3c332f>
    <KYC_ID xmlns="ec880067-d414-485e-9b1c-1c7fe54353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ADCE9F74F154885530393CF86BA5A" ma:contentTypeVersion="19" ma:contentTypeDescription="Create a new document." ma:contentTypeScope="" ma:versionID="8633a1a3c4106b3c0decd7632b1584ee">
  <xsd:schema xmlns:xsd="http://www.w3.org/2001/XMLSchema" xmlns:xs="http://www.w3.org/2001/XMLSchema" xmlns:p="http://schemas.microsoft.com/office/2006/metadata/properties" xmlns:ns2="ec880067-d414-485e-9b1c-1c7fe543534a" xmlns:ns3="9003dea8-f9be-4218-82f7-a50c463346ed" targetNamespace="http://schemas.microsoft.com/office/2006/metadata/properties" ma:root="true" ma:fieldsID="927d5d4024a09c24e86e2fb94c970216" ns2:_="" ns3:_="">
    <xsd:import namespace="ec880067-d414-485e-9b1c-1c7fe543534a"/>
    <xsd:import namespace="9003dea8-f9be-4218-82f7-a50c463346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KYC_ID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80067-d414-485e-9b1c-1c7fe54353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114ce1-ad96-4f14-8e58-695fdef2ba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KYC_ID" ma:index="23" nillable="true" ma:displayName="KYC_ID" ma:format="Dropdown" ma:internalName="KYC_ID">
      <xsd:simpleType>
        <xsd:restriction base="dms:Text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ea8-f9be-4218-82f7-a50c463346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2db0134-69cc-47f1-97dd-862026322e8a}" ma:internalName="TaxCatchAll" ma:showField="CatchAllData" ma:web="9003dea8-f9be-4218-82f7-a50c463346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3701CA-FC25-4C00-B871-9A494C243B6F}">
  <ds:schemaRefs>
    <ds:schemaRef ds:uri="http://schemas.microsoft.com/office/2006/metadata/properties"/>
    <ds:schemaRef ds:uri="http://schemas.microsoft.com/office/infopath/2007/PartnerControls"/>
    <ds:schemaRef ds:uri="9003dea8-f9be-4218-82f7-a50c463346ed"/>
    <ds:schemaRef ds:uri="ec880067-d414-485e-9b1c-1c7fe543534a"/>
  </ds:schemaRefs>
</ds:datastoreItem>
</file>

<file path=customXml/itemProps2.xml><?xml version="1.0" encoding="utf-8"?>
<ds:datastoreItem xmlns:ds="http://schemas.openxmlformats.org/officeDocument/2006/customXml" ds:itemID="{C48ED1A7-B863-4041-B2AA-BD0E89AA047B}"/>
</file>

<file path=customXml/itemProps3.xml><?xml version="1.0" encoding="utf-8"?>
<ds:datastoreItem xmlns:ds="http://schemas.openxmlformats.org/officeDocument/2006/customXml" ds:itemID="{AA0F0ACE-C51A-49BC-8137-869E90E926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2021-11-26T10:55:32Z</dcterms:created>
  <dc:creator>William Calderon</dc:creator>
  <dc:description/>
  <dc:language>en-GB</dc:language>
  <cp:lastModifiedBy/>
  <dcterms:modified xsi:type="dcterms:W3CDTF">2024-12-08T11:46:51Z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0x010100FE4ADCE9F74F154885530393CF86BA5A</vt:lpwstr>
  </property>
  <property fmtid="{D5CDD505-2E9C-101B-9397-08002B2CF9AE}" pid="3" name="MediaServiceImageTags">
    <vt:lpwstr/>
  </property>
</Properties>
</file>