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ai/dev/GDS/data/eot/plasma/"/>
    </mc:Choice>
  </mc:AlternateContent>
  <xr:revisionPtr revIDLastSave="0" documentId="13_ncr:1_{0C672C23-7208-0F47-A958-D2852685E0D9}" xr6:coauthVersionLast="47" xr6:coauthVersionMax="47" xr10:uidLastSave="{00000000-0000-0000-0000-000000000000}"/>
  <bookViews>
    <workbookView xWindow="-47120" yWindow="500" windowWidth="38400" windowHeight="19860" xr2:uid="{217C68D2-2E92-974B-ABD6-4D6A95890574}"/>
  </bookViews>
  <sheets>
    <sheet name="Sheet1" sheetId="1" r:id="rId1"/>
    <sheet name="name-matc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8" i="2" l="1"/>
  <c r="H4" i="2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3" i="2"/>
  <c r="O9" i="1"/>
  <c r="O15" i="1"/>
  <c r="O16" i="1"/>
  <c r="O17" i="1"/>
  <c r="O18" i="1"/>
  <c r="O25" i="1"/>
  <c r="O31" i="1"/>
  <c r="O32" i="1"/>
  <c r="O33" i="1"/>
  <c r="O34" i="1"/>
  <c r="O41" i="1"/>
  <c r="O47" i="1"/>
  <c r="O48" i="1"/>
  <c r="O49" i="1"/>
  <c r="O5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  <c r="L55" i="1"/>
  <c r="N55" i="1" s="1"/>
  <c r="L54" i="1"/>
  <c r="N54" i="1" s="1"/>
  <c r="L53" i="1"/>
  <c r="N53" i="1" s="1"/>
  <c r="L52" i="1"/>
  <c r="N52" i="1" s="1"/>
  <c r="L51" i="1"/>
  <c r="N51" i="1" s="1"/>
  <c r="L50" i="1"/>
  <c r="N50" i="1" s="1"/>
  <c r="L49" i="1"/>
  <c r="N49" i="1" s="1"/>
  <c r="L48" i="1"/>
  <c r="N48" i="1" s="1"/>
  <c r="L47" i="1"/>
  <c r="N47" i="1" s="1"/>
  <c r="L46" i="1"/>
  <c r="N46" i="1" s="1"/>
  <c r="L45" i="1"/>
  <c r="N45" i="1" s="1"/>
  <c r="L44" i="1"/>
  <c r="N44" i="1" s="1"/>
  <c r="L43" i="1"/>
  <c r="N43" i="1" s="1"/>
  <c r="L42" i="1"/>
  <c r="N42" i="1" s="1"/>
  <c r="L41" i="1"/>
  <c r="N41" i="1" s="1"/>
  <c r="L40" i="1"/>
  <c r="N40" i="1" s="1"/>
  <c r="L39" i="1"/>
  <c r="N39" i="1" s="1"/>
  <c r="L38" i="1"/>
  <c r="N38" i="1" s="1"/>
  <c r="L37" i="1"/>
  <c r="N37" i="1" s="1"/>
  <c r="L36" i="1"/>
  <c r="N36" i="1" s="1"/>
  <c r="L35" i="1"/>
  <c r="N35" i="1" s="1"/>
  <c r="L34" i="1"/>
  <c r="N34" i="1" s="1"/>
  <c r="L33" i="1"/>
  <c r="N33" i="1" s="1"/>
  <c r="L32" i="1"/>
  <c r="N32" i="1" s="1"/>
  <c r="L31" i="1"/>
  <c r="N31" i="1" s="1"/>
  <c r="L30" i="1"/>
  <c r="N30" i="1" s="1"/>
  <c r="L29" i="1"/>
  <c r="N29" i="1" s="1"/>
  <c r="L28" i="1"/>
  <c r="N28" i="1" s="1"/>
  <c r="L27" i="1"/>
  <c r="N27" i="1" s="1"/>
  <c r="L26" i="1"/>
  <c r="N26" i="1" s="1"/>
  <c r="L25" i="1"/>
  <c r="N25" i="1" s="1"/>
  <c r="L24" i="1"/>
  <c r="N24" i="1" s="1"/>
  <c r="L23" i="1"/>
  <c r="N23" i="1" s="1"/>
  <c r="L22" i="1"/>
  <c r="N22" i="1" s="1"/>
  <c r="L21" i="1"/>
  <c r="N21" i="1" s="1"/>
  <c r="L20" i="1"/>
  <c r="N20" i="1" s="1"/>
  <c r="L19" i="1"/>
  <c r="N19" i="1" s="1"/>
  <c r="L18" i="1"/>
  <c r="N18" i="1" s="1"/>
  <c r="L17" i="1"/>
  <c r="N17" i="1" s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L8" i="1"/>
  <c r="N8" i="1" s="1"/>
  <c r="L7" i="1"/>
  <c r="N7" i="1" s="1"/>
  <c r="L6" i="1"/>
  <c r="N6" i="1" s="1"/>
  <c r="L5" i="1"/>
  <c r="N5" i="1" s="1"/>
  <c r="L4" i="1"/>
  <c r="N4" i="1" s="1"/>
  <c r="L3" i="1"/>
  <c r="N3" i="1" s="1"/>
  <c r="L2" i="1"/>
  <c r="N2" i="1" s="1"/>
  <c r="O46" i="1" l="1"/>
  <c r="O30" i="1"/>
  <c r="O14" i="1"/>
  <c r="O45" i="1"/>
  <c r="O29" i="1"/>
  <c r="O13" i="1"/>
  <c r="O44" i="1"/>
  <c r="O28" i="1"/>
  <c r="O12" i="1"/>
  <c r="O43" i="1"/>
  <c r="O27" i="1"/>
  <c r="O11" i="1"/>
  <c r="O42" i="1"/>
  <c r="O26" i="1"/>
  <c r="O10" i="1"/>
  <c r="O2" i="1"/>
  <c r="O40" i="1"/>
  <c r="O24" i="1"/>
  <c r="O8" i="1"/>
  <c r="O55" i="1"/>
  <c r="O39" i="1"/>
  <c r="O23" i="1"/>
  <c r="O7" i="1"/>
  <c r="O22" i="1"/>
  <c r="O6" i="1"/>
  <c r="O54" i="1"/>
  <c r="O53" i="1"/>
  <c r="O37" i="1"/>
  <c r="O21" i="1"/>
  <c r="O5" i="1"/>
  <c r="O38" i="1"/>
  <c r="O52" i="1"/>
  <c r="O36" i="1"/>
  <c r="O20" i="1"/>
  <c r="O4" i="1"/>
  <c r="O51" i="1"/>
  <c r="O35" i="1"/>
  <c r="O19" i="1"/>
  <c r="O3" i="1"/>
</calcChain>
</file>

<file path=xl/sharedStrings.xml><?xml version="1.0" encoding="utf-8"?>
<sst xmlns="http://schemas.openxmlformats.org/spreadsheetml/2006/main" count="1092" uniqueCount="590">
  <si>
    <t>Metabolite name</t>
  </si>
  <si>
    <t>Reaction in iEC2997</t>
  </si>
  <si>
    <t>Group A</t>
  </si>
  <si>
    <t xml:space="preserve">Fold Change A </t>
  </si>
  <si>
    <t>Fold Change B</t>
  </si>
  <si>
    <t>Fold Change C</t>
  </si>
  <si>
    <t>Fold Change D</t>
  </si>
  <si>
    <t>Group D</t>
  </si>
  <si>
    <t>Biiggest Difference</t>
  </si>
  <si>
    <t>L-Alanine</t>
  </si>
  <si>
    <t>EX_ala_L(e)</t>
  </si>
  <si>
    <t>Glycine</t>
  </si>
  <si>
    <t>EX_gly(e)</t>
  </si>
  <si>
    <t>L-Valine</t>
  </si>
  <si>
    <t>EX_val_L(e)</t>
  </si>
  <si>
    <t>L-Leucine</t>
  </si>
  <si>
    <t>EX_leu_L(e)</t>
  </si>
  <si>
    <t>L-Isoleucine</t>
  </si>
  <si>
    <t>EX_ile_L(e)</t>
  </si>
  <si>
    <t>L-Threonine</t>
  </si>
  <si>
    <t>EX_thr_L(e)</t>
  </si>
  <si>
    <t>L-Proline</t>
  </si>
  <si>
    <t>EX_pro_L(e)</t>
  </si>
  <si>
    <t>Asparagine</t>
  </si>
  <si>
    <t>EX_asn_L(e)</t>
  </si>
  <si>
    <t>L-Serine</t>
  </si>
  <si>
    <t>EX_ser_L(e)</t>
  </si>
  <si>
    <t>L-Glutamic acid</t>
  </si>
  <si>
    <t>EX_glu_L(e)</t>
  </si>
  <si>
    <t>L-Methionine</t>
  </si>
  <si>
    <t>EX_met_L(e)</t>
  </si>
  <si>
    <t>L-Phenylalanine</t>
  </si>
  <si>
    <t>EX_phe_L(e)</t>
  </si>
  <si>
    <t>Ornithine</t>
  </si>
  <si>
    <t>EX_orn(e)</t>
  </si>
  <si>
    <t>L-Lysine</t>
  </si>
  <si>
    <t>EX_lys_L(e)</t>
  </si>
  <si>
    <t>L-Tyrosine</t>
  </si>
  <si>
    <t>EX_tyr_L(e)</t>
  </si>
  <si>
    <t>L-Tryptophan</t>
  </si>
  <si>
    <t>EX_trp_L(e)</t>
  </si>
  <si>
    <t>L-Aspartic acid</t>
  </si>
  <si>
    <t>EX_asp_L(e)</t>
  </si>
  <si>
    <t>L-Cystine</t>
  </si>
  <si>
    <t>EX_Lcystin(e)</t>
  </si>
  <si>
    <t>Pyruvate</t>
  </si>
  <si>
    <t>EX_pyr(e)</t>
  </si>
  <si>
    <t>Fumaric acid</t>
  </si>
  <si>
    <t>EX_fume</t>
  </si>
  <si>
    <t>Succinic acid</t>
  </si>
  <si>
    <t>EX_succ(e)</t>
  </si>
  <si>
    <t>Lactate</t>
  </si>
  <si>
    <t>EX_lac_D(e)</t>
  </si>
  <si>
    <t>Malic acid</t>
  </si>
  <si>
    <t>EX_male</t>
  </si>
  <si>
    <t>12(S)-HETE</t>
  </si>
  <si>
    <t>EX_12HETE</t>
  </si>
  <si>
    <t>14-HDoHE</t>
  </si>
  <si>
    <t>5-Oxoproline</t>
  </si>
  <si>
    <t>EX_5oxoe</t>
  </si>
  <si>
    <t>Acetylcarnitine</t>
  </si>
  <si>
    <t>EX_ACRNT</t>
  </si>
  <si>
    <t>Adenosine</t>
  </si>
  <si>
    <t>EX_adn(e)</t>
  </si>
  <si>
    <t>a-Ketoglutarate</t>
  </si>
  <si>
    <t>EX_akge</t>
  </si>
  <si>
    <t>EX_lnlnca(e)</t>
  </si>
  <si>
    <t>Arachidonic Acid</t>
  </si>
  <si>
    <t>EX_arachd(e)</t>
  </si>
  <si>
    <t>Carnitine</t>
  </si>
  <si>
    <t>EX_crne</t>
  </si>
  <si>
    <t>Decanoylcarnitine</t>
  </si>
  <si>
    <t>EX_c10crn[e]</t>
  </si>
  <si>
    <t>Dihomo-ɤ-Linolenic acid</t>
  </si>
  <si>
    <t>EX_dlnlcg(e)</t>
  </si>
  <si>
    <t>Docosahexaenoic Acid</t>
  </si>
  <si>
    <t>EX_crvnc(e)</t>
  </si>
  <si>
    <t>Docosapentaenoic Acid</t>
  </si>
  <si>
    <t>EX_clpnd[e]</t>
  </si>
  <si>
    <t>EX_adrn(e)</t>
  </si>
  <si>
    <t>Dodecanoicdioic acid</t>
  </si>
  <si>
    <t>EX_dodecanac[e]</t>
  </si>
  <si>
    <t>Eicosapentaenoic acid</t>
  </si>
  <si>
    <t>EX_5eipenc[e]</t>
  </si>
  <si>
    <t>Glucose</t>
  </si>
  <si>
    <t>Ex_glc-D[e]</t>
  </si>
  <si>
    <t>Hypoxanthine</t>
  </si>
  <si>
    <t>EX_hxan(e)</t>
  </si>
  <si>
    <t>Isovaleryl-L-carnitine</t>
  </si>
  <si>
    <t>EX_ivcrn[e]</t>
  </si>
  <si>
    <t>L-Glutamine</t>
  </si>
  <si>
    <t>EX_gln_L(e)</t>
  </si>
  <si>
    <t>L-Histidine</t>
  </si>
  <si>
    <t>EX_his_L(e)</t>
  </si>
  <si>
    <t>Linoleate</t>
  </si>
  <si>
    <t>EX_lnlc(e)</t>
  </si>
  <si>
    <t>L-Kynurenine</t>
  </si>
  <si>
    <t>EX_lkynre</t>
  </si>
  <si>
    <t>N,N-dimethylglycine</t>
  </si>
  <si>
    <t>EX_dmgly</t>
  </si>
  <si>
    <t>Octanoylcarnitine</t>
  </si>
  <si>
    <t>EX_odecrn[e]</t>
  </si>
  <si>
    <t>Oleic acid</t>
  </si>
  <si>
    <t>EX_ocdcea(e)</t>
  </si>
  <si>
    <t>Palmitic acid</t>
  </si>
  <si>
    <t>EX_hdcea[e]</t>
  </si>
  <si>
    <t>Propionylcarnitine</t>
  </si>
  <si>
    <t>EX_PCRN</t>
  </si>
  <si>
    <t>EX_sphs1p(e)</t>
  </si>
  <si>
    <t>Trimethylamine N-oxide</t>
  </si>
  <si>
    <t>EX_tmao[e]</t>
  </si>
  <si>
    <t>Uric acid</t>
  </si>
  <si>
    <t>EX_urate(e)</t>
  </si>
  <si>
    <t>D/A-FC-ABS</t>
  </si>
  <si>
    <t>D-FC-ABS</t>
  </si>
  <si>
    <t>A-FC-ABS</t>
  </si>
  <si>
    <t>name</t>
  </si>
  <si>
    <t>matched_name</t>
  </si>
  <si>
    <t>stId</t>
  </si>
  <si>
    <t>displayName</t>
  </si>
  <si>
    <t>ref_id</t>
  </si>
  <si>
    <t>r.identifier</t>
  </si>
  <si>
    <t>r.databaseName</t>
  </si>
  <si>
    <t>12S-HETE</t>
  </si>
  <si>
    <t>R-ALL-2142678</t>
  </si>
  <si>
    <t>12S-HETE [cytosol]</t>
  </si>
  <si>
    <t>34146</t>
  </si>
  <si>
    <t>ChEBI</t>
  </si>
  <si>
    <t>R-ALL-3296298</t>
  </si>
  <si>
    <t>12(S)-HETE [extracellular region]</t>
  </si>
  <si>
    <t>5-oxoproline</t>
  </si>
  <si>
    <t>OPRO</t>
  </si>
  <si>
    <t>R-ALL-1247942</t>
  </si>
  <si>
    <t>OPRO [cytosol]</t>
  </si>
  <si>
    <t>18183</t>
  </si>
  <si>
    <t>ACAR</t>
  </si>
  <si>
    <t>R-ALL-390287</t>
  </si>
  <si>
    <t>ACAR [peroxisomal matrix]</t>
  </si>
  <si>
    <t>15960</t>
  </si>
  <si>
    <t>adenosine</t>
  </si>
  <si>
    <t>R-ALL-8857850</t>
  </si>
  <si>
    <t>adenosine [nucleoplasm]</t>
  </si>
  <si>
    <t>16335</t>
  </si>
  <si>
    <t>Ade-Rib</t>
  </si>
  <si>
    <t>R-ALL-727755</t>
  </si>
  <si>
    <t>Ade-Rib [lysosomal lumen]</t>
  </si>
  <si>
    <t>R-ALL-83909</t>
  </si>
  <si>
    <t>Ade-Rib [cytosol]</t>
  </si>
  <si>
    <t>R-ALL-83908</t>
  </si>
  <si>
    <t>Ade-Rib [extracellular region]</t>
  </si>
  <si>
    <t>2OG</t>
  </si>
  <si>
    <t>R-ALL-1650779</t>
  </si>
  <si>
    <t>2OG [endoplasmic reticulum lumen]</t>
  </si>
  <si>
    <t>16810</t>
  </si>
  <si>
    <t>R-ALL-113671</t>
  </si>
  <si>
    <t>2OG [nucleoplasm]</t>
  </si>
  <si>
    <t>R-ALL-29406</t>
  </si>
  <si>
    <t>2OG [cytosol]</t>
  </si>
  <si>
    <t>alpha-linolenic acid</t>
  </si>
  <si>
    <t>ALA</t>
  </si>
  <si>
    <t>R-ALL-2046056</t>
  </si>
  <si>
    <t>ALA [endoplasmic reticulum lumen]</t>
  </si>
  <si>
    <t>27432</t>
  </si>
  <si>
    <t>R-ALL-400174</t>
  </si>
  <si>
    <t>ALA [nucleoplasm]</t>
  </si>
  <si>
    <t>R-ALL-400506</t>
  </si>
  <si>
    <t>ALA [extracellular region]</t>
  </si>
  <si>
    <t>arachidonic acid</t>
  </si>
  <si>
    <t>AA</t>
  </si>
  <si>
    <t>R-ALL-5693733</t>
  </si>
  <si>
    <t>AA [lipid droplet]</t>
  </si>
  <si>
    <t>15843</t>
  </si>
  <si>
    <t>R-ALL-422506</t>
  </si>
  <si>
    <t>AA [plasma membrane]</t>
  </si>
  <si>
    <t>R-ALL-6803788</t>
  </si>
  <si>
    <t>AA [lysosomal lumen]</t>
  </si>
  <si>
    <t>R-ALL-29768</t>
  </si>
  <si>
    <t>AA [cytosol]</t>
  </si>
  <si>
    <t>ARA</t>
  </si>
  <si>
    <t>R-ALL-140356</t>
  </si>
  <si>
    <t>ARA [endoplasmic reticulum lumen]</t>
  </si>
  <si>
    <t>R-ALL-400137</t>
  </si>
  <si>
    <t>AA [nucleoplasm]</t>
  </si>
  <si>
    <t>beta-D-glucose</t>
  </si>
  <si>
    <t>R-ALL-9683087</t>
  </si>
  <si>
    <t>beta-D-glucose [endoplasmic reticulum lumen]</t>
  </si>
  <si>
    <t>15903</t>
  </si>
  <si>
    <t>carnitine</t>
  </si>
  <si>
    <t>CAR</t>
  </si>
  <si>
    <t>R-ALL-390294</t>
  </si>
  <si>
    <t>CAR [peroxisomal matrix]</t>
  </si>
  <si>
    <t>17126</t>
  </si>
  <si>
    <t>R-ALL-549207</t>
  </si>
  <si>
    <t>CAR [mitochondrial intermembrane space]</t>
  </si>
  <si>
    <t>R-ALL-30235</t>
  </si>
  <si>
    <t>CAR [cytosol]</t>
  </si>
  <si>
    <t>R-ALL-201023</t>
  </si>
  <si>
    <t>CAR [mitochondrial matrix]</t>
  </si>
  <si>
    <t>R-ALL-164988</t>
  </si>
  <si>
    <t>CAR [extracellular region]</t>
  </si>
  <si>
    <t>8,11,14-Eicosatrienoic acid</t>
  </si>
  <si>
    <t xml:space="preserve">	R-ALL-444200</t>
  </si>
  <si>
    <t>8,11,14-Eicosatrienoic acid [extracellular region]</t>
  </si>
  <si>
    <t>docosahexaenoic acid</t>
  </si>
  <si>
    <t>DHA</t>
  </si>
  <si>
    <t>R-ALL-9024011</t>
  </si>
  <si>
    <t>DHA [cytosol]</t>
  </si>
  <si>
    <t>28125</t>
  </si>
  <si>
    <t>R-ALL-400493</t>
  </si>
  <si>
    <t>DHA [extracellular region]</t>
  </si>
  <si>
    <t>R-ALL-6786220</t>
  </si>
  <si>
    <t>DHA [endoplasmic reticulum membrane]</t>
  </si>
  <si>
    <t>36005</t>
  </si>
  <si>
    <t>Docosapentaenoic acid</t>
  </si>
  <si>
    <t>DPA</t>
  </si>
  <si>
    <t>R-ALL-2066768</t>
  </si>
  <si>
    <t>DPA [endoplasmic reticulum lumen]</t>
  </si>
  <si>
    <t>65136</t>
  </si>
  <si>
    <t>R-ALL-2066764</t>
  </si>
  <si>
    <t>DPA [peroxisomal matrix]</t>
  </si>
  <si>
    <t>R-ALL-444178</t>
  </si>
  <si>
    <t>DPA [extracellular region]</t>
  </si>
  <si>
    <t>53488</t>
  </si>
  <si>
    <t>Docosatetraenoic acid</t>
  </si>
  <si>
    <t>DTTA</t>
  </si>
  <si>
    <t>R-ALL-444170</t>
  </si>
  <si>
    <t>displayName: DTTA [extracellular region]</t>
  </si>
  <si>
    <t>eicosapentaenoic acid</t>
  </si>
  <si>
    <t>EPA</t>
  </si>
  <si>
    <t>R-ALL-2026977</t>
  </si>
  <si>
    <t>EPA [cytosol]</t>
  </si>
  <si>
    <t>28364</t>
  </si>
  <si>
    <t>R-ALL-9020469</t>
  </si>
  <si>
    <t>EPA [extracellular region]</t>
  </si>
  <si>
    <t>R-ALL-400199</t>
  </si>
  <si>
    <t>EPA [nucleoplasm]</t>
  </si>
  <si>
    <t>Fumarate</t>
  </si>
  <si>
    <t>FUMA</t>
  </si>
  <si>
    <t>R-ALL-29586</t>
  </si>
  <si>
    <t>FUMA(cytosol)</t>
  </si>
  <si>
    <t>fumaric acid</t>
  </si>
  <si>
    <t>R-ALL-113588</t>
  </si>
  <si>
    <t>FUMA [mitochondrial matrix]</t>
  </si>
  <si>
    <t>18012</t>
  </si>
  <si>
    <t>glycine</t>
  </si>
  <si>
    <t>Gly</t>
  </si>
  <si>
    <t>R-ALL-428557</t>
  </si>
  <si>
    <t>Gly [synaptic vesicle]</t>
  </si>
  <si>
    <t>57305</t>
  </si>
  <si>
    <t>R-ALL-159549</t>
  </si>
  <si>
    <t>Gly [mitochondrial matrix]</t>
  </si>
  <si>
    <t>R-ALL-113545</t>
  </si>
  <si>
    <t>Gly [mitochondrial intermembrane space]</t>
  </si>
  <si>
    <t>R-ALL-29424</t>
  </si>
  <si>
    <t>Gly [cytosol]</t>
  </si>
  <si>
    <t>R-ALL-193446</t>
  </si>
  <si>
    <t>Gly [peroxisomal matrix]</t>
  </si>
  <si>
    <t>R-ALL-266029</t>
  </si>
  <si>
    <t>Gly [extracellular region]</t>
  </si>
  <si>
    <t>hypoxanthine</t>
  </si>
  <si>
    <t>Hyp</t>
  </si>
  <si>
    <t>R-ALL-29850</t>
  </si>
  <si>
    <t>Hyp [nucleoplasm]</t>
  </si>
  <si>
    <t>17368</t>
  </si>
  <si>
    <t>R-ALL-83957</t>
  </si>
  <si>
    <t>Hyp [extracellular region]</t>
  </si>
  <si>
    <t>R-ALL-113599</t>
  </si>
  <si>
    <t>Hyp [cytosol]</t>
  </si>
  <si>
    <t>L-alanine</t>
  </si>
  <si>
    <t>L-Ala</t>
  </si>
  <si>
    <t>R-ALL-379697</t>
  </si>
  <si>
    <t>L-Ala [mitochondrial matrix]</t>
  </si>
  <si>
    <t>57972</t>
  </si>
  <si>
    <t>R-ALL-352036</t>
  </si>
  <si>
    <t>L-Ala [extracellular region]</t>
  </si>
  <si>
    <t>R-ALL-389664</t>
  </si>
  <si>
    <t>L-Ala [peroxisomal matrix]</t>
  </si>
  <si>
    <t>R-ALL-29432</t>
  </si>
  <si>
    <t>L-Ala [cytosol]</t>
  </si>
  <si>
    <t>L-Asparagine</t>
  </si>
  <si>
    <t>L-Asn</t>
  </si>
  <si>
    <t>R-ALL-379703</t>
  </si>
  <si>
    <t>L-Asn [mitochondrial matrix]</t>
  </si>
  <si>
    <t>58048</t>
  </si>
  <si>
    <t>R-ALL-351980</t>
  </si>
  <si>
    <t>L-Asn [extracellular region]</t>
  </si>
  <si>
    <t>R-ALL-29642</t>
  </si>
  <si>
    <t>L-Asn [cytosol]</t>
  </si>
  <si>
    <t>L-aspartic acid</t>
  </si>
  <si>
    <t>L-Asp</t>
  </si>
  <si>
    <t>R-ALL-351973</t>
  </si>
  <si>
    <t>L-Asp [extracellular region]</t>
  </si>
  <si>
    <t>29991</t>
  </si>
  <si>
    <t>R-ALL-427963</t>
  </si>
  <si>
    <t>L-Asp [lysosomal lumen]</t>
  </si>
  <si>
    <t>R-ALL-113553</t>
  </si>
  <si>
    <t>L-Asp [mitochondrial matrix]</t>
  </si>
  <si>
    <t>R-ALL-29448</t>
  </si>
  <si>
    <t>L-Asp [cytosol]</t>
  </si>
  <si>
    <t>L-cystine</t>
  </si>
  <si>
    <t>CySS-</t>
  </si>
  <si>
    <t>R-ALL-379444</t>
  </si>
  <si>
    <t>CySS- [cytosol]</t>
  </si>
  <si>
    <t>16283</t>
  </si>
  <si>
    <t>R-ALL-5673778</t>
  </si>
  <si>
    <t>CySS- [lysosomal lumen]</t>
  </si>
  <si>
    <t>R-ALL-379429</t>
  </si>
  <si>
    <t>CySS- [extracellular region]</t>
  </si>
  <si>
    <t>L-glutamic acid</t>
  </si>
  <si>
    <t>L-Glu</t>
  </si>
  <si>
    <t>R-ALL-428614</t>
  </si>
  <si>
    <t>L-Glu [synaptic vesicle]</t>
  </si>
  <si>
    <t>29985</t>
  </si>
  <si>
    <t>Glu</t>
  </si>
  <si>
    <t>R-ALL-210509</t>
  </si>
  <si>
    <t>Glu [clathrin-sculpted glutamate transport vesicle lumen]</t>
  </si>
  <si>
    <t>R-ALL-29404</t>
  </si>
  <si>
    <t>L-Glu [cytosol]</t>
  </si>
  <si>
    <t>R-ALL-113552</t>
  </si>
  <si>
    <t>L-Glu [mitochondrial matrix]</t>
  </si>
  <si>
    <t>R-ALL-210382</t>
  </si>
  <si>
    <t>L-Glu [extracellular region]</t>
  </si>
  <si>
    <t>L-glutamine</t>
  </si>
  <si>
    <t>L-Gln</t>
  </si>
  <si>
    <t>R-ALL-212615</t>
  </si>
  <si>
    <t>L-Gln [extracellular region]</t>
  </si>
  <si>
    <t>58359</t>
  </si>
  <si>
    <t>R-ALL-113522</t>
  </si>
  <si>
    <t>L-Gln [mitochondrial matrix]</t>
  </si>
  <si>
    <t>R-ALL-29472</t>
  </si>
  <si>
    <t>L-Gln [cytosol]</t>
  </si>
  <si>
    <t>L-histidine</t>
  </si>
  <si>
    <t>L-His</t>
  </si>
  <si>
    <t>R-ALL-379695</t>
  </si>
  <si>
    <t>L-His [mitochondrial matrix]</t>
  </si>
  <si>
    <t>32513</t>
  </si>
  <si>
    <t>R-ALL-351970</t>
  </si>
  <si>
    <t>L-His [extracellular region]</t>
  </si>
  <si>
    <t>R-ALL-428038</t>
  </si>
  <si>
    <t>L-His [lysosomal lumen]</t>
  </si>
  <si>
    <t>R-ALL-29612</t>
  </si>
  <si>
    <t>L-His [cytosol]</t>
  </si>
  <si>
    <t>L-isoleucine</t>
  </si>
  <si>
    <t>L-Ile</t>
  </si>
  <si>
    <t>R-ALL-352001</t>
  </si>
  <si>
    <t>L-Ile [extracellular region]</t>
  </si>
  <si>
    <t>58045</t>
  </si>
  <si>
    <t>R-ALL-30102</t>
  </si>
  <si>
    <t>L-Ile [cytosol]</t>
  </si>
  <si>
    <t>R-ALL-113537</t>
  </si>
  <si>
    <t>L-Ile [mitochondrial matrix]</t>
  </si>
  <si>
    <t>L-kynurenine</t>
  </si>
  <si>
    <t>L-KYN</t>
  </si>
  <si>
    <t>R-ALL-29970</t>
  </si>
  <si>
    <t>L-KYN [cytosol]</t>
  </si>
  <si>
    <t>16946</t>
  </si>
  <si>
    <t>R-ALL-893607</t>
  </si>
  <si>
    <t>L-KYN [mitochondrial matrix]</t>
  </si>
  <si>
    <t>LACT</t>
  </si>
  <si>
    <t>R-ALL-6807616</t>
  </si>
  <si>
    <t>LACT [mitochondrial matrix]</t>
  </si>
  <si>
    <t>422</t>
  </si>
  <si>
    <t>R-ALL-373863</t>
  </si>
  <si>
    <t>LACT [extracellular region]</t>
  </si>
  <si>
    <t>R-ALL-29708</t>
  </si>
  <si>
    <t>LACT [cytosol]</t>
  </si>
  <si>
    <t>L-leucine</t>
  </si>
  <si>
    <t>L-Leu</t>
  </si>
  <si>
    <t>R-ALL-351964</t>
  </si>
  <si>
    <t>L-Leu [extracellular region]</t>
  </si>
  <si>
    <t>57427</t>
  </si>
  <si>
    <t>R-ALL-29588</t>
  </si>
  <si>
    <t>L-Leu [cytosol]</t>
  </si>
  <si>
    <t>R-ALL-113580</t>
  </si>
  <si>
    <t>L-Leu [mitochondrial matrix]</t>
  </si>
  <si>
    <t>L-lysine</t>
  </si>
  <si>
    <t>R-ALL-1131871</t>
  </si>
  <si>
    <t>L-lysine [cytoplasm]</t>
  </si>
  <si>
    <t>32551</t>
  </si>
  <si>
    <t>L-Lys</t>
  </si>
  <si>
    <t>R-ALL-29444</t>
  </si>
  <si>
    <t>L-Lys [mitochondrial matrix]</t>
  </si>
  <si>
    <t>R-ALL-351979</t>
  </si>
  <si>
    <t>L-Lys [cytosol]</t>
  </si>
  <si>
    <t>R-ALL-428004</t>
  </si>
  <si>
    <t>L-Lys [lysosomal lumen]</t>
  </si>
  <si>
    <t>R-ALL-351991</t>
  </si>
  <si>
    <t>L-Lys [extracellular region]</t>
  </si>
  <si>
    <t>L-methionine</t>
  </si>
  <si>
    <t>L-Met</t>
  </si>
  <si>
    <t>R-ALL-1130765</t>
  </si>
  <si>
    <t>L-Met [cytoplasm]</t>
  </si>
  <si>
    <t>57844</t>
  </si>
  <si>
    <t>R-ALL-379705</t>
  </si>
  <si>
    <t>L-Met [mitochondrial matrix]</t>
  </si>
  <si>
    <t>R-ALL-174390</t>
  </si>
  <si>
    <t>L-Met [cytosol]</t>
  </si>
  <si>
    <t>R-ALL-351966</t>
  </si>
  <si>
    <t>L-Met [extracellular region]</t>
  </si>
  <si>
    <t>L-Orn</t>
  </si>
  <si>
    <t>R-ALL-113586</t>
  </si>
  <si>
    <t>L-Orn [mitochondrial intermembrane space]</t>
  </si>
  <si>
    <t>15729</t>
  </si>
  <si>
    <t>R-ALL-29498</t>
  </si>
  <si>
    <t>L-Orn [cytosol]</t>
  </si>
  <si>
    <t>R-ALL-113585</t>
  </si>
  <si>
    <t>L-Orn [mitochondrial matrix]</t>
  </si>
  <si>
    <t>R-ALL-375800</t>
  </si>
  <si>
    <t>L-Orn [extracellular region]</t>
  </si>
  <si>
    <t>L-phenylalanine</t>
  </si>
  <si>
    <t>L-Phe</t>
  </si>
  <si>
    <t>R-ALL-379701</t>
  </si>
  <si>
    <t>L-Phe [mitochondrial matrix]</t>
  </si>
  <si>
    <t>58095</t>
  </si>
  <si>
    <t>R-ALL-351993</t>
  </si>
  <si>
    <t>L-Phe [extracellular region]</t>
  </si>
  <si>
    <t>R-ALL-29502</t>
  </si>
  <si>
    <t>L-Phe [cytosol]</t>
  </si>
  <si>
    <t>L-proline</t>
  </si>
  <si>
    <t>L-Pro</t>
  </si>
  <si>
    <t>R-ALL-352033</t>
  </si>
  <si>
    <t>L-Pro [extracellular region]</t>
  </si>
  <si>
    <t>60039</t>
  </si>
  <si>
    <t>R-ALL-113538</t>
  </si>
  <si>
    <t>L-Pro [cytosol]</t>
  </si>
  <si>
    <t>R-ALL-379717</t>
  </si>
  <si>
    <t>L-Pro [mitochondrial matrix]</t>
  </si>
  <si>
    <t>L-serine</t>
  </si>
  <si>
    <t>L-Ser</t>
  </si>
  <si>
    <t>R-ALL-352002</t>
  </si>
  <si>
    <t>L-Ser [extracellular region]</t>
  </si>
  <si>
    <t>33384</t>
  </si>
  <si>
    <t>R-ALL-379732</t>
  </si>
  <si>
    <t>L-Ser [mitochondrial matrix]</t>
  </si>
  <si>
    <t>R-ALL-8932979</t>
  </si>
  <si>
    <t>L-Ser [plasma membrane]</t>
  </si>
  <si>
    <t>R-ALL-200736</t>
  </si>
  <si>
    <t>L-Ser [cytosol]</t>
  </si>
  <si>
    <t>L-threonine</t>
  </si>
  <si>
    <t>L-Thr</t>
  </si>
  <si>
    <t>R-ALL-352000</t>
  </si>
  <si>
    <t>L-Thr [extracellular region]</t>
  </si>
  <si>
    <t>57926</t>
  </si>
  <si>
    <t>R-ALL-351990</t>
  </si>
  <si>
    <t>L-Thr [cytosol]</t>
  </si>
  <si>
    <t>R-ALL-379706</t>
  </si>
  <si>
    <t>L-Thr [mitochondrial matrix]</t>
  </si>
  <si>
    <t>L-tryptophan</t>
  </si>
  <si>
    <t>L-Trp</t>
  </si>
  <si>
    <t>R-ALL-379709</t>
  </si>
  <si>
    <t>L-Trp [mitochondrial matrix]</t>
  </si>
  <si>
    <t>57912</t>
  </si>
  <si>
    <t>R-ALL-352006</t>
  </si>
  <si>
    <t>L-Trp [extracellular region]</t>
  </si>
  <si>
    <t>R-ALL-29500</t>
  </si>
  <si>
    <t>L-Trp [cytosol]</t>
  </si>
  <si>
    <t>L-tyrosine</t>
  </si>
  <si>
    <t>L-Tyr</t>
  </si>
  <si>
    <t>R-ALL-379710</t>
  </si>
  <si>
    <t>L-Tyr [mitochondrial matrix]</t>
  </si>
  <si>
    <t>58315</t>
  </si>
  <si>
    <t>R-ALL-5668567</t>
  </si>
  <si>
    <t>L-Tyr [melanosome lumen]</t>
  </si>
  <si>
    <t>R-ALL-29506</t>
  </si>
  <si>
    <t>L-Tyr [cytosol]</t>
  </si>
  <si>
    <t>R-ALL-352030</t>
  </si>
  <si>
    <t>L-Tyr [extracellular region]</t>
  </si>
  <si>
    <t>L-valine</t>
  </si>
  <si>
    <t>L-Val</t>
  </si>
  <si>
    <t>R-ALL-351992</t>
  </si>
  <si>
    <t>L-Val [extracellular region]</t>
  </si>
  <si>
    <t>57762</t>
  </si>
  <si>
    <t>R-ALL-29702</t>
  </si>
  <si>
    <t>L-Val [cytosol]</t>
  </si>
  <si>
    <t>R-ALL-113540</t>
  </si>
  <si>
    <t>L-Val [mitochondrial matrix]</t>
  </si>
  <si>
    <t>linoleate</t>
  </si>
  <si>
    <t>LINA</t>
  </si>
  <si>
    <t>R-ALL-2046044</t>
  </si>
  <si>
    <t>LINA [endoplasmic reticulum lumen]</t>
  </si>
  <si>
    <t>17351</t>
  </si>
  <si>
    <t>R-ALL-1132021</t>
  </si>
  <si>
    <t>LINA [cytosol]</t>
  </si>
  <si>
    <t>MAL</t>
  </si>
  <si>
    <t xml:space="preserve">	R-ALL-113544</t>
  </si>
  <si>
    <t>MAL [mitochondrial matrix]</t>
  </si>
  <si>
    <t xml:space="preserve">	R-ALL-198498</t>
  </si>
  <si>
    <t>MAL [cytosol]</t>
  </si>
  <si>
    <t>DMGLY</t>
  </si>
  <si>
    <t>R-ALL-6797923</t>
  </si>
  <si>
    <t>DMGLY [mitochondrial matrix]</t>
  </si>
  <si>
    <t>17724</t>
  </si>
  <si>
    <t>R-ALL-1614585</t>
  </si>
  <si>
    <t>DMGLY [cytosol]</t>
  </si>
  <si>
    <t>oleic acid</t>
  </si>
  <si>
    <t>OLEA</t>
  </si>
  <si>
    <t>R-ALL-3632879</t>
  </si>
  <si>
    <t>OLEA [cytosol]</t>
  </si>
  <si>
    <t>16196</t>
  </si>
  <si>
    <t>R-ALL-2864104</t>
  </si>
  <si>
    <t>OLEA [lipid droplet]</t>
  </si>
  <si>
    <t>R-ALL-879534</t>
  </si>
  <si>
    <t>OLEA [early endosome]</t>
  </si>
  <si>
    <t>R-ALL-6803790</t>
  </si>
  <si>
    <t>OLEA [lysosomal lumen]</t>
  </si>
  <si>
    <t>R-ALL-400431</t>
  </si>
  <si>
    <t>OLEA [extracellular region]</t>
  </si>
  <si>
    <t>palmitic acid</t>
  </si>
  <si>
    <t>PALM</t>
  </si>
  <si>
    <t>R-ALL-2453691</t>
  </si>
  <si>
    <t>PALM [lipid droplet]</t>
  </si>
  <si>
    <t>15756</t>
  </si>
  <si>
    <t>R-ALL-426576</t>
  </si>
  <si>
    <t>PALM [plasma membrane]</t>
  </si>
  <si>
    <t>R-ALL-5690516</t>
  </si>
  <si>
    <t>PALM [lysosomal lumen]</t>
  </si>
  <si>
    <t>R-ALL-76168</t>
  </si>
  <si>
    <t>PALM [early endosome]</t>
  </si>
  <si>
    <t>R-ALL-3632881</t>
  </si>
  <si>
    <t>PALM [cytosol]</t>
  </si>
  <si>
    <t>Palm</t>
  </si>
  <si>
    <t>R-ALL-400150</t>
  </si>
  <si>
    <t>Palm [nucleoplasm]</t>
  </si>
  <si>
    <t>R-ALL-400452</t>
  </si>
  <si>
    <t>PALM [extracellular region]</t>
  </si>
  <si>
    <t>R-ALL-390435</t>
  </si>
  <si>
    <t>PALM [peroxisomal matrix]</t>
  </si>
  <si>
    <t>R-ALL-390274</t>
  </si>
  <si>
    <t>Propionylcarnitine [peroxisomal matrix]</t>
  </si>
  <si>
    <t>28867</t>
  </si>
  <si>
    <t>pyruvate</t>
  </si>
  <si>
    <t>PYR</t>
  </si>
  <si>
    <t>R-ALL-429750</t>
  </si>
  <si>
    <t>PYR [extracellular region]</t>
  </si>
  <si>
    <t>15361</t>
  </si>
  <si>
    <t>R-ALL-389680</t>
  </si>
  <si>
    <t>PYR [peroxisomal matrix]</t>
  </si>
  <si>
    <t>R-ALL-113557</t>
  </si>
  <si>
    <t>PYR [mitochondrial matrix]</t>
  </si>
  <si>
    <t>R-ALL-9012375</t>
  </si>
  <si>
    <t>PYR [mitochondrial intermembrane space]</t>
  </si>
  <si>
    <t>R-ALL-29398</t>
  </si>
  <si>
    <t>PYR [cytosol]</t>
  </si>
  <si>
    <t>R-ALL-1130930</t>
  </si>
  <si>
    <t>PYR [cytoplasm]</t>
  </si>
  <si>
    <t>pyruvic acid</t>
  </si>
  <si>
    <t>R-ALL-5357717</t>
  </si>
  <si>
    <t>pyruvic acid [cytosol]</t>
  </si>
  <si>
    <t>sphingosine 1-phosphate</t>
  </si>
  <si>
    <t>S1P</t>
  </si>
  <si>
    <t>R-ALL-428203</t>
  </si>
  <si>
    <t>S1P [cytosol]</t>
  </si>
  <si>
    <t>37550</t>
  </si>
  <si>
    <t>R-ALL-5218688</t>
  </si>
  <si>
    <t>S1P [plasma membrane]</t>
  </si>
  <si>
    <t>R-ALL-419305</t>
  </si>
  <si>
    <t>S1P [extracellular region]</t>
  </si>
  <si>
    <t>succinic acid</t>
  </si>
  <si>
    <t>SUCCA</t>
  </si>
  <si>
    <t>R-ALL-5278787</t>
  </si>
  <si>
    <t>SUCCA [cytoplasm]</t>
  </si>
  <si>
    <t>30031</t>
  </si>
  <si>
    <t>R-ALL-389583</t>
  </si>
  <si>
    <t>SUCCA [peroxisomal matrix]</t>
  </si>
  <si>
    <t>R-ALL-1650769</t>
  </si>
  <si>
    <t>SUCCA [endoplasmic reticulum lumen]</t>
  </si>
  <si>
    <t>R-ALL-29434</t>
  </si>
  <si>
    <t>SUCCA [cytosol]</t>
  </si>
  <si>
    <t>R-ALL-159939</t>
  </si>
  <si>
    <t>SUCCA [nucleoplasm]</t>
  </si>
  <si>
    <t>R-ALL-433123</t>
  </si>
  <si>
    <t>SUCCA [extracellular region]</t>
  </si>
  <si>
    <t>R-ALL-113536</t>
  </si>
  <si>
    <t>SUCCA [mitochondrial matrix]</t>
  </si>
  <si>
    <t>trimethylamine N-oxide</t>
  </si>
  <si>
    <t>TMAO</t>
  </si>
  <si>
    <t>R-ALL-140963</t>
  </si>
  <si>
    <t>TMAO [endoplasmic reticulum lumen]</t>
  </si>
  <si>
    <t>15724</t>
  </si>
  <si>
    <t>urate</t>
  </si>
  <si>
    <t>R-ALL-429056</t>
  </si>
  <si>
    <t>urate [extracellular region]</t>
  </si>
  <si>
    <t>17775</t>
  </si>
  <si>
    <t>R-ALL-30034</t>
  </si>
  <si>
    <t>urate [cytosol]</t>
  </si>
  <si>
    <t>compartment_select</t>
  </si>
  <si>
    <t>a-ketoglutarate</t>
  </si>
  <si>
    <t>glucose</t>
  </si>
  <si>
    <t>Sphingosine 1-phosphate</t>
  </si>
  <si>
    <t>a-Ketoglutarate(ignore)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</si>
</sst>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FF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3"/>
      <color rgb="FF222222"/>
      <name val="Verdana"/>
      <family val="2"/>
    </font>
    <font>
      <sz val="11"/>
      <name val="Calibri"/>
      <family val="2"/>
      <scheme val="minor"/>
    </font>
    <font>
      <sz val="12"/>
      <color rgb="FFFF0000"/>
      <name val="Times New Roman"/>
      <family val="1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2" borderId="1" xfId="0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/>
    <xf numFmtId="0" fontId="5" fillId="0" borderId="0" xfId="0" applyFont="1" applyAlignment="1">
      <alignment horizontal="center"/>
    </xf>
    <xf numFmtId="0" fontId="4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1" fillId="0" borderId="0" xfId="0" applyFont="1"/>
    <xf numFmtId="0" fontId="7" fillId="0" borderId="1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0" fillId="0" borderId="1" xfId="0" applyBorder="1"/>
    <xf numFmtId="0" fontId="0" fillId="4" borderId="1" xfId="0" applyFill="1" applyBorder="1"/>
    <xf numFmtId="0" fontId="8" fillId="0" borderId="1" xfId="0" applyFont="1" applyBorder="1"/>
    <xf numFmtId="0" fontId="0" fillId="5" borderId="1" xfId="0" applyFill="1" applyBorder="1"/>
    <xf numFmtId="0" fontId="9" fillId="0" borderId="0" xfId="0" applyFont="1"/>
    <xf numFmtId="0" fontId="8" fillId="4" borderId="1" xfId="0" applyFont="1" applyFill="1" applyBorder="1"/>
    <xf numFmtId="0" fontId="10" fillId="5" borderId="1" xfId="0" applyFont="1" applyFill="1" applyBorder="1"/>
    <xf numFmtId="0" fontId="7" fillId="4" borderId="4" xfId="0" applyFont="1" applyFill="1" applyBorder="1" applyAlignment="1">
      <alignment horizontal="center" vertical="top"/>
    </xf>
    <xf numFmtId="0" fontId="4" fillId="6" borderId="1" xfId="0" applyFont="1" applyFill="1" applyBorder="1"/>
    <xf numFmtId="0" fontId="0" fillId="6" borderId="0" xfId="0" applyFill="1"/>
    <xf numFmtId="0" fontId="0" fillId="6" borderId="0" xfId="0" applyFill="1" applyAlignment="1">
      <alignment horizontal="center"/>
    </xf>
    <xf numFmtId="0" fontId="5" fillId="6" borderId="0" xfId="0" applyFont="1" applyFill="1" applyAlignment="1">
      <alignment horizontal="center"/>
    </xf>
    <xf numFmtId="0" fontId="1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703F5-8C42-864D-8074-BCF56AD6D283}">
  <dimension ref="A1:O55"/>
  <sheetViews>
    <sheetView tabSelected="1" workbookViewId="0">
      <selection activeCell="O2" sqref="O2"/>
    </sheetView>
  </sheetViews>
  <sheetFormatPr baseColWidth="10" defaultColWidth="11.5" defaultRowHeight="16" x14ac:dyDescent="0.2"/>
  <cols>
    <col min="1" max="1" width="26" customWidth="1"/>
    <col min="2" max="2" width="29.5" customWidth="1"/>
    <col min="3" max="3" width="13.83203125" style="4" bestFit="1" customWidth="1"/>
    <col min="4" max="4" width="19.5" customWidth="1"/>
    <col min="5" max="5" width="23" customWidth="1"/>
    <col min="6" max="6" width="17.1640625" customWidth="1"/>
    <col min="7" max="7" width="16.1640625" customWidth="1"/>
    <col min="8" max="9" width="15.6640625" customWidth="1"/>
    <col min="10" max="10" width="11.5" style="4"/>
    <col min="11" max="11" width="11.83203125" customWidth="1"/>
    <col min="12" max="12" width="40" customWidth="1"/>
    <col min="14" max="14" width="33" customWidth="1"/>
    <col min="15" max="15" width="28.83203125" customWidth="1"/>
  </cols>
  <sheetData>
    <row r="1" spans="1:15" ht="17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10" t="s">
        <v>115</v>
      </c>
      <c r="F1" s="3" t="s">
        <v>4</v>
      </c>
      <c r="G1" s="3" t="s">
        <v>5</v>
      </c>
      <c r="H1" s="3" t="s">
        <v>6</v>
      </c>
      <c r="I1" s="9" t="s">
        <v>114</v>
      </c>
      <c r="J1" s="4" t="s">
        <v>7</v>
      </c>
      <c r="L1" t="s">
        <v>8</v>
      </c>
      <c r="O1" s="11" t="s">
        <v>113</v>
      </c>
    </row>
    <row r="2" spans="1:15" x14ac:dyDescent="0.2">
      <c r="A2" s="5" t="s">
        <v>9</v>
      </c>
      <c r="B2" t="s">
        <v>10</v>
      </c>
      <c r="D2" s="6">
        <v>0.98269517799999995</v>
      </c>
      <c r="E2" s="6">
        <f>IF(D2&lt;1, 1/D2, D2)</f>
        <v>1.0176095521657278</v>
      </c>
      <c r="F2" s="6">
        <v>1.463844717</v>
      </c>
      <c r="G2" s="6">
        <v>0.92536554999999998</v>
      </c>
      <c r="H2" s="6">
        <v>2.2075179199999999</v>
      </c>
      <c r="I2" s="6">
        <f>IF(H2&gt;1, H2, 1/H2)</f>
        <v>2.2075179199999999</v>
      </c>
      <c r="L2">
        <f t="shared" ref="L2:L33" si="0">H2/D2</f>
        <v>2.2463913219690186</v>
      </c>
      <c r="N2">
        <f>L2-1</f>
        <v>1.2463913219690186</v>
      </c>
      <c r="O2">
        <f>IF(L2&gt;1, L2, 1/L2)</f>
        <v>2.2463913219690186</v>
      </c>
    </row>
    <row r="3" spans="1:15" x14ac:dyDescent="0.2">
      <c r="A3" s="5" t="s">
        <v>11</v>
      </c>
      <c r="B3" t="s">
        <v>12</v>
      </c>
      <c r="D3" s="6">
        <v>0.98737339199999996</v>
      </c>
      <c r="E3" s="6">
        <f t="shared" ref="E3:E55" si="1">IF(D3&lt;1, 1/D3, D3)</f>
        <v>1.0127880780485929</v>
      </c>
      <c r="F3" s="6">
        <v>1.102698975</v>
      </c>
      <c r="G3" s="6">
        <v>1.033056405</v>
      </c>
      <c r="H3" s="6">
        <v>1.6131173000000001</v>
      </c>
      <c r="I3" s="6">
        <f t="shared" ref="I3:I55" si="2">IF(H3&gt;1, H3, 1/H3)</f>
        <v>1.6131173000000001</v>
      </c>
      <c r="L3">
        <f t="shared" si="0"/>
        <v>1.6337459699339358</v>
      </c>
      <c r="N3">
        <f t="shared" ref="N3:N55" si="3">L3-1</f>
        <v>0.63374596993393584</v>
      </c>
      <c r="O3">
        <f t="shared" ref="O3:O55" si="4">IF(L3&gt;1, L3, 1/L3)</f>
        <v>1.6337459699339358</v>
      </c>
    </row>
    <row r="4" spans="1:15" x14ac:dyDescent="0.2">
      <c r="A4" s="5" t="s">
        <v>13</v>
      </c>
      <c r="B4" t="s">
        <v>14</v>
      </c>
      <c r="C4" s="4">
        <v>-1</v>
      </c>
      <c r="D4" s="6">
        <v>0.80102326400000001</v>
      </c>
      <c r="E4" s="6">
        <f t="shared" si="1"/>
        <v>1.248403192444608</v>
      </c>
      <c r="F4" s="6">
        <v>0.96332752200000005</v>
      </c>
      <c r="G4" s="6">
        <v>0.78190956199999995</v>
      </c>
      <c r="H4" s="6">
        <v>1.121726945</v>
      </c>
      <c r="I4" s="6">
        <f t="shared" si="2"/>
        <v>1.121726945</v>
      </c>
      <c r="L4">
        <f t="shared" si="0"/>
        <v>1.4003674991891373</v>
      </c>
      <c r="N4">
        <f t="shared" si="3"/>
        <v>0.40036749918913728</v>
      </c>
      <c r="O4">
        <f t="shared" si="4"/>
        <v>1.4003674991891373</v>
      </c>
    </row>
    <row r="5" spans="1:15" x14ac:dyDescent="0.2">
      <c r="A5" s="5" t="s">
        <v>15</v>
      </c>
      <c r="B5" t="s">
        <v>16</v>
      </c>
      <c r="C5" s="4">
        <v>-1</v>
      </c>
      <c r="D5" s="6">
        <v>0.81900400799999995</v>
      </c>
      <c r="E5" s="6">
        <f t="shared" si="1"/>
        <v>1.2209952457277842</v>
      </c>
      <c r="F5" s="6">
        <v>0.97846197999999995</v>
      </c>
      <c r="G5" s="6">
        <v>0.76258774299999998</v>
      </c>
      <c r="H5" s="6">
        <v>1.4319490880000001</v>
      </c>
      <c r="I5" s="6">
        <f t="shared" si="2"/>
        <v>1.4319490880000001</v>
      </c>
      <c r="L5">
        <f t="shared" si="0"/>
        <v>1.7484030285722365</v>
      </c>
      <c r="N5">
        <f t="shared" si="3"/>
        <v>0.74840302857223651</v>
      </c>
      <c r="O5">
        <f t="shared" si="4"/>
        <v>1.7484030285722365</v>
      </c>
    </row>
    <row r="6" spans="1:15" x14ac:dyDescent="0.2">
      <c r="A6" s="5" t="s">
        <v>17</v>
      </c>
      <c r="B6" t="s">
        <v>18</v>
      </c>
      <c r="C6" s="4">
        <v>-1</v>
      </c>
      <c r="D6" s="6">
        <v>0.78402628799999996</v>
      </c>
      <c r="E6" s="6">
        <f t="shared" si="1"/>
        <v>1.2754674368775758</v>
      </c>
      <c r="F6" s="6">
        <v>0.92020718499999998</v>
      </c>
      <c r="G6" s="6">
        <v>0.78167783300000004</v>
      </c>
      <c r="H6" s="6">
        <v>1.3432726859999999</v>
      </c>
      <c r="I6" s="6">
        <f t="shared" si="2"/>
        <v>1.3432726859999999</v>
      </c>
      <c r="L6">
        <f t="shared" si="0"/>
        <v>1.7133005698400765</v>
      </c>
      <c r="N6">
        <f t="shared" si="3"/>
        <v>0.7133005698400765</v>
      </c>
      <c r="O6">
        <f t="shared" si="4"/>
        <v>1.7133005698400765</v>
      </c>
    </row>
    <row r="7" spans="1:15" x14ac:dyDescent="0.2">
      <c r="A7" s="5" t="s">
        <v>19</v>
      </c>
      <c r="B7" t="s">
        <v>20</v>
      </c>
      <c r="C7" s="4">
        <v>-1</v>
      </c>
      <c r="D7" s="6">
        <v>0.87796001899999998</v>
      </c>
      <c r="E7" s="6">
        <f t="shared" si="1"/>
        <v>1.1390040302051614</v>
      </c>
      <c r="F7" s="6">
        <v>1.074860462</v>
      </c>
      <c r="G7" s="6">
        <v>0.97168414299999994</v>
      </c>
      <c r="H7" s="6">
        <v>1.7190417600000001</v>
      </c>
      <c r="I7" s="6">
        <f t="shared" si="2"/>
        <v>1.7190417600000001</v>
      </c>
      <c r="L7">
        <f t="shared" si="0"/>
        <v>1.9579954927309737</v>
      </c>
      <c r="N7">
        <f t="shared" si="3"/>
        <v>0.95799549273097373</v>
      </c>
      <c r="O7">
        <f t="shared" si="4"/>
        <v>1.9579954927309737</v>
      </c>
    </row>
    <row r="8" spans="1:15" x14ac:dyDescent="0.2">
      <c r="A8" s="5" t="s">
        <v>21</v>
      </c>
      <c r="B8" t="s">
        <v>22</v>
      </c>
      <c r="C8" s="4">
        <v>-1</v>
      </c>
      <c r="D8" s="6">
        <v>0.80221774099999998</v>
      </c>
      <c r="E8" s="6">
        <f t="shared" si="1"/>
        <v>1.246544359332487</v>
      </c>
      <c r="F8" s="6">
        <v>0.89103628999999995</v>
      </c>
      <c r="G8" s="6">
        <v>0.79912068199999997</v>
      </c>
      <c r="H8" s="6">
        <v>1.2747911750000001</v>
      </c>
      <c r="I8" s="6">
        <f t="shared" si="2"/>
        <v>1.2747911750000001</v>
      </c>
      <c r="L8">
        <f t="shared" si="0"/>
        <v>1.5890837485230835</v>
      </c>
      <c r="N8">
        <f t="shared" si="3"/>
        <v>0.58908374852308354</v>
      </c>
      <c r="O8">
        <f t="shared" si="4"/>
        <v>1.5890837485230835</v>
      </c>
    </row>
    <row r="9" spans="1:15" x14ac:dyDescent="0.2">
      <c r="A9" s="7" t="s">
        <v>23</v>
      </c>
      <c r="B9" t="s">
        <v>24</v>
      </c>
      <c r="C9" s="4">
        <v>-1</v>
      </c>
      <c r="D9" s="6">
        <v>0.783834959</v>
      </c>
      <c r="E9" s="6">
        <f t="shared" si="1"/>
        <v>1.2757787701581704</v>
      </c>
      <c r="F9" s="6">
        <v>0.90325821900000003</v>
      </c>
      <c r="G9" s="6">
        <v>0.75833616800000003</v>
      </c>
      <c r="H9" s="6">
        <v>1.4199855299999999</v>
      </c>
      <c r="I9" s="6">
        <f t="shared" si="2"/>
        <v>1.4199855299999999</v>
      </c>
      <c r="L9">
        <f t="shared" si="0"/>
        <v>1.8115873931057977</v>
      </c>
      <c r="N9">
        <f t="shared" si="3"/>
        <v>0.81158739310579775</v>
      </c>
      <c r="O9">
        <f t="shared" si="4"/>
        <v>1.8115873931057977</v>
      </c>
    </row>
    <row r="10" spans="1:15" x14ac:dyDescent="0.2">
      <c r="A10" s="5" t="s">
        <v>25</v>
      </c>
      <c r="B10" t="s">
        <v>26</v>
      </c>
      <c r="C10" s="4">
        <v>-1</v>
      </c>
      <c r="D10" s="6">
        <v>0.73113989999999995</v>
      </c>
      <c r="E10" s="6">
        <f t="shared" si="1"/>
        <v>1.3677272981545667</v>
      </c>
      <c r="F10" s="6">
        <v>0.90008468900000005</v>
      </c>
      <c r="G10" s="6">
        <v>0.69533780599999995</v>
      </c>
      <c r="H10" s="6">
        <v>1.390425187</v>
      </c>
      <c r="I10" s="6">
        <f t="shared" si="2"/>
        <v>1.390425187</v>
      </c>
      <c r="L10">
        <f t="shared" si="0"/>
        <v>1.9017224843015681</v>
      </c>
      <c r="N10">
        <f t="shared" si="3"/>
        <v>0.90172248430156809</v>
      </c>
      <c r="O10">
        <f t="shared" si="4"/>
        <v>1.9017224843015681</v>
      </c>
    </row>
    <row r="11" spans="1:15" x14ac:dyDescent="0.2">
      <c r="A11" s="5" t="s">
        <v>27</v>
      </c>
      <c r="B11" t="s">
        <v>28</v>
      </c>
      <c r="D11" s="6">
        <v>2.447524064</v>
      </c>
      <c r="E11" s="6">
        <f t="shared" si="1"/>
        <v>2.447524064</v>
      </c>
      <c r="F11" s="6">
        <v>3.077210424</v>
      </c>
      <c r="G11" s="6">
        <v>2.2803307190000002</v>
      </c>
      <c r="H11" s="6">
        <v>3.9809449699999999</v>
      </c>
      <c r="I11" s="6">
        <f t="shared" si="2"/>
        <v>3.9809449699999999</v>
      </c>
      <c r="L11">
        <f t="shared" si="0"/>
        <v>1.6265192357267053</v>
      </c>
      <c r="N11">
        <f t="shared" si="3"/>
        <v>0.62651923572670531</v>
      </c>
      <c r="O11">
        <f t="shared" si="4"/>
        <v>1.6265192357267053</v>
      </c>
    </row>
    <row r="12" spans="1:15" x14ac:dyDescent="0.2">
      <c r="A12" s="5" t="s">
        <v>29</v>
      </c>
      <c r="B12" t="s">
        <v>30</v>
      </c>
      <c r="C12" s="4">
        <v>-1</v>
      </c>
      <c r="D12" s="6">
        <v>0.818731871</v>
      </c>
      <c r="E12" s="6">
        <f t="shared" si="1"/>
        <v>1.2214010904187704</v>
      </c>
      <c r="F12" s="6">
        <v>1.027306616</v>
      </c>
      <c r="G12" s="6">
        <v>0.75582485600000004</v>
      </c>
      <c r="H12" s="6">
        <v>1.663344559</v>
      </c>
      <c r="I12" s="6">
        <f t="shared" si="2"/>
        <v>1.663344559</v>
      </c>
      <c r="L12">
        <f t="shared" si="0"/>
        <v>2.0316108581047287</v>
      </c>
      <c r="N12">
        <f t="shared" si="3"/>
        <v>1.0316108581047287</v>
      </c>
      <c r="O12">
        <f t="shared" si="4"/>
        <v>2.0316108581047287</v>
      </c>
    </row>
    <row r="13" spans="1:15" x14ac:dyDescent="0.2">
      <c r="A13" s="5" t="s">
        <v>31</v>
      </c>
      <c r="B13" t="s">
        <v>32</v>
      </c>
      <c r="D13" s="6">
        <v>0.89965438900000005</v>
      </c>
      <c r="E13" s="6">
        <f t="shared" si="1"/>
        <v>1.1115379552713991</v>
      </c>
      <c r="F13" s="6">
        <v>1.090654469</v>
      </c>
      <c r="G13" s="6">
        <v>0.78720002700000002</v>
      </c>
      <c r="H13" s="6">
        <v>1.451957503</v>
      </c>
      <c r="I13" s="6">
        <f t="shared" si="2"/>
        <v>1.451957503</v>
      </c>
      <c r="L13">
        <f t="shared" si="0"/>
        <v>1.6139058740255865</v>
      </c>
      <c r="N13">
        <f t="shared" si="3"/>
        <v>0.6139058740255865</v>
      </c>
      <c r="O13">
        <f t="shared" si="4"/>
        <v>1.6139058740255865</v>
      </c>
    </row>
    <row r="14" spans="1:15" x14ac:dyDescent="0.2">
      <c r="A14" s="7" t="s">
        <v>33</v>
      </c>
      <c r="B14" t="s">
        <v>34</v>
      </c>
      <c r="D14" s="6">
        <v>1.1526267450000001</v>
      </c>
      <c r="E14" s="6">
        <f t="shared" si="1"/>
        <v>1.1526267450000001</v>
      </c>
      <c r="F14" s="6">
        <v>1.613816726</v>
      </c>
      <c r="G14" s="6">
        <v>1.308516046</v>
      </c>
      <c r="H14" s="6">
        <v>2.7334686800000001</v>
      </c>
      <c r="I14" s="6">
        <f t="shared" si="2"/>
        <v>2.7334686800000001</v>
      </c>
      <c r="L14">
        <f t="shared" si="0"/>
        <v>2.3715124534959493</v>
      </c>
      <c r="N14">
        <f t="shared" si="3"/>
        <v>1.3715124534959493</v>
      </c>
      <c r="O14">
        <f t="shared" si="4"/>
        <v>2.3715124534959493</v>
      </c>
    </row>
    <row r="15" spans="1:15" x14ac:dyDescent="0.2">
      <c r="A15" s="5" t="s">
        <v>35</v>
      </c>
      <c r="B15" t="s">
        <v>36</v>
      </c>
      <c r="C15" s="4">
        <v>-1</v>
      </c>
      <c r="D15" s="6">
        <v>0.89782240099999999</v>
      </c>
      <c r="E15" s="6">
        <f t="shared" si="1"/>
        <v>1.1138060254301898</v>
      </c>
      <c r="F15" s="6">
        <v>1.140995515</v>
      </c>
      <c r="G15" s="6">
        <v>0.86597477199999995</v>
      </c>
      <c r="H15" s="6">
        <v>1.6064615470000001</v>
      </c>
      <c r="I15" s="6">
        <f t="shared" si="2"/>
        <v>1.6064615470000001</v>
      </c>
      <c r="L15">
        <f t="shared" si="0"/>
        <v>1.789286550670504</v>
      </c>
      <c r="N15">
        <f t="shared" si="3"/>
        <v>0.78928655067050402</v>
      </c>
      <c r="O15">
        <f t="shared" si="4"/>
        <v>1.789286550670504</v>
      </c>
    </row>
    <row r="16" spans="1:15" x14ac:dyDescent="0.2">
      <c r="A16" s="5" t="s">
        <v>37</v>
      </c>
      <c r="B16" t="s">
        <v>38</v>
      </c>
      <c r="C16" s="4">
        <v>-1</v>
      </c>
      <c r="D16" s="6">
        <v>0.87996348599999996</v>
      </c>
      <c r="E16" s="6">
        <f t="shared" si="1"/>
        <v>1.1364107896631521</v>
      </c>
      <c r="F16" s="6">
        <v>1.1585604119999999</v>
      </c>
      <c r="G16" s="6">
        <v>0.85553738300000004</v>
      </c>
      <c r="H16" s="6">
        <v>1.3981887799999999</v>
      </c>
      <c r="I16" s="6">
        <f t="shared" si="2"/>
        <v>1.3981887799999999</v>
      </c>
      <c r="L16">
        <f t="shared" si="0"/>
        <v>1.5889168155779592</v>
      </c>
      <c r="N16">
        <f t="shared" si="3"/>
        <v>0.58891681557795916</v>
      </c>
      <c r="O16">
        <f t="shared" si="4"/>
        <v>1.5889168155779592</v>
      </c>
    </row>
    <row r="17" spans="1:15" x14ac:dyDescent="0.2">
      <c r="A17" s="5" t="s">
        <v>39</v>
      </c>
      <c r="B17" t="s">
        <v>40</v>
      </c>
      <c r="C17" s="4">
        <v>-1</v>
      </c>
      <c r="D17" s="6">
        <v>0.62147219399999998</v>
      </c>
      <c r="E17" s="6">
        <f t="shared" si="1"/>
        <v>1.6090824491497684</v>
      </c>
      <c r="F17" s="6">
        <v>0.75825542499999998</v>
      </c>
      <c r="G17" s="6">
        <v>0.73274846400000004</v>
      </c>
      <c r="H17" s="6">
        <v>0.78600776299999997</v>
      </c>
      <c r="I17" s="6">
        <f t="shared" si="2"/>
        <v>1.2722520655308083</v>
      </c>
      <c r="J17" s="4">
        <v>-1</v>
      </c>
      <c r="L17">
        <f t="shared" si="0"/>
        <v>1.2647512963387708</v>
      </c>
      <c r="N17">
        <f t="shared" si="3"/>
        <v>0.26475129633877081</v>
      </c>
      <c r="O17">
        <f t="shared" si="4"/>
        <v>1.2647512963387708</v>
      </c>
    </row>
    <row r="18" spans="1:15" x14ac:dyDescent="0.2">
      <c r="A18" s="5" t="s">
        <v>41</v>
      </c>
      <c r="B18" t="s">
        <v>42</v>
      </c>
      <c r="D18" s="6">
        <v>1.3310310169999999</v>
      </c>
      <c r="E18" s="6">
        <f t="shared" si="1"/>
        <v>1.3310310169999999</v>
      </c>
      <c r="F18" s="6">
        <v>2.2161806589999999</v>
      </c>
      <c r="G18" s="6">
        <v>1.3265983589999999</v>
      </c>
      <c r="H18" s="6">
        <v>4.5643753819999997</v>
      </c>
      <c r="I18" s="6">
        <f t="shared" si="2"/>
        <v>4.5643753819999997</v>
      </c>
      <c r="L18">
        <f t="shared" si="0"/>
        <v>3.429202868831418</v>
      </c>
      <c r="N18">
        <f t="shared" si="3"/>
        <v>2.429202868831418</v>
      </c>
      <c r="O18">
        <f t="shared" si="4"/>
        <v>3.429202868831418</v>
      </c>
    </row>
    <row r="19" spans="1:15" x14ac:dyDescent="0.2">
      <c r="A19" s="5" t="s">
        <v>43</v>
      </c>
      <c r="B19" t="s">
        <v>44</v>
      </c>
      <c r="D19" s="6">
        <v>1.0980584410000001</v>
      </c>
      <c r="E19" s="6">
        <f t="shared" si="1"/>
        <v>1.0980584410000001</v>
      </c>
      <c r="F19" s="6">
        <v>1.3729529330000001</v>
      </c>
      <c r="G19" s="6">
        <v>1.011524635</v>
      </c>
      <c r="H19" s="6">
        <v>1.5746818469999999</v>
      </c>
      <c r="I19" s="6">
        <f t="shared" si="2"/>
        <v>1.5746818469999999</v>
      </c>
      <c r="L19">
        <f t="shared" si="0"/>
        <v>1.434060144891687</v>
      </c>
      <c r="N19">
        <f t="shared" si="3"/>
        <v>0.43406014489168698</v>
      </c>
      <c r="O19">
        <f t="shared" si="4"/>
        <v>1.434060144891687</v>
      </c>
    </row>
    <row r="20" spans="1:15" x14ac:dyDescent="0.2">
      <c r="A20" s="5" t="s">
        <v>45</v>
      </c>
      <c r="B20" t="s">
        <v>46</v>
      </c>
      <c r="D20" s="6">
        <v>1.286239275</v>
      </c>
      <c r="E20" s="6">
        <f t="shared" si="1"/>
        <v>1.286239275</v>
      </c>
      <c r="F20" s="6">
        <v>1.666673488</v>
      </c>
      <c r="G20" s="6">
        <v>1.2789701529999999</v>
      </c>
      <c r="H20" s="6">
        <v>2.039267138</v>
      </c>
      <c r="I20" s="6">
        <f t="shared" si="2"/>
        <v>2.039267138</v>
      </c>
      <c r="L20">
        <f t="shared" si="0"/>
        <v>1.5854492843098731</v>
      </c>
      <c r="N20">
        <f t="shared" si="3"/>
        <v>0.58544928430987309</v>
      </c>
      <c r="O20">
        <f t="shared" si="4"/>
        <v>1.5854492843098731</v>
      </c>
    </row>
    <row r="21" spans="1:15" x14ac:dyDescent="0.2">
      <c r="A21" s="5" t="s">
        <v>47</v>
      </c>
      <c r="B21" t="s">
        <v>48</v>
      </c>
      <c r="D21" s="6">
        <v>2.2171471029999998</v>
      </c>
      <c r="E21" s="6">
        <f t="shared" si="1"/>
        <v>2.2171471029999998</v>
      </c>
      <c r="F21" s="6">
        <v>3.0343856960000002</v>
      </c>
      <c r="G21" s="6">
        <v>2.7391873709999999</v>
      </c>
      <c r="H21" s="6">
        <v>10.49136704</v>
      </c>
      <c r="I21" s="6">
        <f t="shared" si="2"/>
        <v>10.49136704</v>
      </c>
      <c r="J21" s="4">
        <v>1</v>
      </c>
      <c r="L21">
        <f t="shared" si="0"/>
        <v>4.731921948617769</v>
      </c>
      <c r="N21">
        <f t="shared" si="3"/>
        <v>3.731921948617769</v>
      </c>
      <c r="O21">
        <f t="shared" si="4"/>
        <v>4.731921948617769</v>
      </c>
    </row>
    <row r="22" spans="1:15" x14ac:dyDescent="0.2">
      <c r="A22" s="5" t="s">
        <v>49</v>
      </c>
      <c r="B22" t="s">
        <v>50</v>
      </c>
      <c r="D22" s="6">
        <v>1.9307261280000001</v>
      </c>
      <c r="E22" s="6">
        <f t="shared" si="1"/>
        <v>1.9307261280000001</v>
      </c>
      <c r="F22" s="6">
        <v>2.5607979470000002</v>
      </c>
      <c r="G22" s="6">
        <v>1.9783505880000001</v>
      </c>
      <c r="H22" s="6">
        <v>33.949771089999999</v>
      </c>
      <c r="I22" s="6">
        <f t="shared" si="2"/>
        <v>33.949771089999999</v>
      </c>
      <c r="J22" s="4">
        <v>1</v>
      </c>
      <c r="L22">
        <f t="shared" si="0"/>
        <v>17.583939326064787</v>
      </c>
      <c r="N22">
        <f t="shared" si="3"/>
        <v>16.583939326064787</v>
      </c>
      <c r="O22">
        <f t="shared" si="4"/>
        <v>17.583939326064787</v>
      </c>
    </row>
    <row r="23" spans="1:15" x14ac:dyDescent="0.2">
      <c r="A23" s="5" t="s">
        <v>51</v>
      </c>
      <c r="B23" t="s">
        <v>52</v>
      </c>
      <c r="D23" s="6">
        <v>2.652410701</v>
      </c>
      <c r="E23" s="6">
        <f t="shared" si="1"/>
        <v>2.652410701</v>
      </c>
      <c r="F23" s="6">
        <v>3.7487032469999999</v>
      </c>
      <c r="G23" s="6">
        <v>3.4110473620000001</v>
      </c>
      <c r="H23" s="6">
        <v>7.6695062079999996</v>
      </c>
      <c r="I23" s="6">
        <f t="shared" si="2"/>
        <v>7.6695062079999996</v>
      </c>
      <c r="J23" s="4">
        <v>1</v>
      </c>
      <c r="L23">
        <f t="shared" si="0"/>
        <v>2.8915228720455985</v>
      </c>
      <c r="N23">
        <f t="shared" si="3"/>
        <v>1.8915228720455985</v>
      </c>
      <c r="O23">
        <f t="shared" si="4"/>
        <v>2.8915228720455985</v>
      </c>
    </row>
    <row r="24" spans="1:15" x14ac:dyDescent="0.2">
      <c r="A24" s="5" t="s">
        <v>53</v>
      </c>
      <c r="B24" t="s">
        <v>54</v>
      </c>
      <c r="D24" s="6">
        <v>2.242588472</v>
      </c>
      <c r="E24" s="6">
        <f t="shared" si="1"/>
        <v>2.242588472</v>
      </c>
      <c r="F24" s="6">
        <v>3.0591936610000001</v>
      </c>
      <c r="G24" s="6">
        <v>2.7752648579999999</v>
      </c>
      <c r="H24" s="6">
        <v>10.39582137</v>
      </c>
      <c r="I24" s="6">
        <f t="shared" si="2"/>
        <v>10.39582137</v>
      </c>
      <c r="J24" s="4">
        <v>1</v>
      </c>
      <c r="L24">
        <f t="shared" si="0"/>
        <v>4.6356348923566575</v>
      </c>
      <c r="N24">
        <f t="shared" si="3"/>
        <v>3.6356348923566575</v>
      </c>
      <c r="O24">
        <f t="shared" si="4"/>
        <v>4.6356348923566575</v>
      </c>
    </row>
    <row r="25" spans="1:15" x14ac:dyDescent="0.2">
      <c r="A25" s="5" t="s">
        <v>55</v>
      </c>
      <c r="B25" t="s">
        <v>56</v>
      </c>
      <c r="C25" s="4">
        <v>1</v>
      </c>
      <c r="D25" s="6">
        <v>15.1303672</v>
      </c>
      <c r="E25" s="6">
        <f t="shared" si="1"/>
        <v>15.1303672</v>
      </c>
      <c r="F25" s="6">
        <v>38.06475485</v>
      </c>
      <c r="G25" s="6">
        <v>12.07307864</v>
      </c>
      <c r="H25" s="6">
        <v>18.317293200000002</v>
      </c>
      <c r="I25" s="6">
        <f t="shared" si="2"/>
        <v>18.317293200000002</v>
      </c>
      <c r="J25" s="4">
        <v>1</v>
      </c>
      <c r="L25">
        <f t="shared" si="0"/>
        <v>1.2106311074856135</v>
      </c>
      <c r="N25">
        <f t="shared" si="3"/>
        <v>0.21063110748561353</v>
      </c>
      <c r="O25">
        <f t="shared" si="4"/>
        <v>1.2106311074856135</v>
      </c>
    </row>
    <row r="26" spans="1:15" x14ac:dyDescent="0.2">
      <c r="A26" s="5" t="s">
        <v>57</v>
      </c>
      <c r="D26" s="6">
        <v>1.3380373780000001</v>
      </c>
      <c r="E26" s="6">
        <f t="shared" si="1"/>
        <v>1.3380373780000001</v>
      </c>
      <c r="F26" s="6">
        <v>4.0497024169999998</v>
      </c>
      <c r="G26" s="6">
        <v>0.889199988</v>
      </c>
      <c r="H26" s="6">
        <v>2.05922005</v>
      </c>
      <c r="I26" s="6">
        <f t="shared" si="2"/>
        <v>2.05922005</v>
      </c>
      <c r="L26">
        <f t="shared" si="0"/>
        <v>1.5389854452929939</v>
      </c>
      <c r="N26">
        <f t="shared" si="3"/>
        <v>0.53898544529299386</v>
      </c>
      <c r="O26">
        <f t="shared" si="4"/>
        <v>1.5389854452929939</v>
      </c>
    </row>
    <row r="27" spans="1:15" x14ac:dyDescent="0.2">
      <c r="A27" s="5" t="s">
        <v>58</v>
      </c>
      <c r="B27" t="s">
        <v>59</v>
      </c>
      <c r="D27" s="6">
        <v>1.4592381249999999</v>
      </c>
      <c r="E27" s="6">
        <f t="shared" si="1"/>
        <v>1.4592381249999999</v>
      </c>
      <c r="F27" s="6">
        <v>1.8696949970000001</v>
      </c>
      <c r="G27" s="6">
        <v>1.5452196069999999</v>
      </c>
      <c r="H27" s="6">
        <v>2.315048966</v>
      </c>
      <c r="I27" s="6">
        <f t="shared" si="2"/>
        <v>2.315048966</v>
      </c>
      <c r="L27">
        <f t="shared" si="0"/>
        <v>1.5864778519270115</v>
      </c>
      <c r="N27">
        <f t="shared" si="3"/>
        <v>0.58647785192701152</v>
      </c>
      <c r="O27">
        <f t="shared" si="4"/>
        <v>1.5864778519270115</v>
      </c>
    </row>
    <row r="28" spans="1:15" x14ac:dyDescent="0.2">
      <c r="A28" s="5" t="s">
        <v>60</v>
      </c>
      <c r="B28" t="s">
        <v>61</v>
      </c>
      <c r="D28" s="6">
        <v>1.7233796020000001</v>
      </c>
      <c r="E28" s="6">
        <f t="shared" si="1"/>
        <v>1.7233796020000001</v>
      </c>
      <c r="F28" s="6">
        <v>2.2105788789999998</v>
      </c>
      <c r="G28" s="6">
        <v>1.73988429</v>
      </c>
      <c r="H28" s="6">
        <v>3.5565062279999999</v>
      </c>
      <c r="I28" s="6">
        <f t="shared" si="2"/>
        <v>3.5565062279999999</v>
      </c>
      <c r="L28">
        <f t="shared" si="0"/>
        <v>2.0636812829121554</v>
      </c>
      <c r="N28">
        <f t="shared" si="3"/>
        <v>1.0636812829121554</v>
      </c>
      <c r="O28">
        <f t="shared" si="4"/>
        <v>2.0636812829121554</v>
      </c>
    </row>
    <row r="29" spans="1:15" x14ac:dyDescent="0.2">
      <c r="A29" s="5" t="s">
        <v>62</v>
      </c>
      <c r="B29" t="s">
        <v>63</v>
      </c>
      <c r="D29" s="6">
        <v>1.015479577</v>
      </c>
      <c r="E29" s="6">
        <f t="shared" si="1"/>
        <v>1.015479577</v>
      </c>
      <c r="F29" s="6">
        <v>1.012128916</v>
      </c>
      <c r="G29" s="6">
        <v>1.057647886</v>
      </c>
      <c r="H29" s="6">
        <v>1.0295710769999999</v>
      </c>
      <c r="I29" s="6">
        <f t="shared" si="2"/>
        <v>1.0295710769999999</v>
      </c>
      <c r="L29">
        <f t="shared" si="0"/>
        <v>1.0138766946368631</v>
      </c>
      <c r="N29">
        <f t="shared" si="3"/>
        <v>1.3876694636863141E-2</v>
      </c>
      <c r="O29">
        <f t="shared" si="4"/>
        <v>1.0138766946368631</v>
      </c>
    </row>
    <row r="30" spans="1:15" s="23" customFormat="1" x14ac:dyDescent="0.2">
      <c r="A30" s="22" t="s">
        <v>64</v>
      </c>
      <c r="B30" s="23" t="s">
        <v>65</v>
      </c>
      <c r="C30" s="24"/>
      <c r="D30" s="25">
        <v>2.9374361759999998</v>
      </c>
      <c r="E30" s="25">
        <f t="shared" si="1"/>
        <v>2.9374361759999998</v>
      </c>
      <c r="F30" s="25">
        <v>4.2434558170000001</v>
      </c>
      <c r="G30" s="25">
        <v>3.3794318360000002</v>
      </c>
      <c r="H30" s="25">
        <v>5.1676543449999999</v>
      </c>
      <c r="I30" s="25">
        <f t="shared" si="2"/>
        <v>5.1676543449999999</v>
      </c>
      <c r="J30" s="24"/>
      <c r="L30" s="23">
        <f t="shared" si="0"/>
        <v>1.7592397027114166</v>
      </c>
      <c r="N30" s="23">
        <f t="shared" si="3"/>
        <v>0.75923970271141661</v>
      </c>
      <c r="O30" s="23">
        <f t="shared" si="4"/>
        <v>1.7592397027114166</v>
      </c>
    </row>
    <row r="31" spans="1:15" s="23" customFormat="1" x14ac:dyDescent="0.2">
      <c r="A31" s="26" t="s">
        <v>589</v>
      </c>
      <c r="B31" s="23" t="s">
        <v>66</v>
      </c>
      <c r="C31" s="24"/>
      <c r="D31" s="25">
        <v>2.6449179279999999</v>
      </c>
      <c r="E31" s="25">
        <f t="shared" si="1"/>
        <v>2.6449179279999999</v>
      </c>
      <c r="F31" s="25">
        <v>2.9791910690000001</v>
      </c>
      <c r="G31" s="25">
        <v>0.77218931599999996</v>
      </c>
      <c r="H31" s="25">
        <v>1.1248381759999999</v>
      </c>
      <c r="I31" s="25">
        <f t="shared" si="2"/>
        <v>1.1248381759999999</v>
      </c>
      <c r="J31" s="24"/>
      <c r="L31" s="23">
        <f t="shared" si="0"/>
        <v>0.42528282790633343</v>
      </c>
      <c r="N31" s="23">
        <f t="shared" si="3"/>
        <v>-0.57471717209366657</v>
      </c>
      <c r="O31" s="23">
        <f t="shared" si="4"/>
        <v>2.3513763885624024</v>
      </c>
    </row>
    <row r="32" spans="1:15" x14ac:dyDescent="0.2">
      <c r="A32" s="5" t="s">
        <v>67</v>
      </c>
      <c r="B32" t="s">
        <v>68</v>
      </c>
      <c r="D32" s="6">
        <v>3.4813665450000002</v>
      </c>
      <c r="E32" s="6">
        <f t="shared" si="1"/>
        <v>3.4813665450000002</v>
      </c>
      <c r="F32" s="6">
        <v>3.7969491990000002</v>
      </c>
      <c r="G32" s="6">
        <v>2.0096767849999999</v>
      </c>
      <c r="H32" s="6">
        <v>2.319129438</v>
      </c>
      <c r="I32" s="6">
        <f t="shared" si="2"/>
        <v>2.319129438</v>
      </c>
      <c r="L32">
        <f t="shared" si="0"/>
        <v>0.66615491589955511</v>
      </c>
      <c r="N32">
        <f t="shared" si="3"/>
        <v>-0.33384508410044489</v>
      </c>
      <c r="O32">
        <f t="shared" si="4"/>
        <v>1.5011523237798685</v>
      </c>
    </row>
    <row r="33" spans="1:15" x14ac:dyDescent="0.2">
      <c r="A33" s="5" t="s">
        <v>69</v>
      </c>
      <c r="B33" t="s">
        <v>70</v>
      </c>
      <c r="D33" s="6">
        <v>1.044573521</v>
      </c>
      <c r="E33" s="6">
        <f t="shared" si="1"/>
        <v>1.044573521</v>
      </c>
      <c r="F33" s="6">
        <v>1.3791516720000001</v>
      </c>
      <c r="G33" s="6">
        <v>0.95086248299999998</v>
      </c>
      <c r="H33" s="6">
        <v>1.836066298</v>
      </c>
      <c r="I33" s="6">
        <f t="shared" si="2"/>
        <v>1.836066298</v>
      </c>
      <c r="L33">
        <f t="shared" si="0"/>
        <v>1.7577185914518314</v>
      </c>
      <c r="N33">
        <f t="shared" si="3"/>
        <v>0.7577185914518314</v>
      </c>
      <c r="O33">
        <f t="shared" si="4"/>
        <v>1.7577185914518314</v>
      </c>
    </row>
    <row r="34" spans="1:15" x14ac:dyDescent="0.2">
      <c r="A34" s="5" t="s">
        <v>71</v>
      </c>
      <c r="B34" t="s">
        <v>72</v>
      </c>
      <c r="C34" s="4">
        <v>-1</v>
      </c>
      <c r="D34" s="6">
        <v>0.88200541399999999</v>
      </c>
      <c r="E34" s="6">
        <f t="shared" si="1"/>
        <v>1.1337798885665344</v>
      </c>
      <c r="F34" s="6">
        <v>0.63842573700000005</v>
      </c>
      <c r="G34" s="6">
        <v>0.35133108899999999</v>
      </c>
      <c r="H34" s="6">
        <v>1.2626725430000001</v>
      </c>
      <c r="I34" s="6">
        <f t="shared" si="2"/>
        <v>1.2626725430000001</v>
      </c>
      <c r="L34">
        <f t="shared" ref="L34:L55" si="5">H34/D34</f>
        <v>1.4315927350985627</v>
      </c>
      <c r="N34">
        <f t="shared" si="3"/>
        <v>0.43159273509856266</v>
      </c>
      <c r="O34">
        <f t="shared" si="4"/>
        <v>1.4315927350985627</v>
      </c>
    </row>
    <row r="35" spans="1:15" x14ac:dyDescent="0.2">
      <c r="A35" s="7" t="s">
        <v>73</v>
      </c>
      <c r="B35" t="s">
        <v>74</v>
      </c>
      <c r="D35" s="6">
        <v>2.9269414600000001</v>
      </c>
      <c r="E35" s="6">
        <f t="shared" si="1"/>
        <v>2.9269414600000001</v>
      </c>
      <c r="F35" s="6">
        <v>3.214576536</v>
      </c>
      <c r="G35" s="6">
        <v>1.4879437520000001</v>
      </c>
      <c r="H35" s="6">
        <v>1.8442262220000001</v>
      </c>
      <c r="I35" s="6">
        <f t="shared" si="2"/>
        <v>1.8442262220000001</v>
      </c>
      <c r="L35">
        <f t="shared" si="5"/>
        <v>0.63008647327029221</v>
      </c>
      <c r="N35">
        <f t="shared" si="3"/>
        <v>-0.36991352672970779</v>
      </c>
      <c r="O35">
        <f t="shared" si="4"/>
        <v>1.5870837455211066</v>
      </c>
    </row>
    <row r="36" spans="1:15" x14ac:dyDescent="0.2">
      <c r="A36" s="5" t="s">
        <v>75</v>
      </c>
      <c r="B36" t="s">
        <v>76</v>
      </c>
      <c r="D36" s="6">
        <v>1.078092139</v>
      </c>
      <c r="E36" s="6">
        <f t="shared" si="1"/>
        <v>1.078092139</v>
      </c>
      <c r="F36" s="6">
        <v>1.5554931789999999</v>
      </c>
      <c r="G36" s="6">
        <v>0.55893290399999995</v>
      </c>
      <c r="H36" s="6">
        <v>0.65092626099999995</v>
      </c>
      <c r="I36" s="6">
        <f t="shared" si="2"/>
        <v>1.5362723244008127</v>
      </c>
      <c r="J36" s="4">
        <v>-1</v>
      </c>
      <c r="L36">
        <f t="shared" si="5"/>
        <v>0.60377609431766754</v>
      </c>
      <c r="N36">
        <f t="shared" si="3"/>
        <v>-0.39622390568233246</v>
      </c>
      <c r="O36">
        <f t="shared" si="4"/>
        <v>1.6562431162997742</v>
      </c>
    </row>
    <row r="37" spans="1:15" x14ac:dyDescent="0.2">
      <c r="A37" s="5" t="s">
        <v>77</v>
      </c>
      <c r="B37" t="s">
        <v>78</v>
      </c>
      <c r="D37" s="6">
        <v>1.6125201280000001</v>
      </c>
      <c r="E37" s="6">
        <f t="shared" si="1"/>
        <v>1.6125201280000001</v>
      </c>
      <c r="F37" s="6">
        <v>1.900163593</v>
      </c>
      <c r="G37" s="6">
        <v>0.63584022900000003</v>
      </c>
      <c r="H37" s="6">
        <v>0.864818537</v>
      </c>
      <c r="I37" s="6">
        <f t="shared" si="2"/>
        <v>1.1563119396919217</v>
      </c>
      <c r="J37" s="4">
        <v>-1</v>
      </c>
      <c r="L37">
        <f t="shared" si="5"/>
        <v>0.53631487879325246</v>
      </c>
      <c r="N37">
        <f t="shared" si="3"/>
        <v>-0.46368512120674754</v>
      </c>
      <c r="O37">
        <f t="shared" si="4"/>
        <v>1.8645762769999461</v>
      </c>
    </row>
    <row r="38" spans="1:15" x14ac:dyDescent="0.2">
      <c r="A38" s="8" t="s">
        <v>223</v>
      </c>
      <c r="B38" t="s">
        <v>79</v>
      </c>
      <c r="D38" s="6">
        <v>3.1130218529999998</v>
      </c>
      <c r="E38" s="6">
        <f t="shared" si="1"/>
        <v>3.1130218529999998</v>
      </c>
      <c r="F38" s="6">
        <v>3.145557852</v>
      </c>
      <c r="G38" s="6">
        <v>1.4262069770000001</v>
      </c>
      <c r="H38" s="6">
        <v>1.4197009840000001</v>
      </c>
      <c r="I38" s="6">
        <f t="shared" si="2"/>
        <v>1.4197009840000001</v>
      </c>
      <c r="L38">
        <f t="shared" si="5"/>
        <v>0.45605236681260142</v>
      </c>
      <c r="N38">
        <f t="shared" si="3"/>
        <v>-0.54394763318739858</v>
      </c>
      <c r="O38">
        <f t="shared" si="4"/>
        <v>2.1927306440466618</v>
      </c>
    </row>
    <row r="39" spans="1:15" x14ac:dyDescent="0.2">
      <c r="A39" s="7" t="s">
        <v>80</v>
      </c>
      <c r="B39" t="s">
        <v>81</v>
      </c>
      <c r="D39" s="6">
        <v>1.1277309870000001</v>
      </c>
      <c r="E39" s="6">
        <f t="shared" si="1"/>
        <v>1.1277309870000001</v>
      </c>
      <c r="F39" s="6">
        <v>1.1605994289999999</v>
      </c>
      <c r="G39" s="6">
        <v>0.89507596599999995</v>
      </c>
      <c r="H39" s="6">
        <v>0.95562667300000004</v>
      </c>
      <c r="I39" s="6">
        <f t="shared" si="2"/>
        <v>1.046433746832012</v>
      </c>
      <c r="J39" s="4">
        <v>-1</v>
      </c>
      <c r="L39">
        <f t="shared" si="5"/>
        <v>0.84738885781809237</v>
      </c>
      <c r="N39">
        <f t="shared" si="3"/>
        <v>-0.15261114218190763</v>
      </c>
      <c r="O39">
        <f t="shared" si="4"/>
        <v>1.1800957621449732</v>
      </c>
    </row>
    <row r="40" spans="1:15" x14ac:dyDescent="0.2">
      <c r="A40" s="5" t="s">
        <v>82</v>
      </c>
      <c r="B40" t="s">
        <v>83</v>
      </c>
      <c r="D40" s="6">
        <v>1.208167113</v>
      </c>
      <c r="E40" s="6">
        <f t="shared" si="1"/>
        <v>1.208167113</v>
      </c>
      <c r="F40" s="6">
        <v>1.6311946049999999</v>
      </c>
      <c r="G40" s="6">
        <v>0.49698637800000001</v>
      </c>
      <c r="H40" s="6">
        <v>0.79411059100000003</v>
      </c>
      <c r="I40" s="6">
        <f t="shared" si="2"/>
        <v>1.2592704483902293</v>
      </c>
      <c r="J40" s="4">
        <v>-1</v>
      </c>
      <c r="L40">
        <f t="shared" si="5"/>
        <v>0.65728538912811807</v>
      </c>
      <c r="N40">
        <f t="shared" si="3"/>
        <v>-0.34271461087188193</v>
      </c>
      <c r="O40">
        <f t="shared" si="4"/>
        <v>1.5214091421178388</v>
      </c>
    </row>
    <row r="41" spans="1:15" x14ac:dyDescent="0.2">
      <c r="A41" s="5" t="s">
        <v>84</v>
      </c>
      <c r="B41" t="s">
        <v>85</v>
      </c>
      <c r="D41" s="6">
        <v>1.6116326089999999</v>
      </c>
      <c r="E41" s="6">
        <f t="shared" si="1"/>
        <v>1.6116326089999999</v>
      </c>
      <c r="F41" s="6">
        <v>2.3059175600000001</v>
      </c>
      <c r="G41" s="6">
        <v>1.593148351</v>
      </c>
      <c r="H41" s="6">
        <v>2.836094358</v>
      </c>
      <c r="I41" s="6">
        <f t="shared" si="2"/>
        <v>2.836094358</v>
      </c>
      <c r="L41">
        <f t="shared" si="5"/>
        <v>1.7597648137436019</v>
      </c>
      <c r="N41">
        <f t="shared" si="3"/>
        <v>0.75976481374360194</v>
      </c>
      <c r="O41">
        <f t="shared" si="4"/>
        <v>1.7597648137436019</v>
      </c>
    </row>
    <row r="42" spans="1:15" x14ac:dyDescent="0.2">
      <c r="A42" s="5" t="s">
        <v>86</v>
      </c>
      <c r="B42" t="s">
        <v>87</v>
      </c>
      <c r="C42" s="4">
        <v>1</v>
      </c>
      <c r="D42" s="6">
        <v>7.2754684870000004</v>
      </c>
      <c r="E42" s="6">
        <f t="shared" si="1"/>
        <v>7.2754684870000004</v>
      </c>
      <c r="F42" s="6">
        <v>10.252525139999999</v>
      </c>
      <c r="G42" s="6">
        <v>11.56369892</v>
      </c>
      <c r="H42" s="6">
        <v>32.29746506</v>
      </c>
      <c r="I42" s="6">
        <f t="shared" si="2"/>
        <v>32.29746506</v>
      </c>
      <c r="J42" s="4">
        <v>1</v>
      </c>
      <c r="L42">
        <f t="shared" si="5"/>
        <v>4.4392282253314637</v>
      </c>
      <c r="N42">
        <f t="shared" si="3"/>
        <v>3.4392282253314637</v>
      </c>
      <c r="O42">
        <f t="shared" si="4"/>
        <v>4.4392282253314637</v>
      </c>
    </row>
    <row r="43" spans="1:15" x14ac:dyDescent="0.2">
      <c r="A43" s="7" t="s">
        <v>88</v>
      </c>
      <c r="B43" t="s">
        <v>89</v>
      </c>
      <c r="D43" s="6">
        <v>1.0719322170000001</v>
      </c>
      <c r="E43" s="6">
        <f t="shared" si="1"/>
        <v>1.0719322170000001</v>
      </c>
      <c r="F43" s="6">
        <v>1.5708399200000001</v>
      </c>
      <c r="G43" s="6">
        <v>0.97132489</v>
      </c>
      <c r="H43" s="6">
        <v>3.112408979</v>
      </c>
      <c r="I43" s="6">
        <f t="shared" si="2"/>
        <v>3.112408979</v>
      </c>
      <c r="L43">
        <f t="shared" si="5"/>
        <v>2.9035501775575421</v>
      </c>
      <c r="N43">
        <f t="shared" si="3"/>
        <v>1.9035501775575421</v>
      </c>
      <c r="O43">
        <f t="shared" si="4"/>
        <v>2.9035501775575421</v>
      </c>
    </row>
    <row r="44" spans="1:15" x14ac:dyDescent="0.2">
      <c r="A44" s="5" t="s">
        <v>90</v>
      </c>
      <c r="B44" t="s">
        <v>91</v>
      </c>
      <c r="D44" s="6">
        <v>1.194570742</v>
      </c>
      <c r="E44" s="6">
        <f t="shared" si="1"/>
        <v>1.194570742</v>
      </c>
      <c r="F44" s="6">
        <v>1.0878620910000001</v>
      </c>
      <c r="G44" s="6">
        <v>1.276745491</v>
      </c>
      <c r="H44" s="6">
        <v>1.6739289909999999</v>
      </c>
      <c r="I44" s="6">
        <f t="shared" si="2"/>
        <v>1.6739289909999999</v>
      </c>
      <c r="L44">
        <f t="shared" si="5"/>
        <v>1.4012807547901587</v>
      </c>
      <c r="N44">
        <f t="shared" si="3"/>
        <v>0.40128075479015868</v>
      </c>
      <c r="O44">
        <f t="shared" si="4"/>
        <v>1.4012807547901587</v>
      </c>
    </row>
    <row r="45" spans="1:15" x14ac:dyDescent="0.2">
      <c r="A45" s="5" t="s">
        <v>92</v>
      </c>
      <c r="B45" t="s">
        <v>93</v>
      </c>
      <c r="C45" s="4">
        <v>-1</v>
      </c>
      <c r="D45" s="6">
        <v>0.89086376300000003</v>
      </c>
      <c r="E45" s="6">
        <f t="shared" si="1"/>
        <v>1.1225060907545299</v>
      </c>
      <c r="F45" s="6">
        <v>1.0017040290000001</v>
      </c>
      <c r="G45" s="6">
        <v>0.91738942099999998</v>
      </c>
      <c r="H45" s="6">
        <v>1.910590496</v>
      </c>
      <c r="I45" s="6">
        <f t="shared" si="2"/>
        <v>1.910590496</v>
      </c>
      <c r="L45">
        <f t="shared" si="5"/>
        <v>2.1446494686977182</v>
      </c>
      <c r="N45">
        <f t="shared" si="3"/>
        <v>1.1446494686977182</v>
      </c>
      <c r="O45">
        <f t="shared" si="4"/>
        <v>2.1446494686977182</v>
      </c>
    </row>
    <row r="46" spans="1:15" x14ac:dyDescent="0.2">
      <c r="A46" s="5" t="s">
        <v>94</v>
      </c>
      <c r="B46" t="s">
        <v>95</v>
      </c>
      <c r="C46" s="4">
        <v>1</v>
      </c>
      <c r="D46" s="6">
        <v>4.0834614599999997</v>
      </c>
      <c r="E46" s="6">
        <f t="shared" si="1"/>
        <v>4.0834614599999997</v>
      </c>
      <c r="F46" s="6">
        <v>4.3020703899999999</v>
      </c>
      <c r="G46" s="6">
        <v>1.2605680930000001</v>
      </c>
      <c r="H46" s="6">
        <v>1.64220287</v>
      </c>
      <c r="I46" s="6">
        <f t="shared" si="2"/>
        <v>1.64220287</v>
      </c>
      <c r="L46">
        <f t="shared" si="5"/>
        <v>0.40215951248380344</v>
      </c>
      <c r="N46">
        <f t="shared" si="3"/>
        <v>-0.59784048751619656</v>
      </c>
      <c r="O46">
        <f t="shared" si="4"/>
        <v>2.4865755227915289</v>
      </c>
    </row>
    <row r="47" spans="1:15" x14ac:dyDescent="0.2">
      <c r="A47" s="5" t="s">
        <v>96</v>
      </c>
      <c r="B47" t="s">
        <v>97</v>
      </c>
      <c r="C47" s="4">
        <v>-1</v>
      </c>
      <c r="D47" s="6">
        <v>0.83835886999999998</v>
      </c>
      <c r="E47" s="6">
        <f t="shared" si="1"/>
        <v>1.1928066079863866</v>
      </c>
      <c r="F47" s="6">
        <v>1.3368853979999999</v>
      </c>
      <c r="G47" s="6">
        <v>0.87916929600000004</v>
      </c>
      <c r="H47" s="6">
        <v>1.3354813750000001</v>
      </c>
      <c r="I47" s="6">
        <f t="shared" si="2"/>
        <v>1.3354813750000001</v>
      </c>
      <c r="L47">
        <f t="shared" si="5"/>
        <v>1.5929710089427456</v>
      </c>
      <c r="N47">
        <f t="shared" si="3"/>
        <v>0.59297100894274557</v>
      </c>
      <c r="O47">
        <f t="shared" si="4"/>
        <v>1.5929710089427456</v>
      </c>
    </row>
    <row r="48" spans="1:15" x14ac:dyDescent="0.2">
      <c r="A48" s="5" t="s">
        <v>98</v>
      </c>
      <c r="B48" t="s">
        <v>99</v>
      </c>
      <c r="D48" s="6">
        <v>1.3952414719999999</v>
      </c>
      <c r="E48" s="6">
        <f t="shared" si="1"/>
        <v>1.3952414719999999</v>
      </c>
      <c r="F48" s="6">
        <v>1.4677341310000001</v>
      </c>
      <c r="G48" s="6">
        <v>1.3270634729999999</v>
      </c>
      <c r="H48" s="6">
        <v>1.242507145</v>
      </c>
      <c r="I48" s="6">
        <f t="shared" si="2"/>
        <v>1.242507145</v>
      </c>
      <c r="L48">
        <f t="shared" si="5"/>
        <v>0.89053197595892575</v>
      </c>
      <c r="N48">
        <f t="shared" si="3"/>
        <v>-0.10946802404107425</v>
      </c>
      <c r="O48">
        <f t="shared" si="4"/>
        <v>1.1229243047934343</v>
      </c>
    </row>
    <row r="49" spans="1:15" x14ac:dyDescent="0.2">
      <c r="A49" s="5" t="s">
        <v>100</v>
      </c>
      <c r="B49" t="s">
        <v>101</v>
      </c>
      <c r="D49" s="6">
        <v>1.0896748140000001</v>
      </c>
      <c r="E49" s="6">
        <f t="shared" si="1"/>
        <v>1.0896748140000001</v>
      </c>
      <c r="F49" s="6">
        <v>0.89679003999999996</v>
      </c>
      <c r="G49" s="6">
        <v>0.26050730900000002</v>
      </c>
      <c r="H49" s="6">
        <v>1.374676625</v>
      </c>
      <c r="I49" s="6">
        <f t="shared" si="2"/>
        <v>1.374676625</v>
      </c>
      <c r="L49">
        <f t="shared" si="5"/>
        <v>1.2615475803774976</v>
      </c>
      <c r="N49">
        <f t="shared" si="3"/>
        <v>0.26154758037749759</v>
      </c>
      <c r="O49">
        <f t="shared" si="4"/>
        <v>1.2615475803774976</v>
      </c>
    </row>
    <row r="50" spans="1:15" x14ac:dyDescent="0.2">
      <c r="A50" s="7" t="s">
        <v>102</v>
      </c>
      <c r="B50" t="s">
        <v>103</v>
      </c>
      <c r="D50" s="6">
        <v>2.2201238760000002</v>
      </c>
      <c r="E50" s="6">
        <f t="shared" si="1"/>
        <v>2.2201238760000002</v>
      </c>
      <c r="F50" s="6">
        <v>2.3774136989999999</v>
      </c>
      <c r="G50" s="6">
        <v>0.71220795199999998</v>
      </c>
      <c r="H50" s="6">
        <v>0.81964214099999999</v>
      </c>
      <c r="I50" s="6">
        <f t="shared" si="2"/>
        <v>1.2200446389688497</v>
      </c>
      <c r="J50" s="4">
        <v>-1</v>
      </c>
      <c r="L50">
        <f t="shared" si="5"/>
        <v>0.3691875709551623</v>
      </c>
      <c r="N50">
        <f t="shared" si="3"/>
        <v>-0.6308124290448377</v>
      </c>
      <c r="O50">
        <f t="shared" si="4"/>
        <v>2.7086502327605433</v>
      </c>
    </row>
    <row r="51" spans="1:15" x14ac:dyDescent="0.2">
      <c r="A51" s="5" t="s">
        <v>104</v>
      </c>
      <c r="B51" t="s">
        <v>105</v>
      </c>
      <c r="D51" s="6">
        <v>3.4336642780000002</v>
      </c>
      <c r="E51" s="6">
        <f t="shared" si="1"/>
        <v>3.4336642780000002</v>
      </c>
      <c r="F51" s="6">
        <v>3.6635792989999998</v>
      </c>
      <c r="G51" s="6">
        <v>0.69553681000000001</v>
      </c>
      <c r="H51" s="6">
        <v>0.87548096099999995</v>
      </c>
      <c r="I51" s="6">
        <f t="shared" si="2"/>
        <v>1.142229294007457</v>
      </c>
      <c r="J51" s="4">
        <v>-1</v>
      </c>
      <c r="L51">
        <f t="shared" si="5"/>
        <v>0.25496987769285928</v>
      </c>
      <c r="N51">
        <f t="shared" si="3"/>
        <v>-0.74503012230714072</v>
      </c>
      <c r="O51">
        <f t="shared" si="4"/>
        <v>3.9220319241185648</v>
      </c>
    </row>
    <row r="52" spans="1:15" x14ac:dyDescent="0.2">
      <c r="A52" s="5" t="s">
        <v>106</v>
      </c>
      <c r="B52" t="s">
        <v>107</v>
      </c>
      <c r="D52" s="6">
        <v>1.174691817</v>
      </c>
      <c r="E52" s="6">
        <f t="shared" si="1"/>
        <v>1.174691817</v>
      </c>
      <c r="F52" s="6">
        <v>1.734697707</v>
      </c>
      <c r="G52" s="6">
        <v>0.89398295800000005</v>
      </c>
      <c r="H52" s="6">
        <v>6.8109029080000001</v>
      </c>
      <c r="I52" s="6">
        <f t="shared" si="2"/>
        <v>6.8109029080000001</v>
      </c>
      <c r="L52">
        <f t="shared" si="5"/>
        <v>5.7980338412453589</v>
      </c>
      <c r="N52">
        <f t="shared" si="3"/>
        <v>4.7980338412453589</v>
      </c>
      <c r="O52">
        <f t="shared" si="4"/>
        <v>5.7980338412453589</v>
      </c>
    </row>
    <row r="53" spans="1:15" x14ac:dyDescent="0.2">
      <c r="A53" s="5" t="s">
        <v>588</v>
      </c>
      <c r="B53" t="s">
        <v>108</v>
      </c>
      <c r="D53" s="6">
        <v>1.599419479</v>
      </c>
      <c r="E53" s="6">
        <f t="shared" si="1"/>
        <v>1.599419479</v>
      </c>
      <c r="F53" s="6">
        <v>1.4559139189999999</v>
      </c>
      <c r="G53" s="6">
        <v>1.6781686570000001</v>
      </c>
      <c r="H53" s="6">
        <v>1.444865904</v>
      </c>
      <c r="I53" s="6">
        <f t="shared" si="2"/>
        <v>1.444865904</v>
      </c>
      <c r="L53">
        <f t="shared" si="5"/>
        <v>0.90336895540585072</v>
      </c>
      <c r="N53">
        <f t="shared" si="3"/>
        <v>-9.6631044594149285E-2</v>
      </c>
      <c r="O53">
        <f t="shared" si="4"/>
        <v>1.1069674179258644</v>
      </c>
    </row>
    <row r="54" spans="1:15" x14ac:dyDescent="0.2">
      <c r="A54" s="5" t="s">
        <v>109</v>
      </c>
      <c r="B54" t="s">
        <v>110</v>
      </c>
      <c r="D54" s="6">
        <v>1.1819279760000001</v>
      </c>
      <c r="E54" s="6">
        <f t="shared" si="1"/>
        <v>1.1819279760000001</v>
      </c>
      <c r="F54" s="6">
        <v>1.8735208640000001</v>
      </c>
      <c r="G54" s="6">
        <v>0.96769693800000001</v>
      </c>
      <c r="H54" s="6">
        <v>1.4778785290000001</v>
      </c>
      <c r="I54" s="6">
        <f t="shared" si="2"/>
        <v>1.4778785290000001</v>
      </c>
      <c r="L54">
        <f t="shared" si="5"/>
        <v>1.250396436169982</v>
      </c>
      <c r="N54">
        <f t="shared" si="3"/>
        <v>0.25039643616998197</v>
      </c>
      <c r="O54">
        <f t="shared" si="4"/>
        <v>1.250396436169982</v>
      </c>
    </row>
    <row r="55" spans="1:15" x14ac:dyDescent="0.2">
      <c r="A55" s="5" t="s">
        <v>111</v>
      </c>
      <c r="B55" t="s">
        <v>112</v>
      </c>
      <c r="D55" s="6">
        <v>1.246824596</v>
      </c>
      <c r="E55" s="6">
        <f t="shared" si="1"/>
        <v>1.246824596</v>
      </c>
      <c r="F55" s="6">
        <v>1.310126728</v>
      </c>
      <c r="G55" s="6">
        <v>1.2281524559999999</v>
      </c>
      <c r="H55" s="6">
        <v>1.554996488</v>
      </c>
      <c r="I55" s="6">
        <f t="shared" si="2"/>
        <v>1.554996488</v>
      </c>
      <c r="L55">
        <f t="shared" si="5"/>
        <v>1.2471653935835576</v>
      </c>
      <c r="N55">
        <f t="shared" si="3"/>
        <v>0.2471653935835576</v>
      </c>
      <c r="O55">
        <f t="shared" si="4"/>
        <v>1.2471653935835576</v>
      </c>
    </row>
  </sheetData>
  <conditionalFormatting sqref="H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{57648566-A529-3746-9A4C-35A306F82E4A}</x14:id>
        </ext>
      </extLst>
    </cfRule>
  </conditionalFormatting>
  <conditionalFormatting sqref="N1:N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{B8475608-A203-CA42-971F-7AA350A0F78A}</x14:id>
        </ext>
      </extLst>
    </cfRule>
  </conditionalFormatting>
  <conditionalFormatting sqref="D1:E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{37C89950-27CC-3D40-B7C6-FC054EA5189F}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648566-A529-3746-9A4C-35A306F82E4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L1:L1048576</xm:sqref>
        </x14:conditionalFormatting>
        <x14:conditionalFormatting xmlns:xm="http://schemas.microsoft.com/office/excel/2006/main">
          <x14:cfRule type="dataBar" id="{B8475608-A203-CA42-971F-7AA350A0F7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N1:N1048576</xm:sqref>
        </x14:conditionalFormatting>
        <x14:conditionalFormatting xmlns:xm="http://schemas.microsoft.com/office/excel/2006/main">
          <x14:cfRule type="dataBar" id="{37C89950-27CC-3D40-B7C6-FC054EA518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O1:O1048576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A526-0540-D141-B658-7B0A45BD5A30}">
  <dimension ref="A1:I168"/>
  <sheetViews>
    <sheetView topLeftCell="A30" workbookViewId="0">
      <selection activeCell="A37" sqref="A37"/>
    </sheetView>
  </sheetViews>
  <sheetFormatPr baseColWidth="10" defaultRowHeight="16" x14ac:dyDescent="0.2"/>
  <cols>
    <col min="1" max="1" width="22.83203125" style="14" customWidth="1"/>
    <col min="2" max="2" width="15.6640625" style="14" customWidth="1"/>
    <col min="3" max="3" width="18.6640625" style="14" customWidth="1"/>
    <col min="4" max="4" width="38.1640625" style="14" customWidth="1"/>
    <col min="5" max="5" width="15.1640625" style="15" hidden="1" customWidth="1"/>
    <col min="6" max="6" width="12.5" style="15" hidden="1" customWidth="1"/>
    <col min="7" max="7" width="16" style="15" hidden="1" customWidth="1"/>
    <col min="8" max="8" width="4.6640625" customWidth="1"/>
    <col min="9" max="9" width="26.83203125" customWidth="1"/>
    <col min="10" max="10" width="16.83203125" customWidth="1"/>
  </cols>
  <sheetData>
    <row r="1" spans="1:9" x14ac:dyDescent="0.2">
      <c r="A1" s="12" t="s">
        <v>116</v>
      </c>
      <c r="B1" s="12" t="s">
        <v>117</v>
      </c>
      <c r="C1" s="12" t="s">
        <v>118</v>
      </c>
      <c r="D1" s="12" t="s">
        <v>119</v>
      </c>
      <c r="E1" s="13" t="s">
        <v>120</v>
      </c>
      <c r="F1" s="13" t="s">
        <v>121</v>
      </c>
      <c r="G1" s="13" t="s">
        <v>122</v>
      </c>
      <c r="I1" s="21" t="s">
        <v>585</v>
      </c>
    </row>
    <row r="2" spans="1:9" x14ac:dyDescent="0.2">
      <c r="A2" s="14" t="s">
        <v>55</v>
      </c>
      <c r="B2" s="14" t="s">
        <v>123</v>
      </c>
      <c r="C2" s="14" t="s">
        <v>124</v>
      </c>
      <c r="D2" s="14" t="s">
        <v>125</v>
      </c>
      <c r="E2" s="15">
        <v>2142809</v>
      </c>
      <c r="F2" s="15" t="s">
        <v>126</v>
      </c>
      <c r="G2" s="15" t="s">
        <v>127</v>
      </c>
      <c r="H2">
        <v>1</v>
      </c>
    </row>
    <row r="3" spans="1:9" x14ac:dyDescent="0.2">
      <c r="A3" s="14" t="s">
        <v>55</v>
      </c>
      <c r="B3" s="14" t="s">
        <v>55</v>
      </c>
      <c r="C3" s="14" t="s">
        <v>128</v>
      </c>
      <c r="D3" s="14" t="s">
        <v>129</v>
      </c>
      <c r="E3" s="15">
        <v>2142809</v>
      </c>
      <c r="F3" s="15" t="s">
        <v>126</v>
      </c>
      <c r="G3" s="15" t="s">
        <v>127</v>
      </c>
      <c r="H3">
        <f>IF(A3=A2, H2, H2+1)</f>
        <v>1</v>
      </c>
      <c r="I3">
        <v>1</v>
      </c>
    </row>
    <row r="4" spans="1:9" x14ac:dyDescent="0.2">
      <c r="A4" s="14" t="s">
        <v>57</v>
      </c>
      <c r="H4">
        <f t="shared" ref="H4:H67" si="0">IF(A4=A3, H3, H3+1)</f>
        <v>2</v>
      </c>
      <c r="I4">
        <v>1</v>
      </c>
    </row>
    <row r="5" spans="1:9" x14ac:dyDescent="0.2">
      <c r="A5" s="14" t="s">
        <v>130</v>
      </c>
      <c r="B5" s="14" t="s">
        <v>131</v>
      </c>
      <c r="C5" s="14" t="s">
        <v>132</v>
      </c>
      <c r="D5" s="14" t="s">
        <v>133</v>
      </c>
      <c r="E5" s="15">
        <v>32947</v>
      </c>
      <c r="F5" s="15" t="s">
        <v>134</v>
      </c>
      <c r="G5" s="15" t="s">
        <v>127</v>
      </c>
      <c r="H5">
        <f t="shared" si="0"/>
        <v>3</v>
      </c>
      <c r="I5">
        <v>1</v>
      </c>
    </row>
    <row r="6" spans="1:9" x14ac:dyDescent="0.2">
      <c r="A6" s="14" t="s">
        <v>60</v>
      </c>
      <c r="B6" s="14" t="s">
        <v>135</v>
      </c>
      <c r="C6" s="14" t="s">
        <v>136</v>
      </c>
      <c r="D6" s="14" t="s">
        <v>137</v>
      </c>
      <c r="E6" s="15">
        <v>33405</v>
      </c>
      <c r="F6" s="15" t="s">
        <v>138</v>
      </c>
      <c r="G6" s="15" t="s">
        <v>127</v>
      </c>
      <c r="H6">
        <f t="shared" si="0"/>
        <v>4</v>
      </c>
      <c r="I6">
        <v>1</v>
      </c>
    </row>
    <row r="7" spans="1:9" x14ac:dyDescent="0.2">
      <c r="A7" s="14" t="s">
        <v>139</v>
      </c>
      <c r="B7" s="14" t="s">
        <v>139</v>
      </c>
      <c r="C7" s="14" t="s">
        <v>140</v>
      </c>
      <c r="D7" s="14" t="s">
        <v>141</v>
      </c>
      <c r="E7" s="15">
        <v>114933</v>
      </c>
      <c r="F7" s="15" t="s">
        <v>142</v>
      </c>
      <c r="G7" s="15" t="s">
        <v>127</v>
      </c>
      <c r="H7">
        <f t="shared" si="0"/>
        <v>5</v>
      </c>
    </row>
    <row r="8" spans="1:9" x14ac:dyDescent="0.2">
      <c r="A8" s="14" t="s">
        <v>139</v>
      </c>
      <c r="B8" s="14" t="s">
        <v>143</v>
      </c>
      <c r="C8" s="14" t="s">
        <v>144</v>
      </c>
      <c r="D8" s="14" t="s">
        <v>145</v>
      </c>
      <c r="E8" s="15">
        <v>114933</v>
      </c>
      <c r="F8" s="15" t="s">
        <v>142</v>
      </c>
      <c r="G8" s="15" t="s">
        <v>127</v>
      </c>
      <c r="H8">
        <f t="shared" si="0"/>
        <v>5</v>
      </c>
    </row>
    <row r="9" spans="1:9" x14ac:dyDescent="0.2">
      <c r="A9" s="14" t="s">
        <v>139</v>
      </c>
      <c r="B9" s="14" t="s">
        <v>143</v>
      </c>
      <c r="C9" s="14" t="s">
        <v>146</v>
      </c>
      <c r="D9" s="14" t="s">
        <v>147</v>
      </c>
      <c r="E9" s="15">
        <v>114933</v>
      </c>
      <c r="F9" s="15" t="s">
        <v>142</v>
      </c>
      <c r="G9" s="15" t="s">
        <v>127</v>
      </c>
      <c r="H9">
        <f t="shared" si="0"/>
        <v>5</v>
      </c>
    </row>
    <row r="10" spans="1:9" x14ac:dyDescent="0.2">
      <c r="A10" s="14" t="s">
        <v>139</v>
      </c>
      <c r="B10" s="14" t="s">
        <v>143</v>
      </c>
      <c r="C10" s="14" t="s">
        <v>148</v>
      </c>
      <c r="D10" s="14" t="s">
        <v>149</v>
      </c>
      <c r="E10" s="15">
        <v>114933</v>
      </c>
      <c r="F10" s="15" t="s">
        <v>142</v>
      </c>
      <c r="G10" s="15" t="s">
        <v>127</v>
      </c>
      <c r="H10">
        <f t="shared" si="0"/>
        <v>5</v>
      </c>
      <c r="I10">
        <v>1</v>
      </c>
    </row>
    <row r="11" spans="1:9" x14ac:dyDescent="0.2">
      <c r="A11" s="14" t="s">
        <v>586</v>
      </c>
      <c r="B11" s="14" t="s">
        <v>150</v>
      </c>
      <c r="C11" s="14" t="s">
        <v>151</v>
      </c>
      <c r="D11" s="14" t="s">
        <v>152</v>
      </c>
      <c r="E11" s="15">
        <v>5316172</v>
      </c>
      <c r="F11" s="15" t="s">
        <v>153</v>
      </c>
      <c r="G11" s="15" t="s">
        <v>127</v>
      </c>
      <c r="H11">
        <f t="shared" si="0"/>
        <v>6</v>
      </c>
    </row>
    <row r="12" spans="1:9" x14ac:dyDescent="0.2">
      <c r="A12" s="14" t="s">
        <v>586</v>
      </c>
      <c r="B12" s="14" t="s">
        <v>150</v>
      </c>
      <c r="C12" s="14" t="s">
        <v>154</v>
      </c>
      <c r="D12" s="14" t="s">
        <v>155</v>
      </c>
      <c r="E12" s="15">
        <v>5316172</v>
      </c>
      <c r="F12" s="15" t="s">
        <v>153</v>
      </c>
      <c r="G12" s="15" t="s">
        <v>127</v>
      </c>
      <c r="H12">
        <f t="shared" si="0"/>
        <v>6</v>
      </c>
    </row>
    <row r="13" spans="1:9" x14ac:dyDescent="0.2">
      <c r="A13" s="14" t="s">
        <v>586</v>
      </c>
      <c r="B13" s="14" t="s">
        <v>150</v>
      </c>
      <c r="C13" s="14" t="s">
        <v>156</v>
      </c>
      <c r="D13" s="14" t="s">
        <v>157</v>
      </c>
      <c r="E13" s="15">
        <v>5316172</v>
      </c>
      <c r="F13" s="15" t="s">
        <v>153</v>
      </c>
      <c r="G13" s="15" t="s">
        <v>127</v>
      </c>
      <c r="H13">
        <f t="shared" si="0"/>
        <v>6</v>
      </c>
      <c r="I13">
        <v>1</v>
      </c>
    </row>
    <row r="14" spans="1:9" x14ac:dyDescent="0.2">
      <c r="A14" s="14" t="s">
        <v>158</v>
      </c>
      <c r="B14" s="14" t="s">
        <v>159</v>
      </c>
      <c r="C14" s="14" t="s">
        <v>160</v>
      </c>
      <c r="D14" s="14" t="s">
        <v>161</v>
      </c>
      <c r="E14" s="15">
        <v>38773</v>
      </c>
      <c r="F14" s="15" t="s">
        <v>162</v>
      </c>
      <c r="G14" s="15" t="s">
        <v>127</v>
      </c>
      <c r="H14">
        <f t="shared" si="0"/>
        <v>7</v>
      </c>
    </row>
    <row r="15" spans="1:9" x14ac:dyDescent="0.2">
      <c r="A15" s="14" t="s">
        <v>158</v>
      </c>
      <c r="B15" s="14" t="s">
        <v>159</v>
      </c>
      <c r="C15" s="14" t="s">
        <v>163</v>
      </c>
      <c r="D15" s="14" t="s">
        <v>164</v>
      </c>
      <c r="E15" s="15">
        <v>38773</v>
      </c>
      <c r="F15" s="15" t="s">
        <v>162</v>
      </c>
      <c r="G15" s="15" t="s">
        <v>127</v>
      </c>
      <c r="H15">
        <f t="shared" si="0"/>
        <v>7</v>
      </c>
    </row>
    <row r="16" spans="1:9" x14ac:dyDescent="0.2">
      <c r="A16" s="14" t="s">
        <v>158</v>
      </c>
      <c r="B16" s="14" t="s">
        <v>159</v>
      </c>
      <c r="C16" s="14" t="s">
        <v>165</v>
      </c>
      <c r="D16" s="14" t="s">
        <v>166</v>
      </c>
      <c r="E16" s="15">
        <v>38773</v>
      </c>
      <c r="F16" s="15" t="s">
        <v>162</v>
      </c>
      <c r="G16" s="15" t="s">
        <v>127</v>
      </c>
      <c r="H16">
        <f t="shared" si="0"/>
        <v>7</v>
      </c>
      <c r="I16">
        <v>1</v>
      </c>
    </row>
    <row r="17" spans="1:9" x14ac:dyDescent="0.2">
      <c r="A17" s="14" t="s">
        <v>167</v>
      </c>
      <c r="B17" s="14" t="s">
        <v>168</v>
      </c>
      <c r="C17" s="14" t="s">
        <v>169</v>
      </c>
      <c r="D17" s="14" t="s">
        <v>170</v>
      </c>
      <c r="E17" s="15">
        <v>114807</v>
      </c>
      <c r="F17" s="15" t="s">
        <v>171</v>
      </c>
      <c r="G17" s="15" t="s">
        <v>127</v>
      </c>
      <c r="H17">
        <f t="shared" si="0"/>
        <v>8</v>
      </c>
    </row>
    <row r="18" spans="1:9" x14ac:dyDescent="0.2">
      <c r="A18" s="14" t="s">
        <v>167</v>
      </c>
      <c r="B18" s="14" t="s">
        <v>168</v>
      </c>
      <c r="C18" s="14" t="s">
        <v>172</v>
      </c>
      <c r="D18" s="14" t="s">
        <v>173</v>
      </c>
      <c r="E18" s="15">
        <v>114807</v>
      </c>
      <c r="F18" s="15" t="s">
        <v>171</v>
      </c>
      <c r="G18" s="15" t="s">
        <v>127</v>
      </c>
      <c r="H18">
        <f t="shared" si="0"/>
        <v>8</v>
      </c>
    </row>
    <row r="19" spans="1:9" x14ac:dyDescent="0.2">
      <c r="A19" s="14" t="s">
        <v>167</v>
      </c>
      <c r="B19" s="14" t="s">
        <v>168</v>
      </c>
      <c r="C19" s="14" t="s">
        <v>174</v>
      </c>
      <c r="D19" s="14" t="s">
        <v>175</v>
      </c>
      <c r="E19" s="15">
        <v>114807</v>
      </c>
      <c r="F19" s="15" t="s">
        <v>171</v>
      </c>
      <c r="G19" s="15" t="s">
        <v>127</v>
      </c>
      <c r="H19">
        <f t="shared" si="0"/>
        <v>8</v>
      </c>
    </row>
    <row r="20" spans="1:9" x14ac:dyDescent="0.2">
      <c r="A20" s="14" t="s">
        <v>167</v>
      </c>
      <c r="B20" s="14" t="s">
        <v>168</v>
      </c>
      <c r="C20" s="14" t="s">
        <v>176</v>
      </c>
      <c r="D20" s="14" t="s">
        <v>177</v>
      </c>
      <c r="E20" s="15">
        <v>114807</v>
      </c>
      <c r="F20" s="15" t="s">
        <v>171</v>
      </c>
      <c r="G20" s="15" t="s">
        <v>127</v>
      </c>
      <c r="H20">
        <f t="shared" si="0"/>
        <v>8</v>
      </c>
    </row>
    <row r="21" spans="1:9" x14ac:dyDescent="0.2">
      <c r="A21" s="17" t="s">
        <v>167</v>
      </c>
      <c r="B21" s="17" t="s">
        <v>178</v>
      </c>
      <c r="C21" s="17" t="s">
        <v>179</v>
      </c>
      <c r="D21" s="17" t="s">
        <v>180</v>
      </c>
      <c r="E21" s="17">
        <v>114807</v>
      </c>
      <c r="F21" s="17" t="s">
        <v>171</v>
      </c>
      <c r="G21" s="17" t="s">
        <v>127</v>
      </c>
      <c r="H21">
        <f t="shared" si="0"/>
        <v>8</v>
      </c>
      <c r="I21">
        <v>1</v>
      </c>
    </row>
    <row r="22" spans="1:9" x14ac:dyDescent="0.2">
      <c r="A22" s="14" t="s">
        <v>167</v>
      </c>
      <c r="B22" s="14" t="s">
        <v>168</v>
      </c>
      <c r="C22" s="14" t="s">
        <v>181</v>
      </c>
      <c r="D22" s="14" t="s">
        <v>182</v>
      </c>
      <c r="E22" s="15">
        <v>114807</v>
      </c>
      <c r="F22" s="15" t="s">
        <v>171</v>
      </c>
      <c r="G22" s="15" t="s">
        <v>127</v>
      </c>
      <c r="H22">
        <f t="shared" si="0"/>
        <v>8</v>
      </c>
    </row>
    <row r="23" spans="1:9" x14ac:dyDescent="0.2">
      <c r="A23" s="14" t="s">
        <v>587</v>
      </c>
      <c r="B23" s="14" t="s">
        <v>183</v>
      </c>
      <c r="C23" s="14" t="s">
        <v>184</v>
      </c>
      <c r="D23" s="14" t="s">
        <v>185</v>
      </c>
      <c r="E23" s="15">
        <v>29772</v>
      </c>
      <c r="F23" s="15" t="s">
        <v>186</v>
      </c>
      <c r="G23" s="15" t="s">
        <v>127</v>
      </c>
      <c r="H23">
        <f t="shared" si="0"/>
        <v>9</v>
      </c>
      <c r="I23">
        <v>1</v>
      </c>
    </row>
    <row r="24" spans="1:9" x14ac:dyDescent="0.2">
      <c r="A24" s="14" t="s">
        <v>187</v>
      </c>
      <c r="B24" s="14" t="s">
        <v>188</v>
      </c>
      <c r="C24" s="14" t="s">
        <v>189</v>
      </c>
      <c r="D24" s="14" t="s">
        <v>190</v>
      </c>
      <c r="E24" s="15">
        <v>114843</v>
      </c>
      <c r="F24" s="15" t="s">
        <v>191</v>
      </c>
      <c r="G24" s="15" t="s">
        <v>127</v>
      </c>
      <c r="H24">
        <f t="shared" si="0"/>
        <v>10</v>
      </c>
    </row>
    <row r="25" spans="1:9" x14ac:dyDescent="0.2">
      <c r="A25" s="14" t="s">
        <v>187</v>
      </c>
      <c r="B25" s="14" t="s">
        <v>188</v>
      </c>
      <c r="C25" s="14" t="s">
        <v>192</v>
      </c>
      <c r="D25" s="14" t="s">
        <v>193</v>
      </c>
      <c r="E25" s="15">
        <v>114843</v>
      </c>
      <c r="F25" s="15" t="s">
        <v>191</v>
      </c>
      <c r="G25" s="15" t="s">
        <v>127</v>
      </c>
      <c r="H25">
        <f t="shared" si="0"/>
        <v>10</v>
      </c>
    </row>
    <row r="26" spans="1:9" x14ac:dyDescent="0.2">
      <c r="A26" s="14" t="s">
        <v>187</v>
      </c>
      <c r="B26" s="14" t="s">
        <v>188</v>
      </c>
      <c r="C26" s="14" t="s">
        <v>194</v>
      </c>
      <c r="D26" s="14" t="s">
        <v>195</v>
      </c>
      <c r="E26" s="15">
        <v>114843</v>
      </c>
      <c r="F26" s="15" t="s">
        <v>191</v>
      </c>
      <c r="G26" s="15" t="s">
        <v>127</v>
      </c>
      <c r="H26">
        <f t="shared" si="0"/>
        <v>10</v>
      </c>
    </row>
    <row r="27" spans="1:9" x14ac:dyDescent="0.2">
      <c r="A27" s="14" t="s">
        <v>187</v>
      </c>
      <c r="B27" s="14" t="s">
        <v>188</v>
      </c>
      <c r="C27" s="14" t="s">
        <v>196</v>
      </c>
      <c r="D27" s="14" t="s">
        <v>197</v>
      </c>
      <c r="E27" s="15">
        <v>114843</v>
      </c>
      <c r="F27" s="15" t="s">
        <v>191</v>
      </c>
      <c r="G27" s="15" t="s">
        <v>127</v>
      </c>
      <c r="H27">
        <f t="shared" si="0"/>
        <v>10</v>
      </c>
    </row>
    <row r="28" spans="1:9" x14ac:dyDescent="0.2">
      <c r="A28" s="14" t="s">
        <v>187</v>
      </c>
      <c r="B28" s="14" t="s">
        <v>188</v>
      </c>
      <c r="C28" s="14" t="s">
        <v>198</v>
      </c>
      <c r="D28" s="14" t="s">
        <v>199</v>
      </c>
      <c r="E28" s="15">
        <v>114843</v>
      </c>
      <c r="F28" s="15" t="s">
        <v>191</v>
      </c>
      <c r="G28" s="15" t="s">
        <v>127</v>
      </c>
      <c r="H28">
        <f t="shared" si="0"/>
        <v>10</v>
      </c>
      <c r="I28">
        <v>1</v>
      </c>
    </row>
    <row r="29" spans="1:9" x14ac:dyDescent="0.2">
      <c r="A29" s="14" t="s">
        <v>71</v>
      </c>
      <c r="H29">
        <f t="shared" si="0"/>
        <v>11</v>
      </c>
      <c r="I29">
        <v>1</v>
      </c>
    </row>
    <row r="30" spans="1:9" ht="17" x14ac:dyDescent="0.2">
      <c r="A30" s="17" t="s">
        <v>73</v>
      </c>
      <c r="B30" s="17" t="s">
        <v>200</v>
      </c>
      <c r="C30" s="17" t="s">
        <v>201</v>
      </c>
      <c r="D30" s="17" t="s">
        <v>202</v>
      </c>
      <c r="E30" s="17">
        <v>444211</v>
      </c>
      <c r="F30" s="18">
        <v>53486</v>
      </c>
      <c r="G30" s="17" t="s">
        <v>127</v>
      </c>
      <c r="H30">
        <f t="shared" si="0"/>
        <v>12</v>
      </c>
      <c r="I30">
        <v>1</v>
      </c>
    </row>
    <row r="31" spans="1:9" x14ac:dyDescent="0.2">
      <c r="A31" s="14" t="s">
        <v>203</v>
      </c>
      <c r="B31" s="14" t="s">
        <v>204</v>
      </c>
      <c r="C31" s="14" t="s">
        <v>205</v>
      </c>
      <c r="D31" s="14" t="s">
        <v>206</v>
      </c>
      <c r="E31" s="15">
        <v>38777</v>
      </c>
      <c r="F31" s="15" t="s">
        <v>207</v>
      </c>
      <c r="G31" s="15" t="s">
        <v>127</v>
      </c>
      <c r="H31">
        <f t="shared" si="0"/>
        <v>13</v>
      </c>
    </row>
    <row r="32" spans="1:9" x14ac:dyDescent="0.2">
      <c r="A32" s="14" t="s">
        <v>203</v>
      </c>
      <c r="B32" s="14" t="s">
        <v>204</v>
      </c>
      <c r="C32" s="14" t="s">
        <v>208</v>
      </c>
      <c r="D32" s="14" t="s">
        <v>209</v>
      </c>
      <c r="E32" s="15">
        <v>38777</v>
      </c>
      <c r="F32" s="15" t="s">
        <v>207</v>
      </c>
      <c r="G32" s="15" t="s">
        <v>127</v>
      </c>
      <c r="H32">
        <f t="shared" si="0"/>
        <v>13</v>
      </c>
      <c r="I32">
        <v>1</v>
      </c>
    </row>
    <row r="33" spans="1:9" x14ac:dyDescent="0.2">
      <c r="A33" s="17" t="s">
        <v>203</v>
      </c>
      <c r="B33" s="17" t="s">
        <v>204</v>
      </c>
      <c r="C33" s="17" t="s">
        <v>210</v>
      </c>
      <c r="D33" s="17" t="s">
        <v>211</v>
      </c>
      <c r="E33" s="17">
        <v>6786228</v>
      </c>
      <c r="F33" s="17" t="s">
        <v>212</v>
      </c>
      <c r="G33" s="17" t="s">
        <v>127</v>
      </c>
      <c r="H33">
        <f t="shared" si="0"/>
        <v>13</v>
      </c>
    </row>
    <row r="34" spans="1:9" x14ac:dyDescent="0.2">
      <c r="A34" s="17" t="s">
        <v>213</v>
      </c>
      <c r="B34" s="17" t="s">
        <v>214</v>
      </c>
      <c r="C34" s="17" t="s">
        <v>215</v>
      </c>
      <c r="D34" s="17" t="s">
        <v>216</v>
      </c>
      <c r="E34" s="17">
        <v>2395903</v>
      </c>
      <c r="F34" s="17" t="s">
        <v>217</v>
      </c>
      <c r="G34" s="17" t="s">
        <v>127</v>
      </c>
      <c r="H34">
        <f t="shared" si="0"/>
        <v>14</v>
      </c>
    </row>
    <row r="35" spans="1:9" x14ac:dyDescent="0.2">
      <c r="A35" s="14" t="s">
        <v>213</v>
      </c>
      <c r="B35" s="14" t="s">
        <v>214</v>
      </c>
      <c r="C35" s="14" t="s">
        <v>218</v>
      </c>
      <c r="D35" s="14" t="s">
        <v>219</v>
      </c>
      <c r="E35" s="15">
        <v>2395903</v>
      </c>
      <c r="F35" s="15" t="s">
        <v>217</v>
      </c>
      <c r="G35" s="15" t="s">
        <v>127</v>
      </c>
      <c r="H35">
        <f t="shared" si="0"/>
        <v>14</v>
      </c>
    </row>
    <row r="36" spans="1:9" x14ac:dyDescent="0.2">
      <c r="A36" s="14" t="s">
        <v>213</v>
      </c>
      <c r="B36" s="14" t="s">
        <v>214</v>
      </c>
      <c r="C36" s="14" t="s">
        <v>220</v>
      </c>
      <c r="D36" s="14" t="s">
        <v>221</v>
      </c>
      <c r="E36" s="15">
        <v>444201</v>
      </c>
      <c r="F36" s="15" t="s">
        <v>222</v>
      </c>
      <c r="G36" s="15" t="s">
        <v>127</v>
      </c>
      <c r="H36">
        <f t="shared" si="0"/>
        <v>14</v>
      </c>
      <c r="I36">
        <v>1</v>
      </c>
    </row>
    <row r="37" spans="1:9" x14ac:dyDescent="0.2">
      <c r="A37" s="17" t="s">
        <v>223</v>
      </c>
      <c r="B37" s="17" t="s">
        <v>224</v>
      </c>
      <c r="C37" s="17" t="s">
        <v>225</v>
      </c>
      <c r="D37" s="17" t="s">
        <v>226</v>
      </c>
      <c r="E37" s="17">
        <v>444196</v>
      </c>
      <c r="F37" s="17">
        <v>61205</v>
      </c>
      <c r="G37" s="17"/>
      <c r="H37">
        <f t="shared" si="0"/>
        <v>15</v>
      </c>
      <c r="I37">
        <v>1</v>
      </c>
    </row>
    <row r="38" spans="1:9" x14ac:dyDescent="0.2">
      <c r="A38" s="14" t="s">
        <v>80</v>
      </c>
      <c r="H38">
        <f t="shared" si="0"/>
        <v>16</v>
      </c>
      <c r="I38">
        <v>1</v>
      </c>
    </row>
    <row r="39" spans="1:9" x14ac:dyDescent="0.2">
      <c r="A39" s="14" t="s">
        <v>227</v>
      </c>
      <c r="B39" s="14" t="s">
        <v>228</v>
      </c>
      <c r="C39" s="14" t="s">
        <v>229</v>
      </c>
      <c r="D39" s="14" t="s">
        <v>230</v>
      </c>
      <c r="E39" s="15">
        <v>38775</v>
      </c>
      <c r="F39" s="15" t="s">
        <v>231</v>
      </c>
      <c r="G39" s="15" t="s">
        <v>127</v>
      </c>
      <c r="H39">
        <f t="shared" si="0"/>
        <v>17</v>
      </c>
    </row>
    <row r="40" spans="1:9" x14ac:dyDescent="0.2">
      <c r="A40" s="17" t="s">
        <v>227</v>
      </c>
      <c r="B40" s="17" t="s">
        <v>228</v>
      </c>
      <c r="C40" s="17" t="s">
        <v>232</v>
      </c>
      <c r="D40" s="17" t="s">
        <v>233</v>
      </c>
      <c r="E40" s="17">
        <v>38775</v>
      </c>
      <c r="F40" s="17" t="s">
        <v>231</v>
      </c>
      <c r="G40" s="17" t="s">
        <v>127</v>
      </c>
      <c r="H40">
        <f t="shared" si="0"/>
        <v>17</v>
      </c>
      <c r="I40">
        <v>1</v>
      </c>
    </row>
    <row r="41" spans="1:9" x14ac:dyDescent="0.2">
      <c r="A41" s="14" t="s">
        <v>227</v>
      </c>
      <c r="B41" s="14" t="s">
        <v>228</v>
      </c>
      <c r="C41" s="14" t="s">
        <v>234</v>
      </c>
      <c r="D41" s="14" t="s">
        <v>235</v>
      </c>
      <c r="E41" s="15">
        <v>38775</v>
      </c>
      <c r="F41" s="15" t="s">
        <v>231</v>
      </c>
      <c r="G41" s="15" t="s">
        <v>127</v>
      </c>
      <c r="H41">
        <f t="shared" si="0"/>
        <v>17</v>
      </c>
    </row>
    <row r="42" spans="1:9" x14ac:dyDescent="0.2">
      <c r="A42" s="16" t="s">
        <v>236</v>
      </c>
      <c r="B42" s="16" t="s">
        <v>237</v>
      </c>
      <c r="C42" s="16" t="s">
        <v>238</v>
      </c>
      <c r="D42" s="16" t="s">
        <v>239</v>
      </c>
      <c r="E42" s="19">
        <v>573399</v>
      </c>
      <c r="F42" s="19">
        <v>37154</v>
      </c>
      <c r="G42" s="19" t="s">
        <v>127</v>
      </c>
      <c r="H42">
        <f t="shared" si="0"/>
        <v>18</v>
      </c>
      <c r="I42">
        <v>1</v>
      </c>
    </row>
    <row r="43" spans="1:9" x14ac:dyDescent="0.2">
      <c r="A43" s="16" t="s">
        <v>240</v>
      </c>
      <c r="B43" s="16" t="s">
        <v>237</v>
      </c>
      <c r="C43" s="16" t="s">
        <v>241</v>
      </c>
      <c r="D43" s="16" t="s">
        <v>242</v>
      </c>
      <c r="E43" s="19">
        <v>114784</v>
      </c>
      <c r="F43" s="19" t="s">
        <v>243</v>
      </c>
      <c r="G43" s="19" t="s">
        <v>127</v>
      </c>
      <c r="H43">
        <f t="shared" si="0"/>
        <v>19</v>
      </c>
      <c r="I43">
        <v>1</v>
      </c>
    </row>
    <row r="44" spans="1:9" x14ac:dyDescent="0.2">
      <c r="A44" s="14" t="s">
        <v>244</v>
      </c>
      <c r="B44" s="14" t="s">
        <v>245</v>
      </c>
      <c r="C44" s="14" t="s">
        <v>246</v>
      </c>
      <c r="D44" s="14" t="s">
        <v>247</v>
      </c>
      <c r="E44" s="15">
        <v>8943599</v>
      </c>
      <c r="F44" s="15" t="s">
        <v>248</v>
      </c>
      <c r="G44" s="15" t="s">
        <v>127</v>
      </c>
      <c r="H44">
        <f t="shared" si="0"/>
        <v>20</v>
      </c>
    </row>
    <row r="45" spans="1:9" x14ac:dyDescent="0.2">
      <c r="A45" s="14" t="s">
        <v>244</v>
      </c>
      <c r="B45" s="14" t="s">
        <v>245</v>
      </c>
      <c r="C45" s="14" t="s">
        <v>249</v>
      </c>
      <c r="D45" s="14" t="s">
        <v>250</v>
      </c>
      <c r="E45" s="15">
        <v>8943599</v>
      </c>
      <c r="F45" s="15" t="s">
        <v>248</v>
      </c>
      <c r="G45" s="15" t="s">
        <v>127</v>
      </c>
      <c r="H45">
        <f t="shared" si="0"/>
        <v>20</v>
      </c>
    </row>
    <row r="46" spans="1:9" x14ac:dyDescent="0.2">
      <c r="A46" s="14" t="s">
        <v>244</v>
      </c>
      <c r="B46" s="14" t="s">
        <v>245</v>
      </c>
      <c r="C46" s="14" t="s">
        <v>251</v>
      </c>
      <c r="D46" s="14" t="s">
        <v>252</v>
      </c>
      <c r="E46" s="15">
        <v>8943599</v>
      </c>
      <c r="F46" s="15" t="s">
        <v>248</v>
      </c>
      <c r="G46" s="15" t="s">
        <v>127</v>
      </c>
      <c r="H46">
        <f t="shared" si="0"/>
        <v>20</v>
      </c>
    </row>
    <row r="47" spans="1:9" x14ac:dyDescent="0.2">
      <c r="A47" s="14" t="s">
        <v>244</v>
      </c>
      <c r="B47" s="14" t="s">
        <v>245</v>
      </c>
      <c r="C47" s="14" t="s">
        <v>253</v>
      </c>
      <c r="D47" s="14" t="s">
        <v>254</v>
      </c>
      <c r="E47" s="15">
        <v>8943599</v>
      </c>
      <c r="F47" s="15" t="s">
        <v>248</v>
      </c>
      <c r="G47" s="15" t="s">
        <v>127</v>
      </c>
      <c r="H47">
        <f t="shared" si="0"/>
        <v>20</v>
      </c>
    </row>
    <row r="48" spans="1:9" x14ac:dyDescent="0.2">
      <c r="A48" s="14" t="s">
        <v>244</v>
      </c>
      <c r="B48" s="14" t="s">
        <v>245</v>
      </c>
      <c r="C48" s="14" t="s">
        <v>255</v>
      </c>
      <c r="D48" s="14" t="s">
        <v>256</v>
      </c>
      <c r="E48" s="15">
        <v>8943599</v>
      </c>
      <c r="F48" s="15" t="s">
        <v>248</v>
      </c>
      <c r="G48" s="15" t="s">
        <v>127</v>
      </c>
      <c r="H48">
        <f t="shared" si="0"/>
        <v>20</v>
      </c>
    </row>
    <row r="49" spans="1:9" x14ac:dyDescent="0.2">
      <c r="A49" s="14" t="s">
        <v>244</v>
      </c>
      <c r="B49" s="14" t="s">
        <v>245</v>
      </c>
      <c r="C49" s="14" t="s">
        <v>257</v>
      </c>
      <c r="D49" s="14" t="s">
        <v>258</v>
      </c>
      <c r="E49" s="15">
        <v>8943599</v>
      </c>
      <c r="F49" s="15" t="s">
        <v>248</v>
      </c>
      <c r="G49" s="15" t="s">
        <v>127</v>
      </c>
      <c r="H49">
        <f t="shared" si="0"/>
        <v>20</v>
      </c>
      <c r="I49">
        <v>1</v>
      </c>
    </row>
    <row r="50" spans="1:9" x14ac:dyDescent="0.2">
      <c r="A50" s="14" t="s">
        <v>259</v>
      </c>
      <c r="B50" s="14" t="s">
        <v>260</v>
      </c>
      <c r="C50" s="14" t="s">
        <v>261</v>
      </c>
      <c r="D50" s="14" t="s">
        <v>262</v>
      </c>
      <c r="E50" s="15">
        <v>114812</v>
      </c>
      <c r="F50" s="15" t="s">
        <v>263</v>
      </c>
      <c r="G50" s="15" t="s">
        <v>127</v>
      </c>
      <c r="H50">
        <f t="shared" si="0"/>
        <v>21</v>
      </c>
    </row>
    <row r="51" spans="1:9" x14ac:dyDescent="0.2">
      <c r="A51" s="16" t="s">
        <v>259</v>
      </c>
      <c r="B51" s="16" t="s">
        <v>260</v>
      </c>
      <c r="C51" s="16" t="s">
        <v>264</v>
      </c>
      <c r="D51" s="16" t="s">
        <v>265</v>
      </c>
      <c r="E51" s="19">
        <v>114812</v>
      </c>
      <c r="F51" s="19" t="s">
        <v>263</v>
      </c>
      <c r="G51" s="19" t="s">
        <v>127</v>
      </c>
      <c r="H51">
        <f t="shared" si="0"/>
        <v>21</v>
      </c>
      <c r="I51">
        <v>1</v>
      </c>
    </row>
    <row r="52" spans="1:9" x14ac:dyDescent="0.2">
      <c r="A52" s="14" t="s">
        <v>259</v>
      </c>
      <c r="B52" s="14" t="s">
        <v>260</v>
      </c>
      <c r="C52" s="14" t="s">
        <v>266</v>
      </c>
      <c r="D52" s="14" t="s">
        <v>267</v>
      </c>
      <c r="E52" s="15">
        <v>114812</v>
      </c>
      <c r="F52" s="15" t="s">
        <v>263</v>
      </c>
      <c r="G52" s="15" t="s">
        <v>127</v>
      </c>
      <c r="H52">
        <f t="shared" si="0"/>
        <v>21</v>
      </c>
    </row>
    <row r="53" spans="1:9" x14ac:dyDescent="0.2">
      <c r="A53" s="14" t="s">
        <v>88</v>
      </c>
      <c r="H53">
        <f t="shared" si="0"/>
        <v>22</v>
      </c>
      <c r="I53">
        <v>1</v>
      </c>
    </row>
    <row r="54" spans="1:9" x14ac:dyDescent="0.2">
      <c r="A54" s="14" t="s">
        <v>268</v>
      </c>
      <c r="B54" s="14" t="s">
        <v>269</v>
      </c>
      <c r="C54" s="14" t="s">
        <v>270</v>
      </c>
      <c r="D54" s="14" t="s">
        <v>271</v>
      </c>
      <c r="E54" s="15">
        <v>8942719</v>
      </c>
      <c r="F54" s="15" t="s">
        <v>272</v>
      </c>
      <c r="G54" s="15" t="s">
        <v>127</v>
      </c>
      <c r="H54">
        <f t="shared" si="0"/>
        <v>23</v>
      </c>
    </row>
    <row r="55" spans="1:9" x14ac:dyDescent="0.2">
      <c r="A55" s="14" t="s">
        <v>268</v>
      </c>
      <c r="B55" s="14" t="s">
        <v>269</v>
      </c>
      <c r="C55" s="14" t="s">
        <v>273</v>
      </c>
      <c r="D55" s="14" t="s">
        <v>274</v>
      </c>
      <c r="E55" s="15">
        <v>8942719</v>
      </c>
      <c r="F55" s="15" t="s">
        <v>272</v>
      </c>
      <c r="G55" s="15" t="s">
        <v>127</v>
      </c>
      <c r="H55">
        <f t="shared" si="0"/>
        <v>23</v>
      </c>
      <c r="I55">
        <v>1</v>
      </c>
    </row>
    <row r="56" spans="1:9" x14ac:dyDescent="0.2">
      <c r="A56" s="14" t="s">
        <v>268</v>
      </c>
      <c r="B56" s="14" t="s">
        <v>269</v>
      </c>
      <c r="C56" s="14" t="s">
        <v>275</v>
      </c>
      <c r="D56" s="14" t="s">
        <v>276</v>
      </c>
      <c r="E56" s="15">
        <v>8942719</v>
      </c>
      <c r="F56" s="15" t="s">
        <v>272</v>
      </c>
      <c r="G56" s="15" t="s">
        <v>127</v>
      </c>
      <c r="H56">
        <f t="shared" si="0"/>
        <v>23</v>
      </c>
    </row>
    <row r="57" spans="1:9" x14ac:dyDescent="0.2">
      <c r="A57" s="14" t="s">
        <v>268</v>
      </c>
      <c r="B57" s="14" t="s">
        <v>269</v>
      </c>
      <c r="C57" s="14" t="s">
        <v>277</v>
      </c>
      <c r="D57" s="14" t="s">
        <v>278</v>
      </c>
      <c r="E57" s="15">
        <v>8942719</v>
      </c>
      <c r="F57" s="15" t="s">
        <v>272</v>
      </c>
      <c r="G57" s="15" t="s">
        <v>127</v>
      </c>
      <c r="H57">
        <f t="shared" si="0"/>
        <v>23</v>
      </c>
    </row>
    <row r="58" spans="1:9" x14ac:dyDescent="0.2">
      <c r="A58" s="14" t="s">
        <v>279</v>
      </c>
      <c r="B58" s="14" t="s">
        <v>280</v>
      </c>
      <c r="C58" s="14" t="s">
        <v>281</v>
      </c>
      <c r="D58" s="14" t="s">
        <v>282</v>
      </c>
      <c r="E58" s="15">
        <v>8943583</v>
      </c>
      <c r="F58" s="15" t="s">
        <v>283</v>
      </c>
      <c r="G58" s="15" t="s">
        <v>127</v>
      </c>
      <c r="H58">
        <f t="shared" si="0"/>
        <v>24</v>
      </c>
    </row>
    <row r="59" spans="1:9" x14ac:dyDescent="0.2">
      <c r="A59" s="16" t="s">
        <v>23</v>
      </c>
      <c r="B59" s="16" t="s">
        <v>280</v>
      </c>
      <c r="C59" s="16" t="s">
        <v>284</v>
      </c>
      <c r="D59" s="16" t="s">
        <v>285</v>
      </c>
      <c r="E59" s="19">
        <v>8943583</v>
      </c>
      <c r="F59" s="19" t="s">
        <v>283</v>
      </c>
      <c r="G59" s="19" t="s">
        <v>127</v>
      </c>
      <c r="H59">
        <f t="shared" si="0"/>
        <v>25</v>
      </c>
      <c r="I59">
        <v>1</v>
      </c>
    </row>
    <row r="60" spans="1:9" x14ac:dyDescent="0.2">
      <c r="A60" s="14" t="s">
        <v>23</v>
      </c>
      <c r="B60" s="14" t="s">
        <v>280</v>
      </c>
      <c r="C60" s="14" t="s">
        <v>286</v>
      </c>
      <c r="D60" s="14" t="s">
        <v>287</v>
      </c>
      <c r="E60" s="15">
        <v>8943583</v>
      </c>
      <c r="F60" s="15" t="s">
        <v>283</v>
      </c>
      <c r="G60" s="15" t="s">
        <v>127</v>
      </c>
      <c r="H60">
        <f t="shared" si="0"/>
        <v>25</v>
      </c>
    </row>
    <row r="61" spans="1:9" x14ac:dyDescent="0.2">
      <c r="A61" s="14" t="s">
        <v>288</v>
      </c>
      <c r="B61" s="14" t="s">
        <v>289</v>
      </c>
      <c r="C61" s="14" t="s">
        <v>290</v>
      </c>
      <c r="D61" s="14" t="s">
        <v>291</v>
      </c>
      <c r="E61" s="15">
        <v>8943587</v>
      </c>
      <c r="F61" s="15" t="s">
        <v>292</v>
      </c>
      <c r="G61" s="15" t="s">
        <v>127</v>
      </c>
      <c r="H61">
        <f t="shared" si="0"/>
        <v>26</v>
      </c>
      <c r="I61">
        <v>1</v>
      </c>
    </row>
    <row r="62" spans="1:9" x14ac:dyDescent="0.2">
      <c r="A62" s="14" t="s">
        <v>288</v>
      </c>
      <c r="B62" s="14" t="s">
        <v>289</v>
      </c>
      <c r="C62" s="14" t="s">
        <v>293</v>
      </c>
      <c r="D62" s="14" t="s">
        <v>294</v>
      </c>
      <c r="E62" s="15">
        <v>8943587</v>
      </c>
      <c r="F62" s="15" t="s">
        <v>292</v>
      </c>
      <c r="G62" s="15" t="s">
        <v>127</v>
      </c>
      <c r="H62">
        <f t="shared" si="0"/>
        <v>26</v>
      </c>
    </row>
    <row r="63" spans="1:9" x14ac:dyDescent="0.2">
      <c r="A63" s="14" t="s">
        <v>288</v>
      </c>
      <c r="B63" s="14" t="s">
        <v>289</v>
      </c>
      <c r="C63" s="14" t="s">
        <v>295</v>
      </c>
      <c r="D63" s="14" t="s">
        <v>296</v>
      </c>
      <c r="E63" s="15">
        <v>8943587</v>
      </c>
      <c r="F63" s="15" t="s">
        <v>292</v>
      </c>
      <c r="G63" s="15" t="s">
        <v>127</v>
      </c>
      <c r="H63">
        <f t="shared" si="0"/>
        <v>26</v>
      </c>
    </row>
    <row r="64" spans="1:9" x14ac:dyDescent="0.2">
      <c r="A64" s="14" t="s">
        <v>288</v>
      </c>
      <c r="B64" s="14" t="s">
        <v>289</v>
      </c>
      <c r="C64" s="14" t="s">
        <v>297</v>
      </c>
      <c r="D64" s="14" t="s">
        <v>298</v>
      </c>
      <c r="E64" s="15">
        <v>8943587</v>
      </c>
      <c r="F64" s="15" t="s">
        <v>292</v>
      </c>
      <c r="G64" s="15" t="s">
        <v>127</v>
      </c>
      <c r="H64">
        <f t="shared" si="0"/>
        <v>26</v>
      </c>
    </row>
    <row r="65" spans="1:9" x14ac:dyDescent="0.2">
      <c r="A65" s="14" t="s">
        <v>299</v>
      </c>
      <c r="B65" s="14" t="s">
        <v>300</v>
      </c>
      <c r="C65" s="14" t="s">
        <v>301</v>
      </c>
      <c r="D65" s="14" t="s">
        <v>302</v>
      </c>
      <c r="E65" s="15">
        <v>30243</v>
      </c>
      <c r="F65" s="15" t="s">
        <v>303</v>
      </c>
      <c r="G65" s="15" t="s">
        <v>127</v>
      </c>
      <c r="H65">
        <f t="shared" si="0"/>
        <v>27</v>
      </c>
    </row>
    <row r="66" spans="1:9" x14ac:dyDescent="0.2">
      <c r="A66" s="14" t="s">
        <v>299</v>
      </c>
      <c r="B66" s="14" t="s">
        <v>300</v>
      </c>
      <c r="C66" s="14" t="s">
        <v>304</v>
      </c>
      <c r="D66" s="14" t="s">
        <v>305</v>
      </c>
      <c r="E66" s="15">
        <v>30243</v>
      </c>
      <c r="F66" s="15" t="s">
        <v>303</v>
      </c>
      <c r="G66" s="15" t="s">
        <v>127</v>
      </c>
      <c r="H66">
        <f t="shared" si="0"/>
        <v>27</v>
      </c>
    </row>
    <row r="67" spans="1:9" x14ac:dyDescent="0.2">
      <c r="A67" s="14" t="s">
        <v>299</v>
      </c>
      <c r="B67" s="14" t="s">
        <v>300</v>
      </c>
      <c r="C67" s="14" t="s">
        <v>306</v>
      </c>
      <c r="D67" s="14" t="s">
        <v>307</v>
      </c>
      <c r="E67" s="15">
        <v>30243</v>
      </c>
      <c r="F67" s="15" t="s">
        <v>303</v>
      </c>
      <c r="G67" s="15" t="s">
        <v>127</v>
      </c>
      <c r="H67">
        <f t="shared" si="0"/>
        <v>27</v>
      </c>
      <c r="I67">
        <v>1</v>
      </c>
    </row>
    <row r="68" spans="1:9" x14ac:dyDescent="0.2">
      <c r="A68" s="14" t="s">
        <v>308</v>
      </c>
      <c r="B68" s="14" t="s">
        <v>309</v>
      </c>
      <c r="C68" s="14" t="s">
        <v>310</v>
      </c>
      <c r="D68" s="14" t="s">
        <v>311</v>
      </c>
      <c r="E68" s="15">
        <v>8943605</v>
      </c>
      <c r="F68" s="15" t="s">
        <v>312</v>
      </c>
      <c r="G68" s="15" t="s">
        <v>127</v>
      </c>
      <c r="H68">
        <f t="shared" ref="H68:H131" si="1">IF(A68=A67, H67, H67+1)</f>
        <v>28</v>
      </c>
    </row>
    <row r="69" spans="1:9" x14ac:dyDescent="0.2">
      <c r="A69" s="14" t="s">
        <v>308</v>
      </c>
      <c r="B69" s="14" t="s">
        <v>313</v>
      </c>
      <c r="C69" s="14" t="s">
        <v>314</v>
      </c>
      <c r="D69" s="14" t="s">
        <v>315</v>
      </c>
      <c r="E69" s="15">
        <v>8943605</v>
      </c>
      <c r="F69" s="15" t="s">
        <v>312</v>
      </c>
      <c r="G69" s="15" t="s">
        <v>127</v>
      </c>
      <c r="H69">
        <f t="shared" si="1"/>
        <v>28</v>
      </c>
    </row>
    <row r="70" spans="1:9" x14ac:dyDescent="0.2">
      <c r="A70" s="14" t="s">
        <v>308</v>
      </c>
      <c r="B70" s="14" t="s">
        <v>309</v>
      </c>
      <c r="C70" s="14" t="s">
        <v>316</v>
      </c>
      <c r="D70" s="14" t="s">
        <v>317</v>
      </c>
      <c r="E70" s="15">
        <v>8943605</v>
      </c>
      <c r="F70" s="15" t="s">
        <v>312</v>
      </c>
      <c r="G70" s="15" t="s">
        <v>127</v>
      </c>
      <c r="H70">
        <f t="shared" si="1"/>
        <v>28</v>
      </c>
    </row>
    <row r="71" spans="1:9" x14ac:dyDescent="0.2">
      <c r="A71" s="14" t="s">
        <v>308</v>
      </c>
      <c r="B71" s="14" t="s">
        <v>309</v>
      </c>
      <c r="C71" s="14" t="s">
        <v>318</v>
      </c>
      <c r="D71" s="14" t="s">
        <v>319</v>
      </c>
      <c r="E71" s="15">
        <v>8943605</v>
      </c>
      <c r="F71" s="15" t="s">
        <v>312</v>
      </c>
      <c r="G71" s="15" t="s">
        <v>127</v>
      </c>
      <c r="H71">
        <f t="shared" si="1"/>
        <v>28</v>
      </c>
    </row>
    <row r="72" spans="1:9" x14ac:dyDescent="0.2">
      <c r="A72" s="14" t="s">
        <v>308</v>
      </c>
      <c r="B72" s="14" t="s">
        <v>309</v>
      </c>
      <c r="C72" s="14" t="s">
        <v>320</v>
      </c>
      <c r="D72" s="14" t="s">
        <v>321</v>
      </c>
      <c r="E72" s="15">
        <v>8943605</v>
      </c>
      <c r="F72" s="15" t="s">
        <v>312</v>
      </c>
      <c r="G72" s="15" t="s">
        <v>127</v>
      </c>
      <c r="H72">
        <f t="shared" si="1"/>
        <v>28</v>
      </c>
      <c r="I72">
        <v>1</v>
      </c>
    </row>
    <row r="73" spans="1:9" x14ac:dyDescent="0.2">
      <c r="A73" s="14" t="s">
        <v>322</v>
      </c>
      <c r="B73" s="14" t="s">
        <v>323</v>
      </c>
      <c r="C73" s="14" t="s">
        <v>324</v>
      </c>
      <c r="D73" s="14" t="s">
        <v>325</v>
      </c>
      <c r="E73" s="15">
        <v>8943603</v>
      </c>
      <c r="F73" s="15" t="s">
        <v>326</v>
      </c>
      <c r="G73" s="15" t="s">
        <v>127</v>
      </c>
      <c r="H73">
        <f t="shared" si="1"/>
        <v>29</v>
      </c>
      <c r="I73">
        <v>1</v>
      </c>
    </row>
    <row r="74" spans="1:9" x14ac:dyDescent="0.2">
      <c r="A74" s="14" t="s">
        <v>322</v>
      </c>
      <c r="B74" s="14" t="s">
        <v>323</v>
      </c>
      <c r="C74" s="14" t="s">
        <v>327</v>
      </c>
      <c r="D74" s="14" t="s">
        <v>328</v>
      </c>
      <c r="E74" s="15">
        <v>8943603</v>
      </c>
      <c r="F74" s="15" t="s">
        <v>326</v>
      </c>
      <c r="G74" s="15" t="s">
        <v>127</v>
      </c>
      <c r="H74">
        <f t="shared" si="1"/>
        <v>29</v>
      </c>
    </row>
    <row r="75" spans="1:9" x14ac:dyDescent="0.2">
      <c r="A75" s="14" t="s">
        <v>322</v>
      </c>
      <c r="B75" s="14" t="s">
        <v>323</v>
      </c>
      <c r="C75" s="14" t="s">
        <v>329</v>
      </c>
      <c r="D75" s="14" t="s">
        <v>330</v>
      </c>
      <c r="E75" s="15">
        <v>8943603</v>
      </c>
      <c r="F75" s="15" t="s">
        <v>326</v>
      </c>
      <c r="G75" s="15" t="s">
        <v>127</v>
      </c>
      <c r="H75">
        <f t="shared" si="1"/>
        <v>29</v>
      </c>
    </row>
    <row r="76" spans="1:9" x14ac:dyDescent="0.2">
      <c r="A76" s="14" t="s">
        <v>331</v>
      </c>
      <c r="B76" s="14" t="s">
        <v>332</v>
      </c>
      <c r="C76" s="14" t="s">
        <v>333</v>
      </c>
      <c r="D76" s="14" t="s">
        <v>334</v>
      </c>
      <c r="E76" s="15">
        <v>8943608</v>
      </c>
      <c r="F76" s="15" t="s">
        <v>335</v>
      </c>
      <c r="G76" s="15" t="s">
        <v>127</v>
      </c>
      <c r="H76">
        <f t="shared" si="1"/>
        <v>30</v>
      </c>
    </row>
    <row r="77" spans="1:9" x14ac:dyDescent="0.2">
      <c r="A77" s="14" t="s">
        <v>331</v>
      </c>
      <c r="B77" s="14" t="s">
        <v>332</v>
      </c>
      <c r="C77" s="14" t="s">
        <v>336</v>
      </c>
      <c r="D77" s="14" t="s">
        <v>337</v>
      </c>
      <c r="E77" s="15">
        <v>8943608</v>
      </c>
      <c r="F77" s="15" t="s">
        <v>335</v>
      </c>
      <c r="G77" s="15" t="s">
        <v>127</v>
      </c>
      <c r="H77">
        <f t="shared" si="1"/>
        <v>30</v>
      </c>
      <c r="I77">
        <v>1</v>
      </c>
    </row>
    <row r="78" spans="1:9" x14ac:dyDescent="0.2">
      <c r="A78" s="14" t="s">
        <v>331</v>
      </c>
      <c r="B78" s="14" t="s">
        <v>332</v>
      </c>
      <c r="C78" s="14" t="s">
        <v>338</v>
      </c>
      <c r="D78" s="14" t="s">
        <v>339</v>
      </c>
      <c r="E78" s="15">
        <v>8943608</v>
      </c>
      <c r="F78" s="15" t="s">
        <v>335</v>
      </c>
      <c r="G78" s="15" t="s">
        <v>127</v>
      </c>
      <c r="H78">
        <f t="shared" si="1"/>
        <v>30</v>
      </c>
    </row>
    <row r="79" spans="1:9" x14ac:dyDescent="0.2">
      <c r="A79" s="14" t="s">
        <v>331</v>
      </c>
      <c r="B79" s="14" t="s">
        <v>332</v>
      </c>
      <c r="C79" s="14" t="s">
        <v>340</v>
      </c>
      <c r="D79" s="14" t="s">
        <v>341</v>
      </c>
      <c r="E79" s="15">
        <v>8943608</v>
      </c>
      <c r="F79" s="15" t="s">
        <v>335</v>
      </c>
      <c r="G79" s="15" t="s">
        <v>127</v>
      </c>
      <c r="H79">
        <f t="shared" si="1"/>
        <v>30</v>
      </c>
    </row>
    <row r="80" spans="1:9" x14ac:dyDescent="0.2">
      <c r="A80" s="14" t="s">
        <v>342</v>
      </c>
      <c r="B80" s="14" t="s">
        <v>343</v>
      </c>
      <c r="C80" s="14" t="s">
        <v>344</v>
      </c>
      <c r="D80" s="14" t="s">
        <v>345</v>
      </c>
      <c r="E80" s="15">
        <v>8943612</v>
      </c>
      <c r="F80" s="15" t="s">
        <v>346</v>
      </c>
      <c r="G80" s="15" t="s">
        <v>127</v>
      </c>
      <c r="H80">
        <f t="shared" si="1"/>
        <v>31</v>
      </c>
      <c r="I80">
        <v>1</v>
      </c>
    </row>
    <row r="81" spans="1:9" x14ac:dyDescent="0.2">
      <c r="A81" s="14" t="s">
        <v>342</v>
      </c>
      <c r="B81" s="14" t="s">
        <v>343</v>
      </c>
      <c r="C81" s="14" t="s">
        <v>347</v>
      </c>
      <c r="D81" s="14" t="s">
        <v>348</v>
      </c>
      <c r="E81" s="15">
        <v>8943612</v>
      </c>
      <c r="F81" s="15" t="s">
        <v>346</v>
      </c>
      <c r="G81" s="15" t="s">
        <v>127</v>
      </c>
      <c r="H81">
        <f t="shared" si="1"/>
        <v>31</v>
      </c>
    </row>
    <row r="82" spans="1:9" x14ac:dyDescent="0.2">
      <c r="A82" s="14" t="s">
        <v>342</v>
      </c>
      <c r="B82" s="14" t="s">
        <v>343</v>
      </c>
      <c r="C82" s="14" t="s">
        <v>349</v>
      </c>
      <c r="D82" s="14" t="s">
        <v>350</v>
      </c>
      <c r="E82" s="15">
        <v>8943612</v>
      </c>
      <c r="F82" s="15" t="s">
        <v>346</v>
      </c>
      <c r="G82" s="15" t="s">
        <v>127</v>
      </c>
      <c r="H82">
        <f t="shared" si="1"/>
        <v>31</v>
      </c>
    </row>
    <row r="83" spans="1:9" x14ac:dyDescent="0.2">
      <c r="A83" s="14" t="s">
        <v>351</v>
      </c>
      <c r="B83" s="14" t="s">
        <v>352</v>
      </c>
      <c r="C83" s="14" t="s">
        <v>353</v>
      </c>
      <c r="D83" s="14" t="s">
        <v>354</v>
      </c>
      <c r="E83" s="15">
        <v>114822</v>
      </c>
      <c r="F83" s="15" t="s">
        <v>355</v>
      </c>
      <c r="G83" s="15" t="s">
        <v>127</v>
      </c>
      <c r="H83">
        <f t="shared" si="1"/>
        <v>32</v>
      </c>
      <c r="I83">
        <v>1</v>
      </c>
    </row>
    <row r="84" spans="1:9" x14ac:dyDescent="0.2">
      <c r="A84" s="14" t="s">
        <v>351</v>
      </c>
      <c r="B84" s="14" t="s">
        <v>352</v>
      </c>
      <c r="C84" s="14" t="s">
        <v>356</v>
      </c>
      <c r="D84" s="14" t="s">
        <v>357</v>
      </c>
      <c r="E84" s="15">
        <v>114822</v>
      </c>
      <c r="F84" s="15" t="s">
        <v>355</v>
      </c>
      <c r="G84" s="15" t="s">
        <v>127</v>
      </c>
      <c r="H84">
        <f t="shared" si="1"/>
        <v>32</v>
      </c>
    </row>
    <row r="85" spans="1:9" x14ac:dyDescent="0.2">
      <c r="A85" s="14" t="s">
        <v>51</v>
      </c>
      <c r="B85" s="14" t="s">
        <v>358</v>
      </c>
      <c r="C85" s="14" t="s">
        <v>359</v>
      </c>
      <c r="D85" s="14" t="s">
        <v>360</v>
      </c>
      <c r="E85" s="15">
        <v>114801</v>
      </c>
      <c r="F85" s="15" t="s">
        <v>361</v>
      </c>
      <c r="G85" s="15" t="s">
        <v>127</v>
      </c>
      <c r="H85">
        <f t="shared" si="1"/>
        <v>33</v>
      </c>
    </row>
    <row r="86" spans="1:9" x14ac:dyDescent="0.2">
      <c r="A86" s="14" t="s">
        <v>51</v>
      </c>
      <c r="B86" s="14" t="s">
        <v>358</v>
      </c>
      <c r="C86" s="14" t="s">
        <v>362</v>
      </c>
      <c r="D86" s="14" t="s">
        <v>363</v>
      </c>
      <c r="E86" s="15">
        <v>114801</v>
      </c>
      <c r="F86" s="15" t="s">
        <v>361</v>
      </c>
      <c r="G86" s="15" t="s">
        <v>127</v>
      </c>
      <c r="H86">
        <f t="shared" si="1"/>
        <v>33</v>
      </c>
      <c r="I86">
        <v>1</v>
      </c>
    </row>
    <row r="87" spans="1:9" x14ac:dyDescent="0.2">
      <c r="A87" s="14" t="s">
        <v>51</v>
      </c>
      <c r="B87" s="14" t="s">
        <v>358</v>
      </c>
      <c r="C87" s="14" t="s">
        <v>364</v>
      </c>
      <c r="D87" s="14" t="s">
        <v>365</v>
      </c>
      <c r="E87" s="15">
        <v>114801</v>
      </c>
      <c r="F87" s="15" t="s">
        <v>361</v>
      </c>
      <c r="G87" s="15" t="s">
        <v>127</v>
      </c>
      <c r="H87">
        <f t="shared" si="1"/>
        <v>33</v>
      </c>
    </row>
    <row r="88" spans="1:9" x14ac:dyDescent="0.2">
      <c r="A88" s="14" t="s">
        <v>366</v>
      </c>
      <c r="B88" s="14" t="s">
        <v>367</v>
      </c>
      <c r="C88" s="14" t="s">
        <v>368</v>
      </c>
      <c r="D88" s="14" t="s">
        <v>369</v>
      </c>
      <c r="E88" s="15">
        <v>8943614</v>
      </c>
      <c r="F88" s="15" t="s">
        <v>370</v>
      </c>
      <c r="G88" s="15" t="s">
        <v>127</v>
      </c>
      <c r="H88">
        <f t="shared" si="1"/>
        <v>34</v>
      </c>
      <c r="I88">
        <v>1</v>
      </c>
    </row>
    <row r="89" spans="1:9" x14ac:dyDescent="0.2">
      <c r="A89" s="14" t="s">
        <v>366</v>
      </c>
      <c r="B89" s="14" t="s">
        <v>367</v>
      </c>
      <c r="C89" s="14" t="s">
        <v>371</v>
      </c>
      <c r="D89" s="14" t="s">
        <v>372</v>
      </c>
      <c r="E89" s="15">
        <v>8943614</v>
      </c>
      <c r="F89" s="15" t="s">
        <v>370</v>
      </c>
      <c r="G89" s="15" t="s">
        <v>127</v>
      </c>
      <c r="H89">
        <f t="shared" si="1"/>
        <v>34</v>
      </c>
    </row>
    <row r="90" spans="1:9" x14ac:dyDescent="0.2">
      <c r="A90" s="14" t="s">
        <v>366</v>
      </c>
      <c r="B90" s="14" t="s">
        <v>367</v>
      </c>
      <c r="C90" s="14" t="s">
        <v>373</v>
      </c>
      <c r="D90" s="14" t="s">
        <v>374</v>
      </c>
      <c r="E90" s="15">
        <v>8943614</v>
      </c>
      <c r="F90" s="15" t="s">
        <v>370</v>
      </c>
      <c r="G90" s="15" t="s">
        <v>127</v>
      </c>
      <c r="H90">
        <f t="shared" si="1"/>
        <v>34</v>
      </c>
    </row>
    <row r="91" spans="1:9" x14ac:dyDescent="0.2">
      <c r="A91" s="14" t="s">
        <v>375</v>
      </c>
      <c r="B91" s="14" t="s">
        <v>375</v>
      </c>
      <c r="C91" s="14" t="s">
        <v>376</v>
      </c>
      <c r="D91" s="14" t="s">
        <v>377</v>
      </c>
      <c r="E91" s="15">
        <v>8943619</v>
      </c>
      <c r="F91" s="15" t="s">
        <v>378</v>
      </c>
      <c r="G91" s="15" t="s">
        <v>127</v>
      </c>
      <c r="H91">
        <f t="shared" si="1"/>
        <v>35</v>
      </c>
    </row>
    <row r="92" spans="1:9" x14ac:dyDescent="0.2">
      <c r="A92" s="14" t="s">
        <v>375</v>
      </c>
      <c r="B92" s="14" t="s">
        <v>379</v>
      </c>
      <c r="C92" s="14" t="s">
        <v>380</v>
      </c>
      <c r="D92" s="14" t="s">
        <v>381</v>
      </c>
      <c r="E92" s="15">
        <v>8943619</v>
      </c>
      <c r="F92" s="15" t="s">
        <v>378</v>
      </c>
      <c r="G92" s="15" t="s">
        <v>127</v>
      </c>
      <c r="H92">
        <f t="shared" si="1"/>
        <v>35</v>
      </c>
    </row>
    <row r="93" spans="1:9" x14ac:dyDescent="0.2">
      <c r="A93" s="14" t="s">
        <v>375</v>
      </c>
      <c r="B93" s="14" t="s">
        <v>379</v>
      </c>
      <c r="C93" s="14" t="s">
        <v>382</v>
      </c>
      <c r="D93" s="14" t="s">
        <v>383</v>
      </c>
      <c r="E93" s="15">
        <v>8943619</v>
      </c>
      <c r="F93" s="15" t="s">
        <v>378</v>
      </c>
      <c r="G93" s="15" t="s">
        <v>127</v>
      </c>
      <c r="H93">
        <f t="shared" si="1"/>
        <v>35</v>
      </c>
    </row>
    <row r="94" spans="1:9" x14ac:dyDescent="0.2">
      <c r="A94" s="14" t="s">
        <v>375</v>
      </c>
      <c r="B94" s="14" t="s">
        <v>379</v>
      </c>
      <c r="C94" s="14" t="s">
        <v>384</v>
      </c>
      <c r="D94" s="14" t="s">
        <v>385</v>
      </c>
      <c r="E94" s="15">
        <v>8943619</v>
      </c>
      <c r="F94" s="15" t="s">
        <v>378</v>
      </c>
      <c r="G94" s="15" t="s">
        <v>127</v>
      </c>
      <c r="H94">
        <f t="shared" si="1"/>
        <v>35</v>
      </c>
    </row>
    <row r="95" spans="1:9" x14ac:dyDescent="0.2">
      <c r="A95" s="14" t="s">
        <v>375</v>
      </c>
      <c r="B95" s="14" t="s">
        <v>379</v>
      </c>
      <c r="C95" s="14" t="s">
        <v>386</v>
      </c>
      <c r="D95" s="14" t="s">
        <v>387</v>
      </c>
      <c r="E95" s="15">
        <v>8943619</v>
      </c>
      <c r="F95" s="15" t="s">
        <v>378</v>
      </c>
      <c r="G95" s="15" t="s">
        <v>127</v>
      </c>
      <c r="H95">
        <f t="shared" si="1"/>
        <v>35</v>
      </c>
      <c r="I95">
        <v>1</v>
      </c>
    </row>
    <row r="96" spans="1:9" x14ac:dyDescent="0.2">
      <c r="A96" s="14" t="s">
        <v>388</v>
      </c>
      <c r="B96" s="14" t="s">
        <v>389</v>
      </c>
      <c r="C96" s="14" t="s">
        <v>390</v>
      </c>
      <c r="D96" s="14" t="s">
        <v>391</v>
      </c>
      <c r="E96" s="15">
        <v>8943622</v>
      </c>
      <c r="F96" s="15" t="s">
        <v>392</v>
      </c>
      <c r="G96" s="15" t="s">
        <v>127</v>
      </c>
      <c r="H96">
        <f t="shared" si="1"/>
        <v>36</v>
      </c>
    </row>
    <row r="97" spans="1:9" x14ac:dyDescent="0.2">
      <c r="A97" s="14" t="s">
        <v>388</v>
      </c>
      <c r="B97" s="14" t="s">
        <v>389</v>
      </c>
      <c r="C97" s="14" t="s">
        <v>393</v>
      </c>
      <c r="D97" s="14" t="s">
        <v>394</v>
      </c>
      <c r="E97" s="15">
        <v>8943622</v>
      </c>
      <c r="F97" s="15" t="s">
        <v>392</v>
      </c>
      <c r="G97" s="15" t="s">
        <v>127</v>
      </c>
      <c r="H97">
        <f t="shared" si="1"/>
        <v>36</v>
      </c>
    </row>
    <row r="98" spans="1:9" x14ac:dyDescent="0.2">
      <c r="A98" s="14" t="s">
        <v>388</v>
      </c>
      <c r="B98" s="14" t="s">
        <v>389</v>
      </c>
      <c r="C98" s="14" t="s">
        <v>395</v>
      </c>
      <c r="D98" s="14" t="s">
        <v>396</v>
      </c>
      <c r="E98" s="15">
        <v>8943622</v>
      </c>
      <c r="F98" s="15" t="s">
        <v>392</v>
      </c>
      <c r="G98" s="15" t="s">
        <v>127</v>
      </c>
      <c r="H98">
        <f t="shared" si="1"/>
        <v>36</v>
      </c>
    </row>
    <row r="99" spans="1:9" x14ac:dyDescent="0.2">
      <c r="A99" s="14" t="s">
        <v>388</v>
      </c>
      <c r="B99" s="14" t="s">
        <v>389</v>
      </c>
      <c r="C99" s="14" t="s">
        <v>397</v>
      </c>
      <c r="D99" s="14" t="s">
        <v>398</v>
      </c>
      <c r="E99" s="15">
        <v>8943622</v>
      </c>
      <c r="F99" s="15" t="s">
        <v>392</v>
      </c>
      <c r="G99" s="15" t="s">
        <v>127</v>
      </c>
      <c r="H99">
        <f t="shared" si="1"/>
        <v>36</v>
      </c>
      <c r="I99">
        <v>1</v>
      </c>
    </row>
    <row r="100" spans="1:9" x14ac:dyDescent="0.2">
      <c r="A100" s="14" t="s">
        <v>33</v>
      </c>
      <c r="B100" s="14" t="s">
        <v>399</v>
      </c>
      <c r="C100" s="14" t="s">
        <v>400</v>
      </c>
      <c r="D100" s="14" t="s">
        <v>401</v>
      </c>
      <c r="E100" s="15">
        <v>114769</v>
      </c>
      <c r="F100" s="15" t="s">
        <v>402</v>
      </c>
      <c r="G100" s="15" t="s">
        <v>127</v>
      </c>
      <c r="H100">
        <f t="shared" si="1"/>
        <v>37</v>
      </c>
    </row>
    <row r="101" spans="1:9" x14ac:dyDescent="0.2">
      <c r="A101" s="14" t="s">
        <v>33</v>
      </c>
      <c r="B101" s="14" t="s">
        <v>399</v>
      </c>
      <c r="C101" s="14" t="s">
        <v>403</v>
      </c>
      <c r="D101" s="14" t="s">
        <v>404</v>
      </c>
      <c r="E101" s="15">
        <v>114769</v>
      </c>
      <c r="F101" s="15" t="s">
        <v>402</v>
      </c>
      <c r="G101" s="15" t="s">
        <v>127</v>
      </c>
      <c r="H101">
        <f t="shared" si="1"/>
        <v>37</v>
      </c>
    </row>
    <row r="102" spans="1:9" x14ac:dyDescent="0.2">
      <c r="A102" s="14" t="s">
        <v>33</v>
      </c>
      <c r="B102" s="14" t="s">
        <v>399</v>
      </c>
      <c r="C102" s="14" t="s">
        <v>405</v>
      </c>
      <c r="D102" s="14" t="s">
        <v>406</v>
      </c>
      <c r="E102" s="15">
        <v>114769</v>
      </c>
      <c r="F102" s="15" t="s">
        <v>402</v>
      </c>
      <c r="G102" s="15" t="s">
        <v>127</v>
      </c>
      <c r="H102">
        <f t="shared" si="1"/>
        <v>37</v>
      </c>
    </row>
    <row r="103" spans="1:9" x14ac:dyDescent="0.2">
      <c r="A103" s="14" t="s">
        <v>33</v>
      </c>
      <c r="B103" s="14" t="s">
        <v>399</v>
      </c>
      <c r="C103" s="14" t="s">
        <v>407</v>
      </c>
      <c r="D103" s="14" t="s">
        <v>408</v>
      </c>
      <c r="E103" s="15">
        <v>114769</v>
      </c>
      <c r="F103" s="15" t="s">
        <v>402</v>
      </c>
      <c r="G103" s="15" t="s">
        <v>127</v>
      </c>
      <c r="H103">
        <f t="shared" si="1"/>
        <v>37</v>
      </c>
      <c r="I103">
        <v>1</v>
      </c>
    </row>
    <row r="104" spans="1:9" x14ac:dyDescent="0.2">
      <c r="A104" s="14" t="s">
        <v>409</v>
      </c>
      <c r="B104" s="14" t="s">
        <v>410</v>
      </c>
      <c r="C104" s="14" t="s">
        <v>411</v>
      </c>
      <c r="D104" s="14" t="s">
        <v>412</v>
      </c>
      <c r="E104" s="15">
        <v>8943624</v>
      </c>
      <c r="F104" s="15" t="s">
        <v>413</v>
      </c>
      <c r="G104" s="15" t="s">
        <v>127</v>
      </c>
      <c r="H104">
        <f t="shared" si="1"/>
        <v>38</v>
      </c>
    </row>
    <row r="105" spans="1:9" x14ac:dyDescent="0.2">
      <c r="A105" s="14" t="s">
        <v>409</v>
      </c>
      <c r="B105" s="14" t="s">
        <v>410</v>
      </c>
      <c r="C105" s="14" t="s">
        <v>414</v>
      </c>
      <c r="D105" s="14" t="s">
        <v>415</v>
      </c>
      <c r="E105" s="15">
        <v>8943624</v>
      </c>
      <c r="F105" s="15" t="s">
        <v>413</v>
      </c>
      <c r="G105" s="15" t="s">
        <v>127</v>
      </c>
      <c r="H105">
        <f t="shared" si="1"/>
        <v>38</v>
      </c>
      <c r="I105">
        <v>1</v>
      </c>
    </row>
    <row r="106" spans="1:9" x14ac:dyDescent="0.2">
      <c r="A106" s="14" t="s">
        <v>409</v>
      </c>
      <c r="B106" s="14" t="s">
        <v>410</v>
      </c>
      <c r="C106" s="14" t="s">
        <v>416</v>
      </c>
      <c r="D106" s="14" t="s">
        <v>417</v>
      </c>
      <c r="E106" s="15">
        <v>8943624</v>
      </c>
      <c r="F106" s="15" t="s">
        <v>413</v>
      </c>
      <c r="G106" s="15" t="s">
        <v>127</v>
      </c>
      <c r="H106">
        <f t="shared" si="1"/>
        <v>38</v>
      </c>
    </row>
    <row r="107" spans="1:9" x14ac:dyDescent="0.2">
      <c r="A107" s="14" t="s">
        <v>418</v>
      </c>
      <c r="B107" s="14" t="s">
        <v>419</v>
      </c>
      <c r="C107" s="14" t="s">
        <v>420</v>
      </c>
      <c r="D107" s="14" t="s">
        <v>421</v>
      </c>
      <c r="E107" s="15">
        <v>8943627</v>
      </c>
      <c r="F107" s="15" t="s">
        <v>422</v>
      </c>
      <c r="G107" s="15" t="s">
        <v>127</v>
      </c>
      <c r="H107">
        <f t="shared" si="1"/>
        <v>39</v>
      </c>
      <c r="I107">
        <v>1</v>
      </c>
    </row>
    <row r="108" spans="1:9" x14ac:dyDescent="0.2">
      <c r="A108" s="14" t="s">
        <v>418</v>
      </c>
      <c r="B108" s="14" t="s">
        <v>419</v>
      </c>
      <c r="C108" s="14" t="s">
        <v>423</v>
      </c>
      <c r="D108" s="14" t="s">
        <v>424</v>
      </c>
      <c r="E108" s="15">
        <v>8943627</v>
      </c>
      <c r="F108" s="15" t="s">
        <v>422</v>
      </c>
      <c r="G108" s="15" t="s">
        <v>127</v>
      </c>
      <c r="H108">
        <f t="shared" si="1"/>
        <v>39</v>
      </c>
    </row>
    <row r="109" spans="1:9" x14ac:dyDescent="0.2">
      <c r="A109" s="14" t="s">
        <v>418</v>
      </c>
      <c r="B109" s="14" t="s">
        <v>419</v>
      </c>
      <c r="C109" s="14" t="s">
        <v>425</v>
      </c>
      <c r="D109" s="14" t="s">
        <v>426</v>
      </c>
      <c r="E109" s="15">
        <v>8943627</v>
      </c>
      <c r="F109" s="15" t="s">
        <v>422</v>
      </c>
      <c r="G109" s="15" t="s">
        <v>127</v>
      </c>
      <c r="H109">
        <f t="shared" si="1"/>
        <v>39</v>
      </c>
    </row>
    <row r="110" spans="1:9" x14ac:dyDescent="0.2">
      <c r="A110" s="14" t="s">
        <v>427</v>
      </c>
      <c r="B110" s="14" t="s">
        <v>428</v>
      </c>
      <c r="C110" s="14" t="s">
        <v>429</v>
      </c>
      <c r="D110" s="14" t="s">
        <v>430</v>
      </c>
      <c r="E110" s="15">
        <v>8943630</v>
      </c>
      <c r="F110" s="15" t="s">
        <v>431</v>
      </c>
      <c r="G110" s="15" t="s">
        <v>127</v>
      </c>
      <c r="H110">
        <f t="shared" si="1"/>
        <v>40</v>
      </c>
      <c r="I110">
        <v>1</v>
      </c>
    </row>
    <row r="111" spans="1:9" x14ac:dyDescent="0.2">
      <c r="A111" s="14" t="s">
        <v>427</v>
      </c>
      <c r="B111" s="14" t="s">
        <v>428</v>
      </c>
      <c r="C111" s="14" t="s">
        <v>432</v>
      </c>
      <c r="D111" s="14" t="s">
        <v>433</v>
      </c>
      <c r="E111" s="15">
        <v>8943630</v>
      </c>
      <c r="F111" s="15" t="s">
        <v>431</v>
      </c>
      <c r="G111" s="15" t="s">
        <v>127</v>
      </c>
      <c r="H111">
        <f t="shared" si="1"/>
        <v>40</v>
      </c>
    </row>
    <row r="112" spans="1:9" x14ac:dyDescent="0.2">
      <c r="A112" s="14" t="s">
        <v>427</v>
      </c>
      <c r="B112" s="14" t="s">
        <v>428</v>
      </c>
      <c r="C112" s="14" t="s">
        <v>434</v>
      </c>
      <c r="D112" s="14" t="s">
        <v>435</v>
      </c>
      <c r="E112" s="15">
        <v>8943630</v>
      </c>
      <c r="F112" s="15" t="s">
        <v>431</v>
      </c>
      <c r="G112" s="15" t="s">
        <v>127</v>
      </c>
      <c r="H112">
        <f t="shared" si="1"/>
        <v>40</v>
      </c>
    </row>
    <row r="113" spans="1:9" x14ac:dyDescent="0.2">
      <c r="A113" s="14" t="s">
        <v>427</v>
      </c>
      <c r="B113" s="14" t="s">
        <v>428</v>
      </c>
      <c r="C113" s="14" t="s">
        <v>436</v>
      </c>
      <c r="D113" s="14" t="s">
        <v>437</v>
      </c>
      <c r="E113" s="15">
        <v>8943630</v>
      </c>
      <c r="F113" s="15" t="s">
        <v>431</v>
      </c>
      <c r="G113" s="15" t="s">
        <v>127</v>
      </c>
      <c r="H113">
        <f t="shared" si="1"/>
        <v>40</v>
      </c>
    </row>
    <row r="114" spans="1:9" x14ac:dyDescent="0.2">
      <c r="A114" s="14" t="s">
        <v>438</v>
      </c>
      <c r="B114" s="14" t="s">
        <v>439</v>
      </c>
      <c r="C114" s="14" t="s">
        <v>440</v>
      </c>
      <c r="D114" s="14" t="s">
        <v>441</v>
      </c>
      <c r="E114" s="15">
        <v>8943634</v>
      </c>
      <c r="F114" s="15" t="s">
        <v>442</v>
      </c>
      <c r="G114" s="15" t="s">
        <v>127</v>
      </c>
      <c r="H114">
        <f t="shared" si="1"/>
        <v>41</v>
      </c>
      <c r="I114">
        <v>1</v>
      </c>
    </row>
    <row r="115" spans="1:9" x14ac:dyDescent="0.2">
      <c r="A115" s="14" t="s">
        <v>438</v>
      </c>
      <c r="B115" s="14" t="s">
        <v>439</v>
      </c>
      <c r="C115" s="14" t="s">
        <v>443</v>
      </c>
      <c r="D115" s="14" t="s">
        <v>444</v>
      </c>
      <c r="E115" s="15">
        <v>8943634</v>
      </c>
      <c r="F115" s="15" t="s">
        <v>442</v>
      </c>
      <c r="G115" s="15" t="s">
        <v>127</v>
      </c>
      <c r="H115">
        <f t="shared" si="1"/>
        <v>41</v>
      </c>
    </row>
    <row r="116" spans="1:9" x14ac:dyDescent="0.2">
      <c r="A116" s="14" t="s">
        <v>438</v>
      </c>
      <c r="B116" s="14" t="s">
        <v>439</v>
      </c>
      <c r="C116" s="14" t="s">
        <v>445</v>
      </c>
      <c r="D116" s="14" t="s">
        <v>446</v>
      </c>
      <c r="E116" s="15">
        <v>8943634</v>
      </c>
      <c r="F116" s="15" t="s">
        <v>442</v>
      </c>
      <c r="G116" s="15" t="s">
        <v>127</v>
      </c>
      <c r="H116">
        <f t="shared" si="1"/>
        <v>41</v>
      </c>
    </row>
    <row r="117" spans="1:9" x14ac:dyDescent="0.2">
      <c r="A117" s="14" t="s">
        <v>447</v>
      </c>
      <c r="B117" s="14" t="s">
        <v>448</v>
      </c>
      <c r="C117" s="14" t="s">
        <v>449</v>
      </c>
      <c r="D117" s="14" t="s">
        <v>450</v>
      </c>
      <c r="E117" s="15">
        <v>8943636</v>
      </c>
      <c r="F117" s="15" t="s">
        <v>451</v>
      </c>
      <c r="G117" s="15" t="s">
        <v>127</v>
      </c>
      <c r="H117">
        <f t="shared" si="1"/>
        <v>42</v>
      </c>
    </row>
    <row r="118" spans="1:9" x14ac:dyDescent="0.2">
      <c r="A118" s="14" t="s">
        <v>447</v>
      </c>
      <c r="B118" s="14" t="s">
        <v>448</v>
      </c>
      <c r="C118" s="14" t="s">
        <v>452</v>
      </c>
      <c r="D118" s="14" t="s">
        <v>453</v>
      </c>
      <c r="E118" s="15">
        <v>8943636</v>
      </c>
      <c r="F118" s="15" t="s">
        <v>451</v>
      </c>
      <c r="G118" s="15" t="s">
        <v>127</v>
      </c>
      <c r="H118">
        <f t="shared" si="1"/>
        <v>42</v>
      </c>
      <c r="I118">
        <v>1</v>
      </c>
    </row>
    <row r="119" spans="1:9" x14ac:dyDescent="0.2">
      <c r="A119" s="14" t="s">
        <v>447</v>
      </c>
      <c r="B119" s="14" t="s">
        <v>448</v>
      </c>
      <c r="C119" s="14" t="s">
        <v>454</v>
      </c>
      <c r="D119" s="14" t="s">
        <v>455</v>
      </c>
      <c r="E119" s="15">
        <v>8943636</v>
      </c>
      <c r="F119" s="15" t="s">
        <v>451</v>
      </c>
      <c r="G119" s="15" t="s">
        <v>127</v>
      </c>
      <c r="H119">
        <f t="shared" si="1"/>
        <v>42</v>
      </c>
    </row>
    <row r="120" spans="1:9" x14ac:dyDescent="0.2">
      <c r="A120" s="14" t="s">
        <v>456</v>
      </c>
      <c r="B120" s="14" t="s">
        <v>457</v>
      </c>
      <c r="C120" s="14" t="s">
        <v>458</v>
      </c>
      <c r="D120" s="14" t="s">
        <v>459</v>
      </c>
      <c r="E120" s="15">
        <v>8943639</v>
      </c>
      <c r="F120" s="15" t="s">
        <v>460</v>
      </c>
      <c r="G120" s="15" t="s">
        <v>127</v>
      </c>
      <c r="H120">
        <f t="shared" si="1"/>
        <v>43</v>
      </c>
    </row>
    <row r="121" spans="1:9" x14ac:dyDescent="0.2">
      <c r="A121" s="14" t="s">
        <v>456</v>
      </c>
      <c r="B121" s="14" t="s">
        <v>457</v>
      </c>
      <c r="C121" s="14" t="s">
        <v>461</v>
      </c>
      <c r="D121" s="14" t="s">
        <v>462</v>
      </c>
      <c r="E121" s="15">
        <v>8943639</v>
      </c>
      <c r="F121" s="15" t="s">
        <v>460</v>
      </c>
      <c r="G121" s="15" t="s">
        <v>127</v>
      </c>
      <c r="H121">
        <f t="shared" si="1"/>
        <v>43</v>
      </c>
    </row>
    <row r="122" spans="1:9" x14ac:dyDescent="0.2">
      <c r="A122" s="14" t="s">
        <v>456</v>
      </c>
      <c r="B122" s="14" t="s">
        <v>457</v>
      </c>
      <c r="C122" s="14" t="s">
        <v>463</v>
      </c>
      <c r="D122" s="14" t="s">
        <v>464</v>
      </c>
      <c r="E122" s="15">
        <v>8943639</v>
      </c>
      <c r="F122" s="15" t="s">
        <v>460</v>
      </c>
      <c r="G122" s="15" t="s">
        <v>127</v>
      </c>
      <c r="H122">
        <f t="shared" si="1"/>
        <v>43</v>
      </c>
    </row>
    <row r="123" spans="1:9" x14ac:dyDescent="0.2">
      <c r="A123" s="14" t="s">
        <v>456</v>
      </c>
      <c r="B123" s="14" t="s">
        <v>457</v>
      </c>
      <c r="C123" s="14" t="s">
        <v>465</v>
      </c>
      <c r="D123" s="14" t="s">
        <v>466</v>
      </c>
      <c r="E123" s="15">
        <v>8943639</v>
      </c>
      <c r="F123" s="15" t="s">
        <v>460</v>
      </c>
      <c r="G123" s="15" t="s">
        <v>127</v>
      </c>
      <c r="H123">
        <f t="shared" si="1"/>
        <v>43</v>
      </c>
      <c r="I123">
        <v>1</v>
      </c>
    </row>
    <row r="124" spans="1:9" x14ac:dyDescent="0.2">
      <c r="A124" s="14" t="s">
        <v>467</v>
      </c>
      <c r="B124" s="14" t="s">
        <v>468</v>
      </c>
      <c r="C124" s="14" t="s">
        <v>469</v>
      </c>
      <c r="D124" s="14" t="s">
        <v>470</v>
      </c>
      <c r="E124" s="15">
        <v>8943643</v>
      </c>
      <c r="F124" s="15" t="s">
        <v>471</v>
      </c>
      <c r="G124" s="15" t="s">
        <v>127</v>
      </c>
      <c r="H124">
        <f t="shared" si="1"/>
        <v>44</v>
      </c>
      <c r="I124">
        <v>1</v>
      </c>
    </row>
    <row r="125" spans="1:9" x14ac:dyDescent="0.2">
      <c r="A125" s="14" t="s">
        <v>467</v>
      </c>
      <c r="B125" s="14" t="s">
        <v>468</v>
      </c>
      <c r="C125" s="14" t="s">
        <v>472</v>
      </c>
      <c r="D125" s="14" t="s">
        <v>473</v>
      </c>
      <c r="E125" s="15">
        <v>8943643</v>
      </c>
      <c r="F125" s="15" t="s">
        <v>471</v>
      </c>
      <c r="G125" s="15" t="s">
        <v>127</v>
      </c>
      <c r="H125">
        <f t="shared" si="1"/>
        <v>44</v>
      </c>
    </row>
    <row r="126" spans="1:9" x14ac:dyDescent="0.2">
      <c r="A126" s="14" t="s">
        <v>467</v>
      </c>
      <c r="B126" s="14" t="s">
        <v>468</v>
      </c>
      <c r="C126" s="14" t="s">
        <v>474</v>
      </c>
      <c r="D126" s="14" t="s">
        <v>475</v>
      </c>
      <c r="E126" s="15">
        <v>8943643</v>
      </c>
      <c r="F126" s="15" t="s">
        <v>471</v>
      </c>
      <c r="G126" s="15" t="s">
        <v>127</v>
      </c>
      <c r="H126">
        <f t="shared" si="1"/>
        <v>44</v>
      </c>
    </row>
    <row r="127" spans="1:9" x14ac:dyDescent="0.2">
      <c r="A127" s="17" t="s">
        <v>476</v>
      </c>
      <c r="B127" s="17" t="s">
        <v>477</v>
      </c>
      <c r="C127" s="17" t="s">
        <v>478</v>
      </c>
      <c r="D127" s="17" t="s">
        <v>479</v>
      </c>
      <c r="E127" s="17">
        <v>31973</v>
      </c>
      <c r="F127" s="17" t="s">
        <v>480</v>
      </c>
      <c r="G127" s="17" t="s">
        <v>127</v>
      </c>
      <c r="H127">
        <f t="shared" si="1"/>
        <v>45</v>
      </c>
    </row>
    <row r="128" spans="1:9" x14ac:dyDescent="0.2">
      <c r="A128" s="14" t="s">
        <v>476</v>
      </c>
      <c r="B128" s="14" t="s">
        <v>477</v>
      </c>
      <c r="C128" s="14" t="s">
        <v>481</v>
      </c>
      <c r="D128" s="14" t="s">
        <v>482</v>
      </c>
      <c r="E128" s="15">
        <v>31973</v>
      </c>
      <c r="F128" s="15" t="s">
        <v>480</v>
      </c>
      <c r="G128" s="15" t="s">
        <v>127</v>
      </c>
      <c r="H128">
        <f t="shared" si="1"/>
        <v>45</v>
      </c>
      <c r="I128">
        <v>1</v>
      </c>
    </row>
    <row r="129" spans="1:9" x14ac:dyDescent="0.2">
      <c r="A129" s="16" t="s">
        <v>53</v>
      </c>
      <c r="B129" s="16" t="s">
        <v>483</v>
      </c>
      <c r="C129" s="16" t="s">
        <v>484</v>
      </c>
      <c r="D129" s="16" t="s">
        <v>485</v>
      </c>
      <c r="E129" s="16"/>
      <c r="F129" s="19">
        <v>30797</v>
      </c>
      <c r="G129" s="19" t="s">
        <v>127</v>
      </c>
      <c r="H129">
        <f t="shared" si="1"/>
        <v>46</v>
      </c>
    </row>
    <row r="130" spans="1:9" x14ac:dyDescent="0.2">
      <c r="A130" s="16" t="s">
        <v>53</v>
      </c>
      <c r="B130" s="16" t="s">
        <v>483</v>
      </c>
      <c r="C130" s="14" t="s">
        <v>486</v>
      </c>
      <c r="D130" s="14" t="s">
        <v>487</v>
      </c>
      <c r="E130" s="14"/>
      <c r="F130" s="15">
        <v>30797</v>
      </c>
      <c r="G130" s="19" t="s">
        <v>127</v>
      </c>
      <c r="H130">
        <f t="shared" si="1"/>
        <v>46</v>
      </c>
      <c r="I130">
        <v>1</v>
      </c>
    </row>
    <row r="131" spans="1:9" x14ac:dyDescent="0.2">
      <c r="A131" s="14" t="s">
        <v>98</v>
      </c>
      <c r="B131" s="14" t="s">
        <v>488</v>
      </c>
      <c r="C131" s="14" t="s">
        <v>489</v>
      </c>
      <c r="D131" s="14" t="s">
        <v>490</v>
      </c>
      <c r="E131" s="15">
        <v>31119</v>
      </c>
      <c r="F131" s="15" t="s">
        <v>491</v>
      </c>
      <c r="G131" s="15" t="s">
        <v>127</v>
      </c>
      <c r="H131">
        <f t="shared" si="1"/>
        <v>47</v>
      </c>
    </row>
    <row r="132" spans="1:9" x14ac:dyDescent="0.2">
      <c r="A132" s="14" t="s">
        <v>98</v>
      </c>
      <c r="B132" s="14" t="s">
        <v>488</v>
      </c>
      <c r="C132" s="14" t="s">
        <v>492</v>
      </c>
      <c r="D132" s="14" t="s">
        <v>493</v>
      </c>
      <c r="E132" s="15">
        <v>31119</v>
      </c>
      <c r="F132" s="15" t="s">
        <v>491</v>
      </c>
      <c r="G132" s="15" t="s">
        <v>127</v>
      </c>
      <c r="H132">
        <f t="shared" ref="H132:H167" si="2">IF(A132=A131, H131, H131+1)</f>
        <v>47</v>
      </c>
      <c r="I132">
        <v>1</v>
      </c>
    </row>
    <row r="133" spans="1:9" x14ac:dyDescent="0.2">
      <c r="A133" s="14" t="s">
        <v>100</v>
      </c>
      <c r="H133">
        <f t="shared" si="2"/>
        <v>48</v>
      </c>
      <c r="I133">
        <v>1</v>
      </c>
    </row>
    <row r="134" spans="1:9" x14ac:dyDescent="0.2">
      <c r="A134" s="14" t="s">
        <v>494</v>
      </c>
      <c r="B134" s="14" t="s">
        <v>495</v>
      </c>
      <c r="C134" s="14" t="s">
        <v>496</v>
      </c>
      <c r="D134" s="14" t="s">
        <v>497</v>
      </c>
      <c r="E134" s="15">
        <v>400450</v>
      </c>
      <c r="F134" s="15" t="s">
        <v>498</v>
      </c>
      <c r="G134" s="15" t="s">
        <v>127</v>
      </c>
      <c r="H134">
        <f t="shared" si="2"/>
        <v>49</v>
      </c>
    </row>
    <row r="135" spans="1:9" x14ac:dyDescent="0.2">
      <c r="A135" s="14" t="s">
        <v>494</v>
      </c>
      <c r="B135" s="14" t="s">
        <v>495</v>
      </c>
      <c r="C135" s="14" t="s">
        <v>499</v>
      </c>
      <c r="D135" s="14" t="s">
        <v>500</v>
      </c>
      <c r="E135" s="15">
        <v>400450</v>
      </c>
      <c r="F135" s="15" t="s">
        <v>498</v>
      </c>
      <c r="G135" s="15" t="s">
        <v>127</v>
      </c>
      <c r="H135">
        <f t="shared" si="2"/>
        <v>49</v>
      </c>
    </row>
    <row r="136" spans="1:9" x14ac:dyDescent="0.2">
      <c r="A136" s="14" t="s">
        <v>494</v>
      </c>
      <c r="B136" s="14" t="s">
        <v>495</v>
      </c>
      <c r="C136" s="14" t="s">
        <v>501</v>
      </c>
      <c r="D136" s="14" t="s">
        <v>502</v>
      </c>
      <c r="E136" s="15">
        <v>400450</v>
      </c>
      <c r="F136" s="15" t="s">
        <v>498</v>
      </c>
      <c r="G136" s="15" t="s">
        <v>127</v>
      </c>
      <c r="H136">
        <f t="shared" si="2"/>
        <v>49</v>
      </c>
    </row>
    <row r="137" spans="1:9" x14ac:dyDescent="0.2">
      <c r="A137" s="14" t="s">
        <v>494</v>
      </c>
      <c r="B137" s="14" t="s">
        <v>495</v>
      </c>
      <c r="C137" s="14" t="s">
        <v>503</v>
      </c>
      <c r="D137" s="14" t="s">
        <v>504</v>
      </c>
      <c r="E137" s="15">
        <v>400450</v>
      </c>
      <c r="F137" s="15" t="s">
        <v>498</v>
      </c>
      <c r="G137" s="15" t="s">
        <v>127</v>
      </c>
      <c r="H137">
        <f t="shared" si="2"/>
        <v>49</v>
      </c>
    </row>
    <row r="138" spans="1:9" x14ac:dyDescent="0.2">
      <c r="A138" s="17" t="s">
        <v>494</v>
      </c>
      <c r="B138" s="17" t="s">
        <v>495</v>
      </c>
      <c r="C138" s="17" t="s">
        <v>505</v>
      </c>
      <c r="D138" s="17" t="s">
        <v>506</v>
      </c>
      <c r="E138" s="17">
        <v>400450</v>
      </c>
      <c r="F138" s="17" t="s">
        <v>498</v>
      </c>
      <c r="G138" s="17" t="s">
        <v>127</v>
      </c>
      <c r="H138">
        <f t="shared" si="2"/>
        <v>49</v>
      </c>
      <c r="I138">
        <v>1</v>
      </c>
    </row>
    <row r="139" spans="1:9" x14ac:dyDescent="0.2">
      <c r="A139" s="14" t="s">
        <v>507</v>
      </c>
      <c r="B139" s="14" t="s">
        <v>508</v>
      </c>
      <c r="C139" s="14" t="s">
        <v>509</v>
      </c>
      <c r="D139" s="14" t="s">
        <v>510</v>
      </c>
      <c r="E139" s="15">
        <v>29826</v>
      </c>
      <c r="F139" s="15" t="s">
        <v>511</v>
      </c>
      <c r="G139" s="15" t="s">
        <v>127</v>
      </c>
      <c r="H139">
        <f t="shared" si="2"/>
        <v>50</v>
      </c>
    </row>
    <row r="140" spans="1:9" x14ac:dyDescent="0.2">
      <c r="A140" s="14" t="s">
        <v>507</v>
      </c>
      <c r="B140" s="14" t="s">
        <v>508</v>
      </c>
      <c r="C140" s="14" t="s">
        <v>512</v>
      </c>
      <c r="D140" s="14" t="s">
        <v>513</v>
      </c>
      <c r="E140" s="15">
        <v>29826</v>
      </c>
      <c r="F140" s="15" t="s">
        <v>511</v>
      </c>
      <c r="G140" s="15" t="s">
        <v>127</v>
      </c>
      <c r="H140">
        <f t="shared" si="2"/>
        <v>50</v>
      </c>
    </row>
    <row r="141" spans="1:9" x14ac:dyDescent="0.2">
      <c r="A141" s="14" t="s">
        <v>507</v>
      </c>
      <c r="B141" s="14" t="s">
        <v>508</v>
      </c>
      <c r="C141" s="14" t="s">
        <v>514</v>
      </c>
      <c r="D141" s="14" t="s">
        <v>515</v>
      </c>
      <c r="E141" s="15">
        <v>29826</v>
      </c>
      <c r="F141" s="15" t="s">
        <v>511</v>
      </c>
      <c r="G141" s="15" t="s">
        <v>127</v>
      </c>
      <c r="H141">
        <f t="shared" si="2"/>
        <v>50</v>
      </c>
    </row>
    <row r="142" spans="1:9" x14ac:dyDescent="0.2">
      <c r="A142" s="14" t="s">
        <v>507</v>
      </c>
      <c r="B142" s="14" t="s">
        <v>508</v>
      </c>
      <c r="C142" s="14" t="s">
        <v>516</v>
      </c>
      <c r="D142" s="14" t="s">
        <v>517</v>
      </c>
      <c r="E142" s="15">
        <v>29826</v>
      </c>
      <c r="F142" s="15" t="s">
        <v>511</v>
      </c>
      <c r="G142" s="15" t="s">
        <v>127</v>
      </c>
      <c r="H142">
        <f t="shared" si="2"/>
        <v>50</v>
      </c>
    </row>
    <row r="143" spans="1:9" x14ac:dyDescent="0.2">
      <c r="A143" s="14" t="s">
        <v>507</v>
      </c>
      <c r="B143" s="14" t="s">
        <v>508</v>
      </c>
      <c r="C143" s="14" t="s">
        <v>518</v>
      </c>
      <c r="D143" s="14" t="s">
        <v>519</v>
      </c>
      <c r="E143" s="15">
        <v>29826</v>
      </c>
      <c r="F143" s="15" t="s">
        <v>511</v>
      </c>
      <c r="G143" s="15" t="s">
        <v>127</v>
      </c>
      <c r="H143">
        <f t="shared" si="2"/>
        <v>50</v>
      </c>
    </row>
    <row r="144" spans="1:9" x14ac:dyDescent="0.2">
      <c r="A144" s="14" t="s">
        <v>507</v>
      </c>
      <c r="B144" s="14" t="s">
        <v>520</v>
      </c>
      <c r="C144" s="14" t="s">
        <v>521</v>
      </c>
      <c r="D144" s="14" t="s">
        <v>522</v>
      </c>
      <c r="E144" s="15">
        <v>29826</v>
      </c>
      <c r="F144" s="15" t="s">
        <v>511</v>
      </c>
      <c r="G144" s="15" t="s">
        <v>127</v>
      </c>
      <c r="H144">
        <f t="shared" si="2"/>
        <v>50</v>
      </c>
    </row>
    <row r="145" spans="1:9" x14ac:dyDescent="0.2">
      <c r="A145" s="20" t="s">
        <v>507</v>
      </c>
      <c r="B145" s="20" t="s">
        <v>508</v>
      </c>
      <c r="C145" s="20" t="s">
        <v>523</v>
      </c>
      <c r="D145" s="20" t="s">
        <v>524</v>
      </c>
      <c r="E145" s="20">
        <v>29826</v>
      </c>
      <c r="F145" s="20" t="s">
        <v>511</v>
      </c>
      <c r="G145" s="20" t="s">
        <v>127</v>
      </c>
      <c r="H145">
        <f t="shared" si="2"/>
        <v>50</v>
      </c>
      <c r="I145">
        <v>1</v>
      </c>
    </row>
    <row r="146" spans="1:9" x14ac:dyDescent="0.2">
      <c r="A146" s="14" t="s">
        <v>507</v>
      </c>
      <c r="B146" s="14" t="s">
        <v>508</v>
      </c>
      <c r="C146" s="14" t="s">
        <v>525</v>
      </c>
      <c r="D146" s="14" t="s">
        <v>526</v>
      </c>
      <c r="E146" s="15">
        <v>29826</v>
      </c>
      <c r="F146" s="15" t="s">
        <v>511</v>
      </c>
      <c r="G146" s="15" t="s">
        <v>127</v>
      </c>
      <c r="H146">
        <f t="shared" si="2"/>
        <v>50</v>
      </c>
    </row>
    <row r="147" spans="1:9" x14ac:dyDescent="0.2">
      <c r="A147" s="16" t="s">
        <v>106</v>
      </c>
      <c r="B147" s="16" t="s">
        <v>106</v>
      </c>
      <c r="C147" s="16" t="s">
        <v>527</v>
      </c>
      <c r="D147" s="16" t="s">
        <v>528</v>
      </c>
      <c r="E147" s="19">
        <v>34037</v>
      </c>
      <c r="F147" s="19" t="s">
        <v>529</v>
      </c>
      <c r="G147" s="19" t="s">
        <v>127</v>
      </c>
      <c r="H147">
        <f t="shared" si="2"/>
        <v>51</v>
      </c>
      <c r="I147">
        <v>1</v>
      </c>
    </row>
    <row r="148" spans="1:9" x14ac:dyDescent="0.2">
      <c r="A148" s="14" t="s">
        <v>530</v>
      </c>
      <c r="B148" s="14" t="s">
        <v>531</v>
      </c>
      <c r="C148" s="14" t="s">
        <v>532</v>
      </c>
      <c r="D148" s="14" t="s">
        <v>533</v>
      </c>
      <c r="E148" s="15">
        <v>5316164</v>
      </c>
      <c r="F148" s="15" t="s">
        <v>534</v>
      </c>
      <c r="G148" s="15" t="s">
        <v>127</v>
      </c>
      <c r="H148">
        <f t="shared" si="2"/>
        <v>52</v>
      </c>
      <c r="I148">
        <v>1</v>
      </c>
    </row>
    <row r="149" spans="1:9" x14ac:dyDescent="0.2">
      <c r="A149" s="14" t="s">
        <v>530</v>
      </c>
      <c r="B149" s="14" t="s">
        <v>531</v>
      </c>
      <c r="C149" s="14" t="s">
        <v>535</v>
      </c>
      <c r="D149" s="14" t="s">
        <v>536</v>
      </c>
      <c r="E149" s="15">
        <v>5316164</v>
      </c>
      <c r="F149" s="15" t="s">
        <v>534</v>
      </c>
      <c r="G149" s="15" t="s">
        <v>127</v>
      </c>
      <c r="H149">
        <f t="shared" si="2"/>
        <v>52</v>
      </c>
    </row>
    <row r="150" spans="1:9" x14ac:dyDescent="0.2">
      <c r="A150" s="14" t="s">
        <v>530</v>
      </c>
      <c r="B150" s="14" t="s">
        <v>531</v>
      </c>
      <c r="C150" s="14" t="s">
        <v>537</v>
      </c>
      <c r="D150" s="14" t="s">
        <v>538</v>
      </c>
      <c r="E150" s="15">
        <v>5316164</v>
      </c>
      <c r="F150" s="15" t="s">
        <v>534</v>
      </c>
      <c r="G150" s="15" t="s">
        <v>127</v>
      </c>
      <c r="H150">
        <f t="shared" si="2"/>
        <v>52</v>
      </c>
    </row>
    <row r="151" spans="1:9" x14ac:dyDescent="0.2">
      <c r="A151" s="14" t="s">
        <v>530</v>
      </c>
      <c r="B151" s="14" t="s">
        <v>531</v>
      </c>
      <c r="C151" s="14" t="s">
        <v>539</v>
      </c>
      <c r="D151" s="14" t="s">
        <v>540</v>
      </c>
      <c r="E151" s="15">
        <v>5316164</v>
      </c>
      <c r="F151" s="15" t="s">
        <v>534</v>
      </c>
      <c r="G151" s="15" t="s">
        <v>127</v>
      </c>
      <c r="H151">
        <f t="shared" si="2"/>
        <v>52</v>
      </c>
    </row>
    <row r="152" spans="1:9" x14ac:dyDescent="0.2">
      <c r="A152" s="14" t="s">
        <v>530</v>
      </c>
      <c r="B152" s="14" t="s">
        <v>531</v>
      </c>
      <c r="C152" s="14" t="s">
        <v>541</v>
      </c>
      <c r="D152" s="14" t="s">
        <v>542</v>
      </c>
      <c r="E152" s="15">
        <v>5316164</v>
      </c>
      <c r="F152" s="15" t="s">
        <v>534</v>
      </c>
      <c r="G152" s="15" t="s">
        <v>127</v>
      </c>
      <c r="H152">
        <f t="shared" si="2"/>
        <v>52</v>
      </c>
    </row>
    <row r="153" spans="1:9" x14ac:dyDescent="0.2">
      <c r="A153" s="14" t="s">
        <v>530</v>
      </c>
      <c r="B153" s="14" t="s">
        <v>531</v>
      </c>
      <c r="C153" s="14" t="s">
        <v>543</v>
      </c>
      <c r="D153" s="14" t="s">
        <v>544</v>
      </c>
      <c r="E153" s="15">
        <v>5316164</v>
      </c>
      <c r="F153" s="15" t="s">
        <v>534</v>
      </c>
      <c r="G153" s="15" t="s">
        <v>127</v>
      </c>
      <c r="H153">
        <f t="shared" si="2"/>
        <v>52</v>
      </c>
    </row>
    <row r="154" spans="1:9" x14ac:dyDescent="0.2">
      <c r="A154" s="14" t="s">
        <v>530</v>
      </c>
      <c r="B154" s="14" t="s">
        <v>545</v>
      </c>
      <c r="C154" s="14" t="s">
        <v>546</v>
      </c>
      <c r="D154" s="14" t="s">
        <v>547</v>
      </c>
      <c r="E154" s="15">
        <v>5316164</v>
      </c>
      <c r="F154" s="15" t="s">
        <v>534</v>
      </c>
      <c r="G154" s="15" t="s">
        <v>127</v>
      </c>
      <c r="H154">
        <f t="shared" si="2"/>
        <v>52</v>
      </c>
    </row>
    <row r="155" spans="1:9" x14ac:dyDescent="0.2">
      <c r="A155" s="14" t="s">
        <v>548</v>
      </c>
      <c r="B155" s="14" t="s">
        <v>549</v>
      </c>
      <c r="C155" s="14" t="s">
        <v>550</v>
      </c>
      <c r="D155" s="14" t="s">
        <v>551</v>
      </c>
      <c r="E155" s="15">
        <v>38327</v>
      </c>
      <c r="F155" s="15" t="s">
        <v>552</v>
      </c>
      <c r="G155" s="15" t="s">
        <v>127</v>
      </c>
      <c r="H155">
        <f t="shared" si="2"/>
        <v>53</v>
      </c>
    </row>
    <row r="156" spans="1:9" x14ac:dyDescent="0.2">
      <c r="A156" s="14" t="s">
        <v>548</v>
      </c>
      <c r="B156" s="14" t="s">
        <v>549</v>
      </c>
      <c r="C156" s="14" t="s">
        <v>553</v>
      </c>
      <c r="D156" s="14" t="s">
        <v>554</v>
      </c>
      <c r="E156" s="15">
        <v>38327</v>
      </c>
      <c r="F156" s="15" t="s">
        <v>552</v>
      </c>
      <c r="G156" s="15" t="s">
        <v>127</v>
      </c>
      <c r="H156">
        <f t="shared" si="2"/>
        <v>53</v>
      </c>
    </row>
    <row r="157" spans="1:9" x14ac:dyDescent="0.2">
      <c r="A157" s="14" t="s">
        <v>548</v>
      </c>
      <c r="B157" s="14" t="s">
        <v>549</v>
      </c>
      <c r="C157" s="14" t="s">
        <v>555</v>
      </c>
      <c r="D157" s="14" t="s">
        <v>556</v>
      </c>
      <c r="E157" s="15">
        <v>38327</v>
      </c>
      <c r="F157" s="15" t="s">
        <v>552</v>
      </c>
      <c r="G157" s="15" t="s">
        <v>127</v>
      </c>
      <c r="H157">
        <f t="shared" si="2"/>
        <v>53</v>
      </c>
      <c r="I157">
        <v>1</v>
      </c>
    </row>
    <row r="158" spans="1:9" x14ac:dyDescent="0.2">
      <c r="A158" s="14" t="s">
        <v>557</v>
      </c>
      <c r="B158" s="14" t="s">
        <v>558</v>
      </c>
      <c r="C158" s="14" t="s">
        <v>559</v>
      </c>
      <c r="D158" s="14" t="s">
        <v>560</v>
      </c>
      <c r="E158" s="15">
        <v>9629523</v>
      </c>
      <c r="F158" s="15" t="s">
        <v>561</v>
      </c>
      <c r="G158" s="15" t="s">
        <v>127</v>
      </c>
      <c r="H158">
        <f t="shared" si="2"/>
        <v>54</v>
      </c>
    </row>
    <row r="159" spans="1:9" x14ac:dyDescent="0.2">
      <c r="A159" s="14" t="s">
        <v>557</v>
      </c>
      <c r="B159" s="14" t="s">
        <v>558</v>
      </c>
      <c r="C159" s="14" t="s">
        <v>562</v>
      </c>
      <c r="D159" s="14" t="s">
        <v>563</v>
      </c>
      <c r="E159" s="15">
        <v>9629523</v>
      </c>
      <c r="F159" s="15" t="s">
        <v>561</v>
      </c>
      <c r="G159" s="15" t="s">
        <v>127</v>
      </c>
      <c r="H159">
        <f t="shared" si="2"/>
        <v>54</v>
      </c>
    </row>
    <row r="160" spans="1:9" x14ac:dyDescent="0.2">
      <c r="A160" s="16" t="s">
        <v>557</v>
      </c>
      <c r="B160" s="16" t="s">
        <v>558</v>
      </c>
      <c r="C160" s="16" t="s">
        <v>564</v>
      </c>
      <c r="D160" s="16" t="s">
        <v>565</v>
      </c>
      <c r="E160" s="19">
        <v>9629523</v>
      </c>
      <c r="F160" s="19" t="s">
        <v>561</v>
      </c>
      <c r="G160" s="19" t="s">
        <v>127</v>
      </c>
      <c r="H160">
        <f t="shared" si="2"/>
        <v>54</v>
      </c>
    </row>
    <row r="161" spans="1:9" x14ac:dyDescent="0.2">
      <c r="A161" s="14" t="s">
        <v>557</v>
      </c>
      <c r="B161" s="14" t="s">
        <v>558</v>
      </c>
      <c r="C161" s="14" t="s">
        <v>566</v>
      </c>
      <c r="D161" s="14" t="s">
        <v>567</v>
      </c>
      <c r="E161" s="15">
        <v>9629523</v>
      </c>
      <c r="F161" s="15" t="s">
        <v>561</v>
      </c>
      <c r="G161" s="15" t="s">
        <v>127</v>
      </c>
      <c r="H161">
        <f t="shared" si="2"/>
        <v>54</v>
      </c>
    </row>
    <row r="162" spans="1:9" x14ac:dyDescent="0.2">
      <c r="A162" s="14" t="s">
        <v>557</v>
      </c>
      <c r="B162" s="14" t="s">
        <v>558</v>
      </c>
      <c r="C162" s="14" t="s">
        <v>568</v>
      </c>
      <c r="D162" s="14" t="s">
        <v>569</v>
      </c>
      <c r="E162" s="15">
        <v>9629523</v>
      </c>
      <c r="F162" s="15" t="s">
        <v>561</v>
      </c>
      <c r="G162" s="15" t="s">
        <v>127</v>
      </c>
      <c r="H162">
        <f t="shared" si="2"/>
        <v>54</v>
      </c>
    </row>
    <row r="163" spans="1:9" x14ac:dyDescent="0.2">
      <c r="A163" s="14" t="s">
        <v>557</v>
      </c>
      <c r="B163" s="14" t="s">
        <v>558</v>
      </c>
      <c r="C163" s="14" t="s">
        <v>570</v>
      </c>
      <c r="D163" s="14" t="s">
        <v>571</v>
      </c>
      <c r="E163" s="15">
        <v>9629523</v>
      </c>
      <c r="F163" s="15" t="s">
        <v>561</v>
      </c>
      <c r="G163" s="15" t="s">
        <v>127</v>
      </c>
      <c r="H163">
        <f t="shared" si="2"/>
        <v>54</v>
      </c>
      <c r="I163">
        <v>1</v>
      </c>
    </row>
    <row r="164" spans="1:9" x14ac:dyDescent="0.2">
      <c r="A164" s="14" t="s">
        <v>557</v>
      </c>
      <c r="B164" s="14" t="s">
        <v>558</v>
      </c>
      <c r="C164" s="14" t="s">
        <v>572</v>
      </c>
      <c r="D164" s="14" t="s">
        <v>573</v>
      </c>
      <c r="E164" s="15">
        <v>9629523</v>
      </c>
      <c r="F164" s="15" t="s">
        <v>561</v>
      </c>
      <c r="G164" s="15" t="s">
        <v>127</v>
      </c>
      <c r="H164">
        <f t="shared" si="2"/>
        <v>54</v>
      </c>
    </row>
    <row r="165" spans="1:9" x14ac:dyDescent="0.2">
      <c r="A165" s="14" t="s">
        <v>574</v>
      </c>
      <c r="B165" s="14" t="s">
        <v>575</v>
      </c>
      <c r="C165" s="14" t="s">
        <v>576</v>
      </c>
      <c r="D165" s="14" t="s">
        <v>577</v>
      </c>
      <c r="E165" s="15">
        <v>31239</v>
      </c>
      <c r="F165" s="15" t="s">
        <v>578</v>
      </c>
      <c r="G165" s="15" t="s">
        <v>127</v>
      </c>
      <c r="H165">
        <f t="shared" si="2"/>
        <v>55</v>
      </c>
      <c r="I165">
        <v>1</v>
      </c>
    </row>
    <row r="166" spans="1:9" x14ac:dyDescent="0.2">
      <c r="A166" s="14" t="s">
        <v>111</v>
      </c>
      <c r="B166" s="14" t="s">
        <v>579</v>
      </c>
      <c r="C166" s="14" t="s">
        <v>580</v>
      </c>
      <c r="D166" s="14" t="s">
        <v>581</v>
      </c>
      <c r="E166" s="15">
        <v>114827</v>
      </c>
      <c r="F166" s="15" t="s">
        <v>582</v>
      </c>
      <c r="G166" s="15" t="s">
        <v>127</v>
      </c>
      <c r="H166">
        <f t="shared" si="2"/>
        <v>56</v>
      </c>
      <c r="I166">
        <v>1</v>
      </c>
    </row>
    <row r="167" spans="1:9" x14ac:dyDescent="0.2">
      <c r="A167" s="14" t="s">
        <v>111</v>
      </c>
      <c r="B167" s="14" t="s">
        <v>579</v>
      </c>
      <c r="C167" s="14" t="s">
        <v>583</v>
      </c>
      <c r="D167" s="14" t="s">
        <v>584</v>
      </c>
      <c r="E167" s="15">
        <v>114827</v>
      </c>
      <c r="F167" s="15" t="s">
        <v>582</v>
      </c>
      <c r="G167" s="15" t="s">
        <v>127</v>
      </c>
      <c r="H167">
        <f t="shared" si="2"/>
        <v>56</v>
      </c>
    </row>
    <row r="168" spans="1:9" x14ac:dyDescent="0.2">
      <c r="I168">
        <f>SUM(I2:I167)</f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name-match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2022-01-31T16:08:09Z</dcterms:created>
  <dcterms:modified xsi:type="dcterms:W3CDTF">2022-01-31T20:10:10Z</dcterms:modified>
</cp:coreProperties>
</file>