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rthik\Files\Proposals\Fresenius\Report Output\"/>
    </mc:Choice>
  </mc:AlternateContent>
  <xr:revisionPtr revIDLastSave="0" documentId="13_ncr:1_{6E34C6EB-E047-4BD0-ADF9-B9569E0FD3DF}" xr6:coauthVersionLast="47" xr6:coauthVersionMax="47" xr10:uidLastSave="{00000000-0000-0000-0000-000000000000}"/>
  <bookViews>
    <workbookView xWindow="-110" yWindow="-110" windowWidth="19420" windowHeight="11500" xr2:uid="{4F2F02AC-2824-49F7-8931-77FA8E4E985F}"/>
  </bookViews>
  <sheets>
    <sheet name="Report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O12" i="1" s="1"/>
  <c r="N11" i="1"/>
  <c r="O11" i="1" s="1"/>
  <c r="N10" i="1" l="1"/>
  <c r="O10" i="1" s="1"/>
</calcChain>
</file>

<file path=xl/sharedStrings.xml><?xml version="1.0" encoding="utf-8"?>
<sst xmlns="http://schemas.openxmlformats.org/spreadsheetml/2006/main" count="52" uniqueCount="42">
  <si>
    <t>Accrual vs. Actual Variance Report</t>
  </si>
  <si>
    <t>Variance $</t>
  </si>
  <si>
    <t>Variance %</t>
  </si>
  <si>
    <t>Aminomix 1 Novum</t>
  </si>
  <si>
    <t>Run by: Admin</t>
  </si>
  <si>
    <t>Page 1 of 1</t>
  </si>
  <si>
    <t>Confidential Information of Fresenius Kabi.  Do not copy or distribute.</t>
  </si>
  <si>
    <t>Contract ID</t>
  </si>
  <si>
    <t>Product ID</t>
  </si>
  <si>
    <t>Product Name</t>
  </si>
  <si>
    <t>Payment ID</t>
  </si>
  <si>
    <t>Program Name</t>
  </si>
  <si>
    <t>Payment Start Date</t>
  </si>
  <si>
    <t>Payment End Date</t>
  </si>
  <si>
    <t>Accruals to Customer ID</t>
  </si>
  <si>
    <t>Accruals to Customer Name</t>
  </si>
  <si>
    <t>Payment Amount</t>
  </si>
  <si>
    <t>Accrued Amount</t>
  </si>
  <si>
    <t>Contract Name</t>
  </si>
  <si>
    <t>06732233244</t>
  </si>
  <si>
    <t>05847-001-01</t>
  </si>
  <si>
    <t>00143689</t>
  </si>
  <si>
    <t>Vizient Nephrology</t>
  </si>
  <si>
    <t>002768599</t>
  </si>
  <si>
    <t>BETH MEDICAL CENTER</t>
  </si>
  <si>
    <t>Aminomix Rebate 2025</t>
  </si>
  <si>
    <t>Program</t>
  </si>
  <si>
    <t>Period</t>
  </si>
  <si>
    <t>Q1 2025</t>
  </si>
  <si>
    <t>All</t>
  </si>
  <si>
    <t>06732982361</t>
  </si>
  <si>
    <t>Omegaven</t>
  </si>
  <si>
    <t>06732736543</t>
  </si>
  <si>
    <t>Aminosteril N-Hepa 8%</t>
  </si>
  <si>
    <t>07823-001-01</t>
  </si>
  <si>
    <t>08428-001-01</t>
  </si>
  <si>
    <t>Aminosteril N-Hepa Rebate 2025</t>
  </si>
  <si>
    <t>Omegaven Rebate 2025</t>
  </si>
  <si>
    <t>Aminomix Rebate 2025, Aminosteril N-Hepa Rebate 2025, Omegaven Rebate 2025</t>
  </si>
  <si>
    <t>Powered by SRM Tech</t>
  </si>
  <si>
    <t>Contract</t>
  </si>
  <si>
    <t>Run Date: Jul 11,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</si>
</sst>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6" fontId="2" fillId="0" borderId="1" xfId="0" applyNumberFormat="1" applyFont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6" fontId="0" fillId="0" borderId="1" xfId="0" applyNumberFormat="1" applyBorder="1"/>
    <xf numFmtId="2" fontId="0" fillId="0" borderId="1" xfId="0" applyNumberFormat="1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</xdr:col>
      <xdr:colOff>831850</xdr:colOff>
      <xdr:row>2</xdr:row>
      <xdr:rowOff>38100</xdr:rowOff>
    </xdr:to>
    <xdr:pic>
      <xdr:nvPicPr>
        <xdr:cNvPr id="2" name="Picture 1" descr="Fresenius Kabi">
          <a:extLst>
            <a:ext uri="{FF2B5EF4-FFF2-40B4-BE49-F238E27FC236}">
              <a16:creationId xmlns:a16="http://schemas.microsoft.com/office/drawing/2014/main" id="{6E41C322-BA2E-4067-B88D-61E06F9155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911" b="31646"/>
        <a:stretch/>
      </xdr:blipFill>
      <xdr:spPr bwMode="auto">
        <a:xfrm>
          <a:off x="234950" y="184150"/>
          <a:ext cx="8128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14</xdr:row>
      <xdr:rowOff>101602</xdr:rowOff>
    </xdr:from>
    <xdr:to>
      <xdr:col>5</xdr:col>
      <xdr:colOff>558800</xdr:colOff>
      <xdr:row>16</xdr:row>
      <xdr:rowOff>81570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D09F4B-96D9-BB0D-3452-0B0BF462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3800" y="2755902"/>
          <a:ext cx="444500" cy="348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165-B51C-4A30-A6BF-DFB0F1C31B6F}">
  <dimension ref="B2:O16"/>
  <sheetViews>
    <sheetView tabSelected="1" workbookViewId="0">
      <selection activeCell="B4" sqref="B4"/>
    </sheetView>
  </sheetViews>
  <sheetFormatPr defaultRowHeight="14.5" x14ac:dyDescent="0.35"/>
  <cols>
    <col min="1" max="1" width="3.08984375" customWidth="1"/>
    <col min="2" max="2" width="12.453125" bestFit="1" customWidth="1"/>
    <col min="3" max="3" width="18.90625" customWidth="1"/>
    <col min="4" max="4" width="18.81640625" customWidth="1"/>
    <col min="5" max="5" width="16.7265625" customWidth="1"/>
    <col min="6" max="6" width="16.26953125" customWidth="1"/>
    <col min="7" max="7" width="27.36328125" bestFit="1" customWidth="1"/>
    <col min="8" max="8" width="18.6328125" bestFit="1" customWidth="1"/>
    <col min="9" max="9" width="16.08984375" bestFit="1" customWidth="1"/>
    <col min="10" max="10" width="21.08984375" bestFit="1" customWidth="1"/>
    <col min="11" max="11" width="24.1796875" bestFit="1" customWidth="1"/>
    <col min="12" max="12" width="15.1796875" bestFit="1" customWidth="1"/>
    <col min="13" max="13" width="14.7265625" bestFit="1" customWidth="1"/>
    <col min="14" max="14" width="11.453125" customWidth="1"/>
    <col min="15" max="15" width="10.08984375" bestFit="1" customWidth="1"/>
  </cols>
  <sheetData>
    <row r="2" spans="2:15" ht="18.5" x14ac:dyDescent="0.45">
      <c r="C2" s="14" t="s">
        <v>0</v>
      </c>
      <c r="D2" s="14"/>
      <c r="E2" s="14"/>
      <c r="F2" s="14"/>
      <c r="G2" s="14"/>
      <c r="H2" s="14"/>
    </row>
    <row r="4" spans="2:15" x14ac:dyDescent="0.35">
      <c r="B4" t="s">
        <v>40</v>
      </c>
      <c r="C4" s="10" t="s">
        <v>22</v>
      </c>
      <c r="H4" s="11" t="s">
        <v>4</v>
      </c>
    </row>
    <row r="5" spans="2:15" x14ac:dyDescent="0.35">
      <c r="B5" t="s">
        <v>26</v>
      </c>
      <c r="C5" t="s">
        <v>38</v>
      </c>
      <c r="H5" s="11" t="s">
        <v>41</v>
      </c>
    </row>
    <row r="6" spans="2:15" x14ac:dyDescent="0.35">
      <c r="B6" t="s">
        <v>27</v>
      </c>
      <c r="C6" t="s">
        <v>28</v>
      </c>
    </row>
    <row r="7" spans="2:15" x14ac:dyDescent="0.35">
      <c r="B7" t="s">
        <v>10</v>
      </c>
      <c r="C7" t="s">
        <v>29</v>
      </c>
    </row>
    <row r="9" spans="2:15" x14ac:dyDescent="0.35">
      <c r="B9" s="6" t="s">
        <v>7</v>
      </c>
      <c r="C9" s="6" t="s">
        <v>18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  <c r="L9" s="6" t="s">
        <v>16</v>
      </c>
      <c r="M9" s="6" t="s">
        <v>17</v>
      </c>
      <c r="N9" s="6" t="s">
        <v>1</v>
      </c>
      <c r="O9" s="6" t="s">
        <v>2</v>
      </c>
    </row>
    <row r="10" spans="2:15" ht="16.5" customHeight="1" x14ac:dyDescent="0.35">
      <c r="B10" s="2" t="s">
        <v>21</v>
      </c>
      <c r="C10" s="3" t="s">
        <v>22</v>
      </c>
      <c r="D10" s="4" t="s">
        <v>19</v>
      </c>
      <c r="E10" s="5" t="s">
        <v>3</v>
      </c>
      <c r="F10" s="3" t="s">
        <v>20</v>
      </c>
      <c r="G10" s="3" t="s">
        <v>25</v>
      </c>
      <c r="H10" s="7">
        <v>45658</v>
      </c>
      <c r="I10" s="7">
        <v>45747</v>
      </c>
      <c r="J10" s="2" t="s">
        <v>23</v>
      </c>
      <c r="K10" s="3" t="s">
        <v>24</v>
      </c>
      <c r="L10" s="1">
        <v>787230</v>
      </c>
      <c r="M10" s="1">
        <v>763418</v>
      </c>
      <c r="N10" s="8">
        <f>L10-M10</f>
        <v>23812</v>
      </c>
      <c r="O10" s="9">
        <f>(N10/M10)*100</f>
        <v>3.1191300178932115</v>
      </c>
    </row>
    <row r="11" spans="2:15" x14ac:dyDescent="0.35">
      <c r="B11" s="2" t="s">
        <v>21</v>
      </c>
      <c r="C11" s="3" t="s">
        <v>22</v>
      </c>
      <c r="D11" s="4" t="s">
        <v>32</v>
      </c>
      <c r="E11" s="5" t="s">
        <v>33</v>
      </c>
      <c r="F11" s="3" t="s">
        <v>34</v>
      </c>
      <c r="G11" s="5" t="s">
        <v>36</v>
      </c>
      <c r="H11" s="7">
        <v>45658</v>
      </c>
      <c r="I11" s="7">
        <v>45747</v>
      </c>
      <c r="J11" s="2" t="s">
        <v>23</v>
      </c>
      <c r="K11" s="3" t="s">
        <v>24</v>
      </c>
      <c r="L11" s="1">
        <v>277542</v>
      </c>
      <c r="M11" s="1">
        <v>266812</v>
      </c>
      <c r="N11" s="8">
        <f>L11-M11</f>
        <v>10730</v>
      </c>
      <c r="O11" s="9">
        <f>(N11/M11)*100</f>
        <v>4.0215582507533396</v>
      </c>
    </row>
    <row r="12" spans="2:15" x14ac:dyDescent="0.35">
      <c r="B12" s="2" t="s">
        <v>21</v>
      </c>
      <c r="C12" s="3" t="s">
        <v>22</v>
      </c>
      <c r="D12" s="4" t="s">
        <v>30</v>
      </c>
      <c r="E12" s="5" t="s">
        <v>31</v>
      </c>
      <c r="F12" s="3" t="s">
        <v>35</v>
      </c>
      <c r="G12" s="5" t="s">
        <v>37</v>
      </c>
      <c r="H12" s="7">
        <v>45658</v>
      </c>
      <c r="I12" s="7">
        <v>45747</v>
      </c>
      <c r="J12" s="2" t="s">
        <v>23</v>
      </c>
      <c r="K12" s="3" t="s">
        <v>24</v>
      </c>
      <c r="L12" s="1">
        <v>1787690</v>
      </c>
      <c r="M12" s="1">
        <v>1698712</v>
      </c>
      <c r="N12" s="8">
        <f>L12-M12</f>
        <v>88978</v>
      </c>
      <c r="O12" s="9">
        <f>(N12/M12)*100</f>
        <v>5.237968531452065</v>
      </c>
    </row>
    <row r="14" spans="2:15" x14ac:dyDescent="0.35">
      <c r="B14" t="s">
        <v>5</v>
      </c>
      <c r="C14" s="13" t="s">
        <v>6</v>
      </c>
      <c r="D14" s="13"/>
      <c r="E14" s="13"/>
      <c r="F14" s="13"/>
      <c r="G14" s="13"/>
    </row>
    <row r="16" spans="2:15" x14ac:dyDescent="0.35">
      <c r="E16" s="12" t="s">
        <v>39</v>
      </c>
    </row>
  </sheetData>
  <mergeCells count="2">
    <mergeCell ref="C14:G14"/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Gurumurthy</dc:creator>
  <cp:lastModifiedBy>Karthik Ananth</cp:lastModifiedBy>
  <dcterms:created xsi:type="dcterms:W3CDTF">2025-07-07T09:22:27Z</dcterms:created>
  <dcterms:modified xsi:type="dcterms:W3CDTF">2025-07-10T04:50:13Z</dcterms:modified>
</cp:coreProperties>
</file>