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01"/>
  <workbookPr/>
  <mc:AlternateContent xmlns:mc="http://schemas.openxmlformats.org/markup-compatibility/2006">
    <mc:Choice Requires="x15">
      <x15ac:absPath xmlns:x15ac="http://schemas.microsoft.com/office/spreadsheetml/2010/11/ac" url="D:\Karthik\Files\Proposals\Fresenius\Report Design\"/>
    </mc:Choice>
  </mc:AlternateContent>
  <xr:revisionPtr revIDLastSave="1" documentId="13_ncr:1_{0AA1EF21-03D4-4205-A2CE-8B2A02805CAA}" xr6:coauthVersionLast="47" xr6:coauthVersionMax="47" xr10:uidLastSave="{A1BE9163-EB5F-4073-8AA0-C4B334506057}"/>
  <bookViews>
    <workbookView xWindow="-110" yWindow="-110" windowWidth="19420" windowHeight="11500" xr2:uid="{A6515457-20F0-46B2-90B3-3AEE099DAB8F}"/>
  </bookViews>
  <sheets>
    <sheet name="Report Desig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J9" i="1"/>
  <c r="E12" i="1"/>
  <c r="E11" i="1"/>
  <c r="I12" i="1" s="1"/>
  <c r="E10" i="1"/>
  <c r="H10" i="1" s="1"/>
  <c r="E9" i="1"/>
  <c r="G9" i="1" s="1"/>
  <c r="G10" i="1" l="1"/>
  <c r="I10" i="1"/>
  <c r="I11" i="1"/>
  <c r="H9" i="1"/>
  <c r="G11" i="1"/>
  <c r="H11" i="1"/>
  <c r="G12" i="1"/>
  <c r="H12" i="1"/>
  <c r="F11" i="1"/>
  <c r="F9" i="1"/>
  <c r="J12" i="1"/>
  <c r="F10" i="1"/>
  <c r="J11" i="1" l="1"/>
  <c r="J10" i="1"/>
  <c r="K9" i="1"/>
  <c r="K11" i="1"/>
</calcChain>
</file>

<file path=xl/sharedStrings.xml><?xml version="1.0" encoding="utf-8"?>
<sst xmlns="http://schemas.openxmlformats.org/spreadsheetml/2006/main" count="27" uniqueCount="25">
  <si>
    <t>Historical Performance Trend Report</t>
  </si>
  <si>
    <t>Run By: Admin</t>
  </si>
  <si>
    <t>Products</t>
  </si>
  <si>
    <t>ALL</t>
  </si>
  <si>
    <t>Period Type</t>
  </si>
  <si>
    <t>Quarter</t>
  </si>
  <si>
    <t>Period</t>
  </si>
  <si>
    <t>Q12025 - Q22025</t>
  </si>
  <si>
    <t>Product</t>
  </si>
  <si>
    <t>Period(Month/Quater/Year)</t>
  </si>
  <si>
    <t>Units</t>
  </si>
  <si>
    <t>Gross Sales $</t>
  </si>
  <si>
    <t>Chargeback $</t>
  </si>
  <si>
    <t>Rebates $</t>
  </si>
  <si>
    <t>Admin Fees $</t>
  </si>
  <si>
    <t>Fee for Service $</t>
  </si>
  <si>
    <t>Net Sales $</t>
  </si>
  <si>
    <t>Variance $</t>
  </si>
  <si>
    <t>Aminomix 1 Novum</t>
  </si>
  <si>
    <t>Q12025</t>
  </si>
  <si>
    <t>Q22025</t>
  </si>
  <si>
    <t>Aminosteril N-Hepa 8%</t>
  </si>
  <si>
    <t>Page 1 of 1</t>
  </si>
  <si>
    <t>Confidential Information of Fresenius Kabi.  Do not copy or distribute.</t>
  </si>
  <si>
    <t>Run Date: Jul 07,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</si>
</sst>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Calibri"/>
    </font>
    <font>
      <i/>
      <sz val="11"/>
      <color rgb="FFC00000"/>
      <name val="Aptos Narrow"/>
      <family val="2"/>
      <scheme val="minor"/>
    </font>
    <font>
      <i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1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0</xdr:row>
      <xdr:rowOff>0</xdr:rowOff>
    </xdr:from>
    <xdr:to>
      <xdr:col>1</xdr:col>
      <xdr:colOff>1095804</xdr:colOff>
      <xdr:row>0</xdr:row>
      <xdr:rowOff>209550</xdr:rowOff>
    </xdr:to>
    <xdr:pic>
      <xdr:nvPicPr>
        <xdr:cNvPr id="2" name="Picture 1" descr="Fresenius Kabi">
          <a:extLst>
            <a:ext uri="{FF2B5EF4-FFF2-40B4-BE49-F238E27FC236}">
              <a16:creationId xmlns:a16="http://schemas.microsoft.com/office/drawing/2014/main" id="{ACDDE3D5-13E0-4AA4-8B99-5DBC6AD8614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2911" b="31646"/>
        <a:stretch/>
      </xdr:blipFill>
      <xdr:spPr bwMode="auto">
        <a:xfrm>
          <a:off x="635000" y="0"/>
          <a:ext cx="1070404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4CA50-31EB-4614-BE0B-EE08924FCEAD}">
  <dimension ref="B1:K14"/>
  <sheetViews>
    <sheetView tabSelected="1" workbookViewId="0">
      <selection activeCell="F22" sqref="F22"/>
    </sheetView>
  </sheetViews>
  <sheetFormatPr defaultRowHeight="14.45"/>
  <cols>
    <col min="2" max="2" width="22" bestFit="1" customWidth="1"/>
    <col min="3" max="3" width="29.5703125" customWidth="1"/>
    <col min="4" max="4" width="18" bestFit="1" customWidth="1"/>
    <col min="5" max="5" width="19" bestFit="1" customWidth="1"/>
    <col min="6" max="6" width="17.7109375" bestFit="1" customWidth="1"/>
    <col min="7" max="7" width="15.5703125" bestFit="1" customWidth="1"/>
    <col min="8" max="8" width="16.42578125" bestFit="1" customWidth="1"/>
    <col min="9" max="10" width="20.5703125" customWidth="1"/>
    <col min="11" max="11" width="27.7109375" customWidth="1"/>
  </cols>
  <sheetData>
    <row r="1" spans="2:11" ht="18" customHeight="1">
      <c r="C1" s="15" t="s">
        <v>0</v>
      </c>
      <c r="D1" s="15"/>
      <c r="E1" s="15"/>
      <c r="F1" s="15"/>
      <c r="G1" s="15"/>
      <c r="H1" s="15"/>
      <c r="I1" s="15"/>
      <c r="J1" s="7"/>
      <c r="K1" s="8" t="s">
        <v>1</v>
      </c>
    </row>
    <row r="3" spans="2:11">
      <c r="B3" t="s">
        <v>2</v>
      </c>
      <c r="C3" t="s">
        <v>3</v>
      </c>
    </row>
    <row r="4" spans="2:11">
      <c r="B4" t="s">
        <v>4</v>
      </c>
      <c r="C4" t="s">
        <v>5</v>
      </c>
    </row>
    <row r="5" spans="2:11">
      <c r="B5" t="s">
        <v>6</v>
      </c>
      <c r="C5" t="s">
        <v>7</v>
      </c>
    </row>
    <row r="7" spans="2:11">
      <c r="D7" s="1"/>
      <c r="E7" s="1"/>
      <c r="F7" s="1"/>
      <c r="G7" s="1"/>
      <c r="H7" s="1"/>
      <c r="I7" s="1"/>
      <c r="J7" s="1"/>
      <c r="K7" s="1"/>
    </row>
    <row r="8" spans="2:11" s="4" customFormat="1">
      <c r="B8" s="2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15</v>
      </c>
      <c r="J8" s="3" t="s">
        <v>16</v>
      </c>
      <c r="K8" s="3" t="s">
        <v>17</v>
      </c>
    </row>
    <row r="9" spans="2:11" s="4" customFormat="1">
      <c r="B9" s="17" t="s">
        <v>18</v>
      </c>
      <c r="C9" s="6" t="s">
        <v>19</v>
      </c>
      <c r="D9" s="6">
        <v>50</v>
      </c>
      <c r="E9" s="9">
        <f>D9*1073</f>
        <v>53650</v>
      </c>
      <c r="F9" s="5">
        <f>2%*$E$9</f>
        <v>1073</v>
      </c>
      <c r="G9" s="5">
        <f>3%*$E$9</f>
        <v>1609.5</v>
      </c>
      <c r="H9" s="5">
        <f>1%*$E$9</f>
        <v>536.5</v>
      </c>
      <c r="I9" s="5">
        <v>800</v>
      </c>
      <c r="J9" s="9">
        <f>E9-F9-G9-H9-I9</f>
        <v>49631</v>
      </c>
      <c r="K9" s="11">
        <f>J9-J10</f>
        <v>-12384.199999999997</v>
      </c>
    </row>
    <row r="10" spans="2:11" s="4" customFormat="1">
      <c r="B10" s="18"/>
      <c r="C10" s="6" t="s">
        <v>20</v>
      </c>
      <c r="D10" s="6">
        <v>65</v>
      </c>
      <c r="E10" s="10">
        <f>D10*1072</f>
        <v>69680</v>
      </c>
      <c r="F10" s="5">
        <f>2%*$E$10</f>
        <v>1393.6000000000001</v>
      </c>
      <c r="G10" s="5">
        <f>3%*$E$10</f>
        <v>2090.4</v>
      </c>
      <c r="H10" s="5">
        <f>3%*$E$10</f>
        <v>2090.4</v>
      </c>
      <c r="I10" s="5">
        <f>3%*$E$10</f>
        <v>2090.4</v>
      </c>
      <c r="J10" s="9">
        <f>E10-F10-G10-H10-I10</f>
        <v>62015.199999999997</v>
      </c>
      <c r="K10" s="12"/>
    </row>
    <row r="11" spans="2:11">
      <c r="B11" s="17" t="s">
        <v>21</v>
      </c>
      <c r="C11" s="6" t="s">
        <v>19</v>
      </c>
      <c r="D11" s="6">
        <v>22</v>
      </c>
      <c r="E11" s="9">
        <f>D11*225</f>
        <v>4950</v>
      </c>
      <c r="F11" s="5">
        <f>2%*$E$11</f>
        <v>99</v>
      </c>
      <c r="G11" s="5">
        <f t="shared" ref="G11:I12" si="0">3%*$E$11</f>
        <v>148.5</v>
      </c>
      <c r="H11" s="5">
        <f t="shared" si="0"/>
        <v>148.5</v>
      </c>
      <c r="I11" s="5">
        <f t="shared" si="0"/>
        <v>148.5</v>
      </c>
      <c r="J11" s="9">
        <f>E11-F11-G11-H11-I11</f>
        <v>4405.5</v>
      </c>
      <c r="K11" s="13">
        <f>J11-J12</f>
        <v>1805.1599999999999</v>
      </c>
    </row>
    <row r="12" spans="2:11">
      <c r="B12" s="18"/>
      <c r="C12" s="6" t="s">
        <v>20</v>
      </c>
      <c r="D12" s="6">
        <v>14</v>
      </c>
      <c r="E12" s="9">
        <f>D12*222</f>
        <v>3108</v>
      </c>
      <c r="F12" s="5">
        <f>2%*$E$12</f>
        <v>62.160000000000004</v>
      </c>
      <c r="G12" s="5">
        <f t="shared" si="0"/>
        <v>148.5</v>
      </c>
      <c r="H12" s="5">
        <f t="shared" si="0"/>
        <v>148.5</v>
      </c>
      <c r="I12" s="5">
        <f t="shared" si="0"/>
        <v>148.5</v>
      </c>
      <c r="J12" s="9">
        <f>E12-F12-G12-H12-I12</f>
        <v>2600.34</v>
      </c>
      <c r="K12" s="14"/>
    </row>
    <row r="14" spans="2:11">
      <c r="B14" t="s">
        <v>22</v>
      </c>
      <c r="D14" s="16" t="s">
        <v>23</v>
      </c>
      <c r="E14" s="16"/>
      <c r="F14" s="16"/>
      <c r="G14" s="16"/>
      <c r="H14" s="16"/>
      <c r="I14" s="16"/>
      <c r="K14" s="8" t="s">
        <v>24</v>
      </c>
    </row>
  </sheetData>
  <mergeCells count="6">
    <mergeCell ref="K9:K10"/>
    <mergeCell ref="K11:K12"/>
    <mergeCell ref="C1:I1"/>
    <mergeCell ref="D14:I14"/>
    <mergeCell ref="B9:B10"/>
    <mergeCell ref="B11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Gayathri Gurumurthy</dc:creator>
  <cp:keywords/>
  <dc:description/>
  <cp:lastModifiedBy>Nagamani Palani</cp:lastModifiedBy>
  <cp:revision/>
  <dcterms:created xsi:type="dcterms:W3CDTF">2025-07-07T09:52:25Z</dcterms:created>
  <dcterms:modified xsi:type="dcterms:W3CDTF">2025-07-07T11:42:42Z</dcterms:modified>
  <cp:category/>
  <cp:contentStatus/>
</cp:coreProperties>
</file>