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TALAB_3\NaverCloud\데분\2-1\프로젝트실습2\프로젝트\"/>
    </mc:Choice>
  </mc:AlternateContent>
  <bookViews>
    <workbookView xWindow="16830" yWindow="3600" windowWidth="7170" windowHeight="5985" tabRatio="736" activeTab="5"/>
  </bookViews>
  <sheets>
    <sheet name="메뉴 구조도" sheetId="1" r:id="rId1"/>
    <sheet name="메뉴 구조도(사용자)" sheetId="3" state="hidden" r:id="rId2"/>
    <sheet name="프로그램 명세서" sheetId="4" r:id="rId3"/>
    <sheet name="ERD" sheetId="13" r:id="rId4"/>
    <sheet name="테이블명세서" sheetId="12" r:id="rId5"/>
    <sheet name="WBS" sheetId="5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5" l="1"/>
  <c r="F39" i="5" s="1"/>
  <c r="D39" i="5"/>
  <c r="E38" i="5"/>
  <c r="D38" i="5"/>
  <c r="E74" i="5"/>
  <c r="D74" i="5"/>
  <c r="F74" i="5" s="1"/>
  <c r="E70" i="5"/>
  <c r="F70" i="5" s="1"/>
  <c r="D70" i="5"/>
  <c r="E67" i="5"/>
  <c r="D67" i="5"/>
  <c r="D66" i="5" s="1"/>
  <c r="F66" i="5" s="1"/>
  <c r="E66" i="5"/>
  <c r="E61" i="5"/>
  <c r="D61" i="5"/>
  <c r="F61" i="5" s="1"/>
  <c r="E53" i="5"/>
  <c r="D53" i="5"/>
  <c r="E50" i="5"/>
  <c r="D50" i="5"/>
  <c r="D47" i="5"/>
  <c r="D46" i="5" s="1"/>
  <c r="E46" i="5"/>
  <c r="E47" i="5"/>
  <c r="E33" i="5"/>
  <c r="D33" i="5"/>
  <c r="E29" i="5"/>
  <c r="D29" i="5"/>
  <c r="D28" i="5" s="1"/>
  <c r="D27" i="5" s="1"/>
  <c r="E28" i="5"/>
  <c r="E19" i="5"/>
  <c r="D19" i="5"/>
  <c r="D17" i="5"/>
  <c r="D16" i="5" s="1"/>
  <c r="G29" i="5"/>
  <c r="G28" i="5" s="1"/>
  <c r="G74" i="5"/>
  <c r="C74" i="5" s="1"/>
  <c r="G70" i="5"/>
  <c r="G67" i="5"/>
  <c r="G61" i="5"/>
  <c r="C61" i="5" s="1"/>
  <c r="G53" i="5"/>
  <c r="C53" i="5" s="1"/>
  <c r="G50" i="5"/>
  <c r="C50" i="5" s="1"/>
  <c r="G47" i="5"/>
  <c r="C47" i="5" s="1"/>
  <c r="E11" i="5"/>
  <c r="G39" i="5"/>
  <c r="G38" i="5" s="1"/>
  <c r="G33" i="5"/>
  <c r="E37" i="5"/>
  <c r="D37" i="5"/>
  <c r="E27" i="5"/>
  <c r="E17" i="5"/>
  <c r="E16" i="5"/>
  <c r="E2" i="5"/>
  <c r="D2" i="5"/>
  <c r="E5" i="5"/>
  <c r="D5" i="5"/>
  <c r="D11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2" i="5"/>
  <c r="F63" i="5"/>
  <c r="F64" i="5"/>
  <c r="F65" i="5"/>
  <c r="F68" i="5"/>
  <c r="F69" i="5"/>
  <c r="F71" i="5"/>
  <c r="F72" i="5"/>
  <c r="F73" i="5"/>
  <c r="F75" i="5"/>
  <c r="F76" i="5"/>
  <c r="F77" i="5"/>
  <c r="F13" i="5"/>
  <c r="F14" i="5"/>
  <c r="C14" i="5"/>
  <c r="C13" i="5"/>
  <c r="C48" i="5"/>
  <c r="C49" i="5"/>
  <c r="C51" i="5"/>
  <c r="C52" i="5"/>
  <c r="C54" i="5"/>
  <c r="C55" i="5"/>
  <c r="C56" i="5"/>
  <c r="C57" i="5"/>
  <c r="C58" i="5"/>
  <c r="C59" i="5"/>
  <c r="C60" i="5"/>
  <c r="C62" i="5"/>
  <c r="C63" i="5"/>
  <c r="C64" i="5"/>
  <c r="C65" i="5"/>
  <c r="C67" i="5"/>
  <c r="C68" i="5"/>
  <c r="C69" i="5"/>
  <c r="C71" i="5"/>
  <c r="C72" i="5"/>
  <c r="C73" i="5"/>
  <c r="C75" i="5"/>
  <c r="C76" i="5"/>
  <c r="C77" i="5"/>
  <c r="C45" i="5"/>
  <c r="F45" i="5"/>
  <c r="C44" i="5"/>
  <c r="F44" i="5"/>
  <c r="C43" i="5"/>
  <c r="C42" i="5"/>
  <c r="F41" i="5"/>
  <c r="C41" i="5"/>
  <c r="F40" i="5"/>
  <c r="C40" i="5"/>
  <c r="F38" i="5"/>
  <c r="F37" i="5"/>
  <c r="F46" i="5" l="1"/>
  <c r="F47" i="5"/>
  <c r="F67" i="5"/>
  <c r="G66" i="5"/>
  <c r="C66" i="5" s="1"/>
  <c r="C70" i="5"/>
  <c r="C38" i="5"/>
  <c r="C39" i="5"/>
  <c r="G46" i="5" l="1"/>
  <c r="C46" i="5" l="1"/>
  <c r="G37" i="5"/>
  <c r="C37" i="5" s="1"/>
  <c r="C33" i="5"/>
  <c r="C32" i="5"/>
  <c r="G5" i="5" l="1"/>
  <c r="C3" i="5" l="1"/>
  <c r="C4" i="5"/>
  <c r="C6" i="5"/>
  <c r="C7" i="5"/>
  <c r="C8" i="5"/>
  <c r="C9" i="5"/>
  <c r="C10" i="5"/>
  <c r="C12" i="5"/>
  <c r="C15" i="5"/>
  <c r="C18" i="5"/>
  <c r="C20" i="5"/>
  <c r="C21" i="5"/>
  <c r="C22" i="5"/>
  <c r="C23" i="5"/>
  <c r="C24" i="5"/>
  <c r="C25" i="5"/>
  <c r="C26" i="5"/>
  <c r="C29" i="5"/>
  <c r="C30" i="5"/>
  <c r="C31" i="5"/>
  <c r="C36" i="5"/>
  <c r="C28" i="5" l="1"/>
  <c r="G19" i="5"/>
  <c r="C19" i="5" s="1"/>
  <c r="C34" i="5" l="1"/>
  <c r="C35" i="5"/>
  <c r="F4" i="5" l="1"/>
  <c r="F3" i="5"/>
  <c r="F2" i="5"/>
  <c r="F26" i="5"/>
  <c r="F20" i="5"/>
  <c r="F21" i="5"/>
  <c r="F22" i="5"/>
  <c r="G27" i="5" l="1"/>
  <c r="C27" i="5" s="1"/>
  <c r="G17" i="5"/>
  <c r="C17" i="5" s="1"/>
  <c r="G11" i="5"/>
  <c r="C11" i="5" s="1"/>
  <c r="C5" i="5"/>
  <c r="G2" i="5" l="1"/>
  <c r="C2" i="5" s="1"/>
  <c r="F28" i="5"/>
  <c r="F29" i="5"/>
  <c r="F30" i="5"/>
  <c r="F31" i="5"/>
  <c r="F34" i="5"/>
  <c r="F35" i="5"/>
  <c r="F36" i="5"/>
  <c r="F27" i="5"/>
  <c r="F25" i="5"/>
  <c r="F24" i="5"/>
  <c r="F23" i="5"/>
  <c r="F19" i="5"/>
  <c r="F18" i="5"/>
  <c r="F17" i="5"/>
  <c r="F16" i="5"/>
  <c r="F15" i="5"/>
  <c r="F12" i="5"/>
  <c r="F11" i="5"/>
  <c r="F10" i="5"/>
  <c r="F9" i="5"/>
  <c r="F8" i="5"/>
  <c r="F7" i="5"/>
  <c r="F6" i="5"/>
  <c r="F5" i="5"/>
  <c r="G16" i="5" l="1"/>
  <c r="C16" i="5" s="1"/>
</calcChain>
</file>

<file path=xl/sharedStrings.xml><?xml version="1.0" encoding="utf-8"?>
<sst xmlns="http://schemas.openxmlformats.org/spreadsheetml/2006/main" count="654" uniqueCount="334">
  <si>
    <t>구분</t>
  </si>
  <si>
    <t>구분</t>
    <phoneticPr fontId="1" type="noConversion"/>
  </si>
  <si>
    <t>1depth</t>
    <phoneticPr fontId="1" type="noConversion"/>
  </si>
  <si>
    <t>2depth</t>
    <phoneticPr fontId="1" type="noConversion"/>
  </si>
  <si>
    <t>3depth</t>
    <phoneticPr fontId="1" type="noConversion"/>
  </si>
  <si>
    <t>병원찾기</t>
    <phoneticPr fontId="1" type="noConversion"/>
  </si>
  <si>
    <t>공지사항</t>
    <phoneticPr fontId="1" type="noConversion"/>
  </si>
  <si>
    <t>로그인</t>
    <phoneticPr fontId="1" type="noConversion"/>
  </si>
  <si>
    <t>사용자</t>
    <phoneticPr fontId="1" type="noConversion"/>
  </si>
  <si>
    <t>로그인</t>
    <phoneticPr fontId="1" type="noConversion"/>
  </si>
  <si>
    <t>카카오 로그인</t>
    <phoneticPr fontId="1" type="noConversion"/>
  </si>
  <si>
    <t>NO</t>
    <phoneticPr fontId="3" type="noConversion"/>
  </si>
  <si>
    <t>업무영역</t>
  </si>
  <si>
    <t>DB Transaction</t>
  </si>
  <si>
    <t>작업자</t>
  </si>
  <si>
    <t>Lev1</t>
  </si>
  <si>
    <t>Lev2</t>
  </si>
  <si>
    <t>Lev3</t>
  </si>
  <si>
    <t>Tab/Page</t>
    <phoneticPr fontId="1" type="noConversion"/>
  </si>
  <si>
    <t>Page/기능구분</t>
    <phoneticPr fontId="1" type="noConversion"/>
  </si>
  <si>
    <t>비고</t>
    <phoneticPr fontId="1" type="noConversion"/>
  </si>
  <si>
    <t>Program</t>
    <phoneticPr fontId="1" type="noConversion"/>
  </si>
  <si>
    <t>PAGE</t>
    <phoneticPr fontId="1" type="noConversion"/>
  </si>
  <si>
    <t>Program</t>
    <phoneticPr fontId="1" type="noConversion"/>
  </si>
  <si>
    <t>N</t>
    <phoneticPr fontId="1" type="noConversion"/>
  </si>
  <si>
    <t>R</t>
    <phoneticPr fontId="1" type="noConversion"/>
  </si>
  <si>
    <t>홈페이지</t>
    <phoneticPr fontId="1" type="noConversion"/>
  </si>
  <si>
    <t>홈페이지</t>
    <phoneticPr fontId="1" type="noConversion"/>
  </si>
  <si>
    <t>병원정보 조회</t>
    <phoneticPr fontId="1" type="noConversion"/>
  </si>
  <si>
    <t>리뷰 등록</t>
    <phoneticPr fontId="1" type="noConversion"/>
  </si>
  <si>
    <t>병원상세정보 조회</t>
    <phoneticPr fontId="1" type="noConversion"/>
  </si>
  <si>
    <t>리뷰 조회</t>
    <phoneticPr fontId="1" type="noConversion"/>
  </si>
  <si>
    <t>회원정보 수정</t>
    <phoneticPr fontId="1" type="noConversion"/>
  </si>
  <si>
    <t>C</t>
    <phoneticPr fontId="1" type="noConversion"/>
  </si>
  <si>
    <t>사용자</t>
    <phoneticPr fontId="1" type="noConversion"/>
  </si>
  <si>
    <t>D</t>
    <phoneticPr fontId="1" type="noConversion"/>
  </si>
  <si>
    <t>태스크</t>
    <phoneticPr fontId="3" type="noConversion"/>
  </si>
  <si>
    <t>상태</t>
  </si>
  <si>
    <t>시작일</t>
  </si>
  <si>
    <t>종료일</t>
  </si>
  <si>
    <t>기간</t>
  </si>
  <si>
    <t>진척률</t>
  </si>
  <si>
    <t>설계</t>
  </si>
  <si>
    <t xml:space="preserve">  메뉴 구조도</t>
    <phoneticPr fontId="1" type="noConversion"/>
  </si>
  <si>
    <t xml:space="preserve">  프로그램 명세서</t>
    <phoneticPr fontId="1" type="noConversion"/>
  </si>
  <si>
    <t xml:space="preserve">    논리ERD 작성</t>
    <phoneticPr fontId="1" type="noConversion"/>
  </si>
  <si>
    <t>구현(소프트웨어개발)</t>
  </si>
  <si>
    <t xml:space="preserve">  HOME</t>
    <phoneticPr fontId="1" type="noConversion"/>
  </si>
  <si>
    <t xml:space="preserve">  로그아웃</t>
    <phoneticPr fontId="1" type="noConversion"/>
  </si>
  <si>
    <t>회원 정보</t>
    <phoneticPr fontId="1" type="noConversion"/>
  </si>
  <si>
    <t>마이페이지</t>
    <phoneticPr fontId="1" type="noConversion"/>
  </si>
  <si>
    <t>김도우</t>
    <phoneticPr fontId="1" type="noConversion"/>
  </si>
  <si>
    <t>프로그램ID</t>
    <phoneticPr fontId="1" type="noConversion"/>
  </si>
  <si>
    <t>프로그램명</t>
    <phoneticPr fontId="1" type="noConversion"/>
  </si>
  <si>
    <t>Top</t>
    <phoneticPr fontId="1" type="noConversion"/>
  </si>
  <si>
    <t>로그인</t>
  </si>
  <si>
    <t>로그아웃</t>
  </si>
  <si>
    <t>비밀번호 찾기</t>
  </si>
  <si>
    <t>회원 정보 등록</t>
    <phoneticPr fontId="1" type="noConversion"/>
  </si>
  <si>
    <t>C, R</t>
    <phoneticPr fontId="1" type="noConversion"/>
  </si>
  <si>
    <t>회원 정보 상세</t>
    <phoneticPr fontId="1" type="noConversion"/>
  </si>
  <si>
    <t>R, U</t>
    <phoneticPr fontId="1" type="noConversion"/>
  </si>
  <si>
    <t>회원 탈퇴</t>
    <phoneticPr fontId="1" type="noConversion"/>
  </si>
  <si>
    <t>R, D</t>
    <phoneticPr fontId="1" type="noConversion"/>
  </si>
  <si>
    <t>USER_001</t>
    <phoneticPr fontId="1" type="noConversion"/>
  </si>
  <si>
    <t>USER_002</t>
  </si>
  <si>
    <t>USER_003</t>
  </si>
  <si>
    <t>USER_004</t>
  </si>
  <si>
    <t>USER_005</t>
  </si>
  <si>
    <t>USER_006</t>
  </si>
  <si>
    <t>USER_007</t>
  </si>
  <si>
    <t>USER_008</t>
  </si>
  <si>
    <t>USER_009</t>
  </si>
  <si>
    <t>USER_011</t>
  </si>
  <si>
    <t>USER_012</t>
  </si>
  <si>
    <t>USER_013</t>
  </si>
  <si>
    <t>USER_014</t>
  </si>
  <si>
    <t>USER_015</t>
  </si>
  <si>
    <t>USER_016</t>
  </si>
  <si>
    <t>USER_017</t>
  </si>
  <si>
    <t>USER_018</t>
  </si>
  <si>
    <t>USER_019</t>
  </si>
  <si>
    <t>USER_020</t>
  </si>
  <si>
    <t>USER_021</t>
  </si>
  <si>
    <t>USER_022</t>
  </si>
  <si>
    <t>USER_023</t>
  </si>
  <si>
    <t>USER_024</t>
  </si>
  <si>
    <t>USER_025</t>
  </si>
  <si>
    <t>USER_026</t>
  </si>
  <si>
    <t>USER_027</t>
  </si>
  <si>
    <t>U</t>
    <phoneticPr fontId="1" type="noConversion"/>
  </si>
  <si>
    <t>김도우</t>
    <phoneticPr fontId="1" type="noConversion"/>
  </si>
  <si>
    <t>김도우</t>
    <phoneticPr fontId="1" type="noConversion"/>
  </si>
  <si>
    <t xml:space="preserve">  DB 설계(ERD)</t>
    <phoneticPr fontId="1" type="noConversion"/>
  </si>
  <si>
    <t xml:space="preserve">    물리ERD 작성</t>
    <phoneticPr fontId="1" type="noConversion"/>
  </si>
  <si>
    <t>김도우</t>
    <phoneticPr fontId="1" type="noConversion"/>
  </si>
  <si>
    <t xml:space="preserve">  화면설계서</t>
    <phoneticPr fontId="1" type="noConversion"/>
  </si>
  <si>
    <t xml:space="preserve">  개발환경 세팅</t>
    <phoneticPr fontId="1" type="noConversion"/>
  </si>
  <si>
    <t xml:space="preserve">    Spring 세팅</t>
    <phoneticPr fontId="1" type="noConversion"/>
  </si>
  <si>
    <t xml:space="preserve">    my-batis 세팅</t>
    <phoneticPr fontId="1" type="noConversion"/>
  </si>
  <si>
    <t>김도우</t>
    <phoneticPr fontId="1" type="noConversion"/>
  </si>
  <si>
    <t>TOP(공통)</t>
    <phoneticPr fontId="1" type="noConversion"/>
  </si>
  <si>
    <t xml:space="preserve">  로그인</t>
    <phoneticPr fontId="1" type="noConversion"/>
  </si>
  <si>
    <t xml:space="preserve">  비밀번호 찾기</t>
    <phoneticPr fontId="1" type="noConversion"/>
  </si>
  <si>
    <t>관리자</t>
    <phoneticPr fontId="1" type="noConversion"/>
  </si>
  <si>
    <t>김도우</t>
    <phoneticPr fontId="1" type="noConversion"/>
  </si>
  <si>
    <t xml:space="preserve">  회원가입</t>
    <phoneticPr fontId="1" type="noConversion"/>
  </si>
  <si>
    <t xml:space="preserve">    이메일 중복체크</t>
    <phoneticPr fontId="1" type="noConversion"/>
  </si>
  <si>
    <t xml:space="preserve">    아이디 유효성 검사</t>
    <phoneticPr fontId="1" type="noConversion"/>
  </si>
  <si>
    <t xml:space="preserve">    이메일 유효성 검사</t>
    <phoneticPr fontId="1" type="noConversion"/>
  </si>
  <si>
    <t xml:space="preserve">    비밀번호 초기화 이메일 발송</t>
    <phoneticPr fontId="1" type="noConversion"/>
  </si>
  <si>
    <t>테이블 명세서</t>
    <phoneticPr fontId="1" type="noConversion"/>
  </si>
  <si>
    <t>Table name
(logical name)</t>
  </si>
  <si>
    <t>Table name
(physical name)</t>
  </si>
  <si>
    <t>Column name
(logical name)</t>
  </si>
  <si>
    <t>Column name
(physical name)</t>
  </si>
  <si>
    <t>Type</t>
  </si>
  <si>
    <t>Length</t>
  </si>
  <si>
    <t>Decimal</t>
  </si>
  <si>
    <t>PK</t>
  </si>
  <si>
    <t>NOT NULL</t>
  </si>
  <si>
    <t>UNIQUE</t>
  </si>
  <si>
    <t>FK</t>
  </si>
  <si>
    <t>*</t>
    <phoneticPr fontId="1" type="noConversion"/>
  </si>
  <si>
    <t>USER_SEQ</t>
  </si>
  <si>
    <t>등록자번호</t>
  </si>
  <si>
    <t>USER</t>
    <phoneticPr fontId="1" type="noConversion"/>
  </si>
  <si>
    <t>논리ERD</t>
    <phoneticPr fontId="1" type="noConversion"/>
  </si>
  <si>
    <t>물리ERD</t>
    <phoneticPr fontId="1" type="noConversion"/>
  </si>
  <si>
    <t xml:space="preserve">    테이블 명세서</t>
    <phoneticPr fontId="1" type="noConversion"/>
  </si>
  <si>
    <t xml:space="preserve">    DB 구현</t>
    <phoneticPr fontId="1" type="noConversion"/>
  </si>
  <si>
    <t>김도우</t>
    <phoneticPr fontId="1" type="noConversion"/>
  </si>
  <si>
    <t>김도우</t>
    <phoneticPr fontId="1" type="noConversion"/>
  </si>
  <si>
    <t>복습하기</t>
    <phoneticPr fontId="1" type="noConversion"/>
  </si>
  <si>
    <t>학습</t>
    <phoneticPr fontId="1" type="noConversion"/>
  </si>
  <si>
    <t>단어장</t>
    <phoneticPr fontId="1" type="noConversion"/>
  </si>
  <si>
    <t>마이 페이지</t>
    <phoneticPr fontId="1" type="noConversion"/>
  </si>
  <si>
    <t>오늘의 뉴스</t>
    <phoneticPr fontId="1" type="noConversion"/>
  </si>
  <si>
    <t>단어 조회/등록/삭제</t>
    <phoneticPr fontId="1" type="noConversion"/>
  </si>
  <si>
    <t>단어 조회/삭제</t>
    <phoneticPr fontId="1" type="noConversion"/>
  </si>
  <si>
    <t>단어 불러오기</t>
    <phoneticPr fontId="1" type="noConversion"/>
  </si>
  <si>
    <t>실력 측정 시험</t>
    <phoneticPr fontId="1" type="noConversion"/>
  </si>
  <si>
    <t>측정결과 등록</t>
    <phoneticPr fontId="1" type="noConversion"/>
  </si>
  <si>
    <t>오늘의 뉴스 조회</t>
    <phoneticPr fontId="1" type="noConversion"/>
  </si>
  <si>
    <t>뉴스 조회</t>
    <phoneticPr fontId="1" type="noConversion"/>
  </si>
  <si>
    <t>단어 조회</t>
    <phoneticPr fontId="1" type="noConversion"/>
  </si>
  <si>
    <t>단어 학습</t>
    <phoneticPr fontId="1" type="noConversion"/>
  </si>
  <si>
    <t>문제 답 공개</t>
    <phoneticPr fontId="1" type="noConversion"/>
  </si>
  <si>
    <t>개인 단어장에 추가</t>
    <phoneticPr fontId="1" type="noConversion"/>
  </si>
  <si>
    <t>복습 단어장에 추가</t>
    <phoneticPr fontId="1" type="noConversion"/>
  </si>
  <si>
    <t>복습 단어장 조회</t>
    <phoneticPr fontId="1" type="noConversion"/>
  </si>
  <si>
    <t>복습 단어 삭제</t>
    <phoneticPr fontId="1" type="noConversion"/>
  </si>
  <si>
    <t>복습 단어 문제 조회</t>
    <phoneticPr fontId="1" type="noConversion"/>
  </si>
  <si>
    <t>복습 단어 채점 및 기록</t>
    <phoneticPr fontId="1" type="noConversion"/>
  </si>
  <si>
    <t>단어장 조회</t>
    <phoneticPr fontId="1" type="noConversion"/>
  </si>
  <si>
    <t>오늘의 문제 조회</t>
    <phoneticPr fontId="1" type="noConversion"/>
  </si>
  <si>
    <t>문제 조회</t>
    <phoneticPr fontId="1" type="noConversion"/>
  </si>
  <si>
    <t>단어 삭제</t>
    <phoneticPr fontId="1" type="noConversion"/>
  </si>
  <si>
    <t>학습기록 조회</t>
    <phoneticPr fontId="1" type="noConversion"/>
  </si>
  <si>
    <t>관리자(서버)</t>
    <phoneticPr fontId="1" type="noConversion"/>
  </si>
  <si>
    <t>답안 기록</t>
    <phoneticPr fontId="1" type="noConversion"/>
  </si>
  <si>
    <t>문제 채점</t>
    <phoneticPr fontId="1" type="noConversion"/>
  </si>
  <si>
    <t>C, U</t>
    <phoneticPr fontId="1" type="noConversion"/>
  </si>
  <si>
    <t>번역 채점</t>
    <phoneticPr fontId="1" type="noConversion"/>
  </si>
  <si>
    <t>암기카드</t>
    <phoneticPr fontId="1" type="noConversion"/>
  </si>
  <si>
    <t>암기 완료 표시</t>
    <phoneticPr fontId="1" type="noConversion"/>
  </si>
  <si>
    <t>단어 카드 목록</t>
    <phoneticPr fontId="1" type="noConversion"/>
  </si>
  <si>
    <t>단어 발음 듣기</t>
    <phoneticPr fontId="1" type="noConversion"/>
  </si>
  <si>
    <t>객관식</t>
    <phoneticPr fontId="1" type="noConversion"/>
  </si>
  <si>
    <t>선택지 생성</t>
    <phoneticPr fontId="1" type="noConversion"/>
  </si>
  <si>
    <t>주관식</t>
    <phoneticPr fontId="1" type="noConversion"/>
  </si>
  <si>
    <t>USER_028</t>
  </si>
  <si>
    <t>USER_029</t>
  </si>
  <si>
    <t>USER_030</t>
  </si>
  <si>
    <t>USER_031</t>
  </si>
  <si>
    <t>USER_032</t>
  </si>
  <si>
    <t>USER_033</t>
  </si>
  <si>
    <t>USER_034</t>
  </si>
  <si>
    <t>USER_035</t>
  </si>
  <si>
    <t>단어 목록 조회</t>
    <phoneticPr fontId="1" type="noConversion"/>
  </si>
  <si>
    <t>USER_036</t>
  </si>
  <si>
    <t>USER_037</t>
  </si>
  <si>
    <t>뉴스기사 저장</t>
    <phoneticPr fontId="1" type="noConversion"/>
  </si>
  <si>
    <t>뉴스기사 웹크롤링</t>
    <phoneticPr fontId="1" type="noConversion"/>
  </si>
  <si>
    <t>뉴스기사 분석</t>
    <phoneticPr fontId="1" type="noConversion"/>
  </si>
  <si>
    <t>뉴스기사 수집</t>
    <phoneticPr fontId="1" type="noConversion"/>
  </si>
  <si>
    <t>뉴스기사</t>
    <phoneticPr fontId="1" type="noConversion"/>
  </si>
  <si>
    <t>뉴스기사 자연어처리</t>
    <phoneticPr fontId="1" type="noConversion"/>
  </si>
  <si>
    <t>뉴스기사 단어추출</t>
    <phoneticPr fontId="1" type="noConversion"/>
  </si>
  <si>
    <t>뉴스기사 불러오기</t>
    <phoneticPr fontId="1" type="noConversion"/>
  </si>
  <si>
    <t>단어예문 저장</t>
    <phoneticPr fontId="1" type="noConversion"/>
  </si>
  <si>
    <t>USER_038</t>
  </si>
  <si>
    <t>사용자정보 조회/수정</t>
    <phoneticPr fontId="1" type="noConversion"/>
  </si>
  <si>
    <t>ADMIN_001</t>
    <phoneticPr fontId="1" type="noConversion"/>
  </si>
  <si>
    <t>ADMIN_002</t>
    <phoneticPr fontId="1" type="noConversion"/>
  </si>
  <si>
    <t>ADMIN_003</t>
  </si>
  <si>
    <t>ADMIN_004</t>
  </si>
  <si>
    <t>ADMIN_005</t>
  </si>
  <si>
    <t>ADMIN_006</t>
  </si>
  <si>
    <t xml:space="preserve">    Redis 세팅</t>
    <phoneticPr fontId="1" type="noConversion"/>
  </si>
  <si>
    <t xml:space="preserve">    MongoDB 세팅</t>
    <phoneticPr fontId="1" type="noConversion"/>
  </si>
  <si>
    <t xml:space="preserve">  뉴스기사</t>
    <phoneticPr fontId="1" type="noConversion"/>
  </si>
  <si>
    <t xml:space="preserve">    뉴스기사 수집</t>
    <phoneticPr fontId="1" type="noConversion"/>
  </si>
  <si>
    <t xml:space="preserve">      뉴스기사 웹크롤링</t>
    <phoneticPr fontId="1" type="noConversion"/>
  </si>
  <si>
    <t xml:space="preserve">      뉴스기사 저장</t>
    <phoneticPr fontId="1" type="noConversion"/>
  </si>
  <si>
    <t xml:space="preserve">      뉴스기사 불러오기</t>
    <phoneticPr fontId="1" type="noConversion"/>
  </si>
  <si>
    <t xml:space="preserve">    뉴스기사 분석</t>
    <phoneticPr fontId="1" type="noConversion"/>
  </si>
  <si>
    <t xml:space="preserve">      뉴스기사 자연어처리</t>
    <phoneticPr fontId="1" type="noConversion"/>
  </si>
  <si>
    <t xml:space="preserve">      뉴스기사 단어추출</t>
    <phoneticPr fontId="1" type="noConversion"/>
  </si>
  <si>
    <t xml:space="preserve">      단어예문 저장</t>
    <phoneticPr fontId="1" type="noConversion"/>
  </si>
  <si>
    <t xml:space="preserve">  마이페이지</t>
    <phoneticPr fontId="1" type="noConversion"/>
  </si>
  <si>
    <t xml:space="preserve">    회원정보</t>
    <phoneticPr fontId="1" type="noConversion"/>
  </si>
  <si>
    <t xml:space="preserve">      회원 정보 등록</t>
    <phoneticPr fontId="1" type="noConversion"/>
  </si>
  <si>
    <t xml:space="preserve">      회원 정보 상세</t>
    <phoneticPr fontId="1" type="noConversion"/>
  </si>
  <si>
    <t xml:space="preserve">      학습기록 조회</t>
    <phoneticPr fontId="1" type="noConversion"/>
  </si>
  <si>
    <t xml:space="preserve">      회원정보 수정</t>
    <phoneticPr fontId="1" type="noConversion"/>
  </si>
  <si>
    <t xml:space="preserve">      회원 탈퇴</t>
    <phoneticPr fontId="1" type="noConversion"/>
  </si>
  <si>
    <t xml:space="preserve">  학습</t>
    <phoneticPr fontId="1" type="noConversion"/>
  </si>
  <si>
    <t xml:space="preserve">    실력 측정 시험</t>
    <phoneticPr fontId="1" type="noConversion"/>
  </si>
  <si>
    <t xml:space="preserve">      단어 불러오기</t>
    <phoneticPr fontId="1" type="noConversion"/>
  </si>
  <si>
    <t xml:space="preserve">      측정결과 등록</t>
    <phoneticPr fontId="1" type="noConversion"/>
  </si>
  <si>
    <t xml:space="preserve">    오늘의 뉴스</t>
    <phoneticPr fontId="1" type="noConversion"/>
  </si>
  <si>
    <t xml:space="preserve">      뉴스 조회</t>
    <phoneticPr fontId="1" type="noConversion"/>
  </si>
  <si>
    <t xml:space="preserve">      단어 조회</t>
    <phoneticPr fontId="1" type="noConversion"/>
  </si>
  <si>
    <t xml:space="preserve">      단어 학습</t>
    <phoneticPr fontId="1" type="noConversion"/>
  </si>
  <si>
    <t xml:space="preserve">        오늘의 문제 조회</t>
    <phoneticPr fontId="1" type="noConversion"/>
  </si>
  <si>
    <t xml:space="preserve">        문제 채점</t>
    <phoneticPr fontId="1" type="noConversion"/>
  </si>
  <si>
    <t xml:space="preserve">        답안 기록</t>
    <phoneticPr fontId="1" type="noConversion"/>
  </si>
  <si>
    <t xml:space="preserve">        문제 답 공개</t>
    <phoneticPr fontId="1" type="noConversion"/>
  </si>
  <si>
    <t xml:space="preserve">        번역 채점</t>
    <phoneticPr fontId="1" type="noConversion"/>
  </si>
  <si>
    <t xml:space="preserve">        개인 단어장에 추가</t>
    <phoneticPr fontId="1" type="noConversion"/>
  </si>
  <si>
    <t xml:space="preserve">        복습 단어장에 추가</t>
    <phoneticPr fontId="1" type="noConversion"/>
  </si>
  <si>
    <t xml:space="preserve">    복습하기</t>
    <phoneticPr fontId="1" type="noConversion"/>
  </si>
  <si>
    <t xml:space="preserve">      복습 단어장 조회</t>
    <phoneticPr fontId="1" type="noConversion"/>
  </si>
  <si>
    <t xml:space="preserve">      복습 단어 문제 조회</t>
    <phoneticPr fontId="1" type="noConversion"/>
  </si>
  <si>
    <t xml:space="preserve">      복습 단어 채점 및 기록</t>
    <phoneticPr fontId="1" type="noConversion"/>
  </si>
  <si>
    <t xml:space="preserve">      복습 단어 삭제</t>
    <phoneticPr fontId="1" type="noConversion"/>
  </si>
  <si>
    <t xml:space="preserve">    단어장</t>
    <phoneticPr fontId="1" type="noConversion"/>
  </si>
  <si>
    <t xml:space="preserve">      단어장 조회</t>
    <phoneticPr fontId="1" type="noConversion"/>
  </si>
  <si>
    <t xml:space="preserve">        단어 목록 조회</t>
    <phoneticPr fontId="1" type="noConversion"/>
  </si>
  <si>
    <t xml:space="preserve">        단어 삭제</t>
    <phoneticPr fontId="1" type="noConversion"/>
  </si>
  <si>
    <t xml:space="preserve">      암기카드</t>
    <phoneticPr fontId="1" type="noConversion"/>
  </si>
  <si>
    <t xml:space="preserve">        단어 카드 목록</t>
    <phoneticPr fontId="1" type="noConversion"/>
  </si>
  <si>
    <t xml:space="preserve">        암기 완료 표시</t>
    <phoneticPr fontId="1" type="noConversion"/>
  </si>
  <si>
    <t xml:space="preserve">        단어 발음 듣기</t>
    <phoneticPr fontId="1" type="noConversion"/>
  </si>
  <si>
    <t xml:space="preserve">        문제 조회</t>
    <phoneticPr fontId="1" type="noConversion"/>
  </si>
  <si>
    <t xml:space="preserve">      주관식</t>
    <phoneticPr fontId="1" type="noConversion"/>
  </si>
  <si>
    <t>회원연령대</t>
  </si>
  <si>
    <t>실력레벨</t>
  </si>
  <si>
    <t>회원번호</t>
  </si>
  <si>
    <t>암호</t>
  </si>
  <si>
    <t>회원닉네임</t>
  </si>
  <si>
    <t>회원이메일</t>
  </si>
  <si>
    <t>등록일</t>
  </si>
  <si>
    <t>수정일</t>
  </si>
  <si>
    <t>수정자번호</t>
  </si>
  <si>
    <t>USER_PW</t>
  </si>
  <si>
    <t>USER_NICK</t>
  </si>
  <si>
    <t>USER_EMAIL</t>
  </si>
  <si>
    <t>USER_AGE</t>
  </si>
  <si>
    <t>USER_LVL</t>
  </si>
  <si>
    <t>REG_DT</t>
  </si>
  <si>
    <t>REG_SEQ</t>
  </si>
  <si>
    <t>UPD_DT</t>
  </si>
  <si>
    <t>UPD_SEQ</t>
  </si>
  <si>
    <t>INT</t>
  </si>
  <si>
    <t>VARCHAR</t>
  </si>
  <si>
    <t>DATETIME</t>
  </si>
  <si>
    <t>-&gt; 회원.회원번호</t>
  </si>
  <si>
    <t>-&gt; 회원.회원번호</t>
    <phoneticPr fontId="1" type="noConversion"/>
  </si>
  <si>
    <t>1: 10대, 2: 20대, 3: 30대, 4: 40 이상</t>
    <phoneticPr fontId="1" type="noConversion"/>
  </si>
  <si>
    <t>회원정보</t>
    <phoneticPr fontId="1" type="noConversion"/>
  </si>
  <si>
    <t>복습단어</t>
    <phoneticPr fontId="1" type="noConversion"/>
  </si>
  <si>
    <t>REVIEW_WORDS</t>
    <phoneticPr fontId="1" type="noConversion"/>
  </si>
  <si>
    <t>단어</t>
  </si>
  <si>
    <t>남은정답횟수</t>
  </si>
  <si>
    <t>WORD</t>
  </si>
  <si>
    <t>CRCT_TIMES</t>
  </si>
  <si>
    <t>SAVED_WORDS</t>
    <phoneticPr fontId="1" type="noConversion"/>
  </si>
  <si>
    <t>전체단어</t>
    <phoneticPr fontId="1" type="noConversion"/>
  </si>
  <si>
    <t>ALL_WORDS</t>
    <phoneticPr fontId="1" type="noConversion"/>
  </si>
  <si>
    <t>NGSL여부</t>
  </si>
  <si>
    <t>BSL여부</t>
  </si>
  <si>
    <t>NAWL여부</t>
  </si>
  <si>
    <t>TSL여부</t>
  </si>
  <si>
    <t>품사</t>
  </si>
  <si>
    <t>IN_NGSL</t>
  </si>
  <si>
    <t>IN_BSL</t>
  </si>
  <si>
    <t>IN_NAWL</t>
  </si>
  <si>
    <t>IN_TSL</t>
  </si>
  <si>
    <t>POS</t>
  </si>
  <si>
    <t>BINARY</t>
  </si>
  <si>
    <t>뉴스</t>
    <phoneticPr fontId="1" type="noConversion"/>
  </si>
  <si>
    <t>NEWS</t>
    <phoneticPr fontId="1" type="noConversion"/>
  </si>
  <si>
    <t>뉴스번호</t>
  </si>
  <si>
    <t>뉴스제목</t>
  </si>
  <si>
    <t>뉴스내용</t>
  </si>
  <si>
    <t>등록자</t>
  </si>
  <si>
    <t>NEWS_SEQ</t>
  </si>
  <si>
    <t>NEWS_TITLE</t>
  </si>
  <si>
    <t>NEWS_CONTENT</t>
  </si>
  <si>
    <t>REG_ID</t>
  </si>
  <si>
    <t>예문</t>
  </si>
  <si>
    <t>WORD_USES</t>
    <phoneticPr fontId="1" type="noConversion"/>
  </si>
  <si>
    <t>WORD_USE</t>
  </si>
  <si>
    <t>NAWL단어</t>
    <phoneticPr fontId="1" type="noConversion"/>
  </si>
  <si>
    <t>NAWL</t>
    <phoneticPr fontId="1" type="noConversion"/>
  </si>
  <si>
    <t>빈도순위</t>
  </si>
  <si>
    <t>SFI_RANK</t>
  </si>
  <si>
    <t>BSL단어</t>
    <phoneticPr fontId="1" type="noConversion"/>
  </si>
  <si>
    <t>BSL</t>
    <phoneticPr fontId="1" type="noConversion"/>
  </si>
  <si>
    <t>TSL단어</t>
    <phoneticPr fontId="1" type="noConversion"/>
  </si>
  <si>
    <t>TSL</t>
    <phoneticPr fontId="1" type="noConversion"/>
  </si>
  <si>
    <t>NGSL단어</t>
    <phoneticPr fontId="1" type="noConversion"/>
  </si>
  <si>
    <t>NGSL</t>
    <phoneticPr fontId="1" type="noConversion"/>
  </si>
  <si>
    <t>시험단어</t>
  </si>
  <si>
    <t>시험단어</t>
    <phoneticPr fontId="1" type="noConversion"/>
  </si>
  <si>
    <t>TEST_WORDS</t>
    <phoneticPr fontId="1" type="noConversion"/>
  </si>
  <si>
    <t>TEST_WORD</t>
  </si>
  <si>
    <t>난이도</t>
  </si>
  <si>
    <t>TEST_LVL</t>
  </si>
  <si>
    <t>TEST_EXMPL</t>
  </si>
  <si>
    <t>오답</t>
  </si>
  <si>
    <t>TEST_WRONG</t>
  </si>
  <si>
    <t>정답</t>
  </si>
  <si>
    <t>TEST_ANSWER</t>
  </si>
  <si>
    <t>단어예문</t>
    <phoneticPr fontId="1" type="noConversion"/>
  </si>
  <si>
    <t>불용어</t>
    <phoneticPr fontId="1" type="noConversion"/>
  </si>
  <si>
    <t>STOP_WORDS</t>
    <phoneticPr fontId="1" type="noConversion"/>
  </si>
  <si>
    <t>-&gt; 전체단어.단어</t>
    <phoneticPr fontId="1" type="noConversion"/>
  </si>
  <si>
    <t>-&gt; 뉴스.뉴스번호</t>
    <phoneticPr fontId="1" type="noConversion"/>
  </si>
  <si>
    <t>맨 마지막으로 미룸</t>
    <phoneticPr fontId="1" type="noConversion"/>
  </si>
  <si>
    <t>오늘의 뉴스 단어 학습 부분 로직 가져오면 됨</t>
    <phoneticPr fontId="1" type="noConversion"/>
  </si>
  <si>
    <t>암기카드-단어 카드 목록과 같은 로직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</si>
</sst>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/mm/dd"/>
  </numFmts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</font>
    <font>
      <b/>
      <sz val="11"/>
      <color rgb="FF000000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ＭＳ Ｐゴシック"/>
      <family val="3"/>
      <charset val="128"/>
    </font>
    <font>
      <b/>
      <sz val="11"/>
      <color rgb="FF000000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32"/>
      <color theme="1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5B9BD5"/>
        <bgColor rgb="FF5B9BD5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5B9BD5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9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Protection="1">
      <alignment vertical="center"/>
      <protection locked="0"/>
    </xf>
    <xf numFmtId="176" fontId="0" fillId="0" borderId="1" xfId="0" applyNumberFormat="1" applyBorder="1" applyProtection="1">
      <alignment vertical="center"/>
      <protection locked="0"/>
    </xf>
    <xf numFmtId="9" fontId="0" fillId="0" borderId="1" xfId="0" applyNumberFormat="1" applyBorder="1" applyAlignment="1" applyProtection="1">
      <alignment horizontal="right"/>
      <protection locked="0"/>
    </xf>
    <xf numFmtId="0" fontId="4" fillId="0" borderId="1" xfId="0" applyFont="1" applyBorder="1" applyProtection="1">
      <alignment vertical="center"/>
      <protection locked="0"/>
    </xf>
    <xf numFmtId="0" fontId="8" fillId="7" borderId="1" xfId="0" applyFont="1" applyFill="1" applyBorder="1" applyAlignment="1" applyProtection="1">
      <protection locked="0"/>
    </xf>
    <xf numFmtId="176" fontId="6" fillId="7" borderId="1" xfId="0" applyNumberFormat="1" applyFont="1" applyFill="1" applyBorder="1" applyAlignment="1" applyProtection="1">
      <alignment horizontal="left"/>
      <protection locked="0"/>
    </xf>
    <xf numFmtId="176" fontId="6" fillId="7" borderId="1" xfId="0" applyNumberFormat="1" applyFont="1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</xf>
    <xf numFmtId="9" fontId="0" fillId="0" borderId="1" xfId="0" applyNumberFormat="1" applyBorder="1" applyAlignment="1" applyProtection="1">
      <alignment horizontal="right"/>
    </xf>
    <xf numFmtId="0" fontId="6" fillId="7" borderId="1" xfId="0" applyFont="1" applyFill="1" applyBorder="1" applyAlignment="1" applyProtection="1">
      <alignment horizontal="right" wrapText="1"/>
    </xf>
    <xf numFmtId="9" fontId="6" fillId="7" borderId="1" xfId="0" applyNumberFormat="1" applyFont="1" applyFill="1" applyBorder="1" applyAlignment="1" applyProtection="1">
      <alignment horizontal="right" wrapText="1"/>
    </xf>
    <xf numFmtId="0" fontId="0" fillId="0" borderId="0" xfId="0" applyAlignment="1" applyProtection="1">
      <alignment horizontal="right"/>
    </xf>
    <xf numFmtId="9" fontId="0" fillId="0" borderId="0" xfId="0" applyNumberFormat="1" applyAlignment="1" applyProtection="1">
      <alignment horizontal="right"/>
    </xf>
    <xf numFmtId="0" fontId="0" fillId="0" borderId="1" xfId="0" applyBorder="1" applyProtection="1">
      <alignment vertical="center"/>
    </xf>
    <xf numFmtId="176" fontId="6" fillId="7" borderId="1" xfId="0" applyNumberFormat="1" applyFont="1" applyFill="1" applyBorder="1" applyAlignment="1" applyProtection="1">
      <alignment horizontal="left"/>
    </xf>
    <xf numFmtId="0" fontId="0" fillId="0" borderId="0" xfId="0" applyProtection="1">
      <alignment vertical="center"/>
    </xf>
    <xf numFmtId="0" fontId="5" fillId="6" borderId="1" xfId="0" applyFont="1" applyFill="1" applyBorder="1" applyAlignment="1" applyProtection="1">
      <alignment horizontal="center" vertical="center"/>
      <protection locked="0"/>
    </xf>
    <xf numFmtId="176" fontId="5" fillId="6" borderId="1" xfId="0" applyNumberFormat="1" applyFont="1" applyFill="1" applyBorder="1" applyAlignment="1" applyProtection="1">
      <alignment horizontal="center" vertical="center"/>
      <protection locked="0"/>
    </xf>
    <xf numFmtId="0" fontId="6" fillId="7" borderId="1" xfId="0" applyFont="1" applyFill="1" applyBorder="1" applyAlignment="1" applyProtection="1">
      <protection locked="0"/>
    </xf>
    <xf numFmtId="9" fontId="7" fillId="7" borderId="1" xfId="0" applyNumberFormat="1" applyFont="1" applyFill="1" applyBorder="1" applyAlignment="1" applyProtection="1">
      <alignment horizontal="right"/>
    </xf>
    <xf numFmtId="0" fontId="8" fillId="10" borderId="1" xfId="0" applyFont="1" applyFill="1" applyBorder="1" applyAlignment="1" applyProtection="1">
      <protection locked="0"/>
    </xf>
    <xf numFmtId="0" fontId="6" fillId="8" borderId="1" xfId="0" applyFont="1" applyFill="1" applyBorder="1" applyAlignment="1" applyProtection="1">
      <protection locked="0"/>
    </xf>
    <xf numFmtId="176" fontId="6" fillId="8" borderId="1" xfId="0" applyNumberFormat="1" applyFont="1" applyFill="1" applyBorder="1" applyAlignment="1" applyProtection="1">
      <alignment horizontal="left"/>
    </xf>
    <xf numFmtId="176" fontId="6" fillId="8" borderId="1" xfId="0" applyNumberFormat="1" applyFont="1" applyFill="1" applyBorder="1" applyAlignment="1" applyProtection="1">
      <alignment horizontal="right"/>
      <protection locked="0"/>
    </xf>
    <xf numFmtId="0" fontId="6" fillId="8" borderId="1" xfId="0" applyFont="1" applyFill="1" applyBorder="1" applyAlignment="1" applyProtection="1">
      <alignment horizontal="right" wrapText="1"/>
    </xf>
    <xf numFmtId="9" fontId="6" fillId="8" borderId="1" xfId="0" applyNumberFormat="1" applyFont="1" applyFill="1" applyBorder="1" applyAlignment="1" applyProtection="1">
      <alignment horizontal="right" wrapText="1"/>
    </xf>
    <xf numFmtId="0" fontId="0" fillId="0" borderId="1" xfId="0" applyFill="1" applyBorder="1" applyProtection="1">
      <alignment vertical="center"/>
    </xf>
    <xf numFmtId="0" fontId="9" fillId="0" borderId="1" xfId="0" applyFont="1" applyBorder="1" applyProtection="1">
      <alignment vertical="center"/>
      <protection locked="0"/>
    </xf>
    <xf numFmtId="0" fontId="4" fillId="9" borderId="1" xfId="0" applyFont="1" applyFill="1" applyBorder="1" applyProtection="1">
      <alignment vertical="center"/>
      <protection locked="0"/>
    </xf>
    <xf numFmtId="0" fontId="0" fillId="9" borderId="1" xfId="0" applyFill="1" applyBorder="1" applyProtection="1">
      <alignment vertical="center"/>
      <protection locked="0"/>
    </xf>
    <xf numFmtId="0" fontId="0" fillId="9" borderId="1" xfId="0" applyFill="1" applyBorder="1" applyProtection="1">
      <alignment vertical="center"/>
    </xf>
    <xf numFmtId="176" fontId="0" fillId="9" borderId="1" xfId="0" applyNumberFormat="1" applyFill="1" applyBorder="1" applyProtection="1">
      <alignment vertical="center"/>
      <protection locked="0"/>
    </xf>
    <xf numFmtId="0" fontId="0" fillId="9" borderId="1" xfId="0" applyFill="1" applyBorder="1" applyAlignment="1" applyProtection="1">
      <alignment horizontal="right"/>
    </xf>
    <xf numFmtId="9" fontId="0" fillId="9" borderId="1" xfId="0" applyNumberFormat="1" applyFill="1" applyBorder="1" applyAlignment="1" applyProtection="1">
      <alignment horizontal="right"/>
    </xf>
    <xf numFmtId="0" fontId="5" fillId="6" borderId="1" xfId="0" applyFont="1" applyFill="1" applyBorder="1" applyAlignment="1" applyProtection="1">
      <alignment horizontal="center"/>
      <protection locked="0"/>
    </xf>
    <xf numFmtId="9" fontId="5" fillId="6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 vertical="center"/>
    </xf>
    <xf numFmtId="0" fontId="0" fillId="0" borderId="1" xfId="0" applyFill="1" applyBorder="1">
      <alignment vertic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0" fontId="12" fillId="0" borderId="0" xfId="0" applyFont="1">
      <alignment vertical="center"/>
    </xf>
    <xf numFmtId="0" fontId="0" fillId="0" borderId="1" xfId="0" applyFill="1" applyBorder="1" applyProtection="1">
      <alignment vertical="center"/>
      <protection locked="0"/>
    </xf>
    <xf numFmtId="0" fontId="14" fillId="11" borderId="7" xfId="1" applyFont="1" applyFill="1" applyBorder="1" applyAlignment="1">
      <alignment horizontal="center" vertical="center" wrapText="1"/>
    </xf>
    <xf numFmtId="0" fontId="15" fillId="12" borderId="1" xfId="1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6" fillId="13" borderId="1" xfId="0" quotePrefix="1" applyFont="1" applyFill="1" applyBorder="1" applyAlignment="1">
      <alignment horizontal="left" vertical="center"/>
    </xf>
    <xf numFmtId="0" fontId="15" fillId="13" borderId="1" xfId="1" applyFont="1" applyFill="1" applyBorder="1" applyAlignment="1">
      <alignment horizontal="center" vertical="center" wrapText="1"/>
    </xf>
    <xf numFmtId="0" fontId="15" fillId="0" borderId="1" xfId="1" applyFont="1" applyBorder="1" applyAlignment="1">
      <alignment horizontal="center" vertical="center" wrapText="1"/>
    </xf>
    <xf numFmtId="0" fontId="14" fillId="11" borderId="2" xfId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15" fillId="12" borderId="1" xfId="1" applyFont="1" applyFill="1" applyBorder="1" applyAlignment="1">
      <alignment horizontal="left" vertical="center" wrapText="1"/>
    </xf>
    <xf numFmtId="0" fontId="15" fillId="0" borderId="1" xfId="1" applyFont="1" applyBorder="1" applyAlignment="1">
      <alignment horizontal="left" vertical="center" wrapText="1"/>
    </xf>
    <xf numFmtId="0" fontId="18" fillId="0" borderId="0" xfId="0" applyFont="1">
      <alignment vertical="center"/>
    </xf>
    <xf numFmtId="0" fontId="0" fillId="0" borderId="1" xfId="0" applyBorder="1" applyAlignment="1">
      <alignment horizontal="left" vertical="center"/>
    </xf>
    <xf numFmtId="0" fontId="0" fillId="13" borderId="1" xfId="0" applyFill="1" applyBorder="1">
      <alignment vertical="center"/>
    </xf>
    <xf numFmtId="0" fontId="15" fillId="0" borderId="1" xfId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12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left" vertical="center"/>
    </xf>
    <xf numFmtId="0" fontId="17" fillId="12" borderId="1" xfId="0" quotePrefix="1" applyFont="1" applyFill="1" applyBorder="1" applyAlignment="1">
      <alignment horizontal="left" vertical="center"/>
    </xf>
    <xf numFmtId="0" fontId="17" fillId="13" borderId="1" xfId="0" quotePrefix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5" fillId="0" borderId="1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2">
    <cellStyle name="표준" xfId="0" builtinId="0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0</xdr:rowOff>
    </xdr:from>
    <xdr:to>
      <xdr:col>18</xdr:col>
      <xdr:colOff>531790</xdr:colOff>
      <xdr:row>65</xdr:row>
      <xdr:rowOff>199136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4D43F79-429A-472F-971B-764EB5FB3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953250"/>
          <a:ext cx="12876190" cy="71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11</xdr:col>
      <xdr:colOff>46676</xdr:colOff>
      <xdr:row>29</xdr:row>
      <xdr:rowOff>142124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64C5A9B-43D3-46F3-BE77-3DB9C9B0E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3375"/>
          <a:ext cx="7590476" cy="60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zoomScale="115" zoomScaleNormal="115" workbookViewId="0">
      <selection activeCell="E6" sqref="E6"/>
    </sheetView>
  </sheetViews>
  <sheetFormatPr defaultColWidth="8.875" defaultRowHeight="16.5"/>
  <cols>
    <col min="1" max="1" width="12.625" customWidth="1"/>
    <col min="2" max="2" width="18.125" customWidth="1"/>
    <col min="3" max="3" width="20.625" bestFit="1" customWidth="1"/>
    <col min="4" max="4" width="18.125" customWidth="1"/>
    <col min="5" max="5" width="31.5" bestFit="1" customWidth="1"/>
    <col min="6" max="6" width="14.625" customWidth="1"/>
    <col min="7" max="7" width="15.625" customWidth="1"/>
  </cols>
  <sheetData>
    <row r="2" spans="1:7" ht="26.25">
      <c r="A2" s="53" t="s">
        <v>8</v>
      </c>
    </row>
    <row r="3" spans="1:7">
      <c r="A3" s="6" t="s">
        <v>1</v>
      </c>
      <c r="B3" s="6" t="s">
        <v>2</v>
      </c>
      <c r="C3" s="6" t="s">
        <v>3</v>
      </c>
      <c r="D3" s="6" t="s">
        <v>4</v>
      </c>
      <c r="E3" s="6" t="s">
        <v>18</v>
      </c>
      <c r="F3" s="6" t="s">
        <v>19</v>
      </c>
      <c r="G3" s="7" t="s">
        <v>20</v>
      </c>
    </row>
    <row r="4" spans="1:7">
      <c r="A4" s="82" t="s">
        <v>26</v>
      </c>
      <c r="B4" s="49" t="s">
        <v>7</v>
      </c>
      <c r="C4" s="49"/>
      <c r="D4" s="45"/>
      <c r="E4" s="52"/>
      <c r="F4" s="45" t="s">
        <v>21</v>
      </c>
      <c r="G4" s="45"/>
    </row>
    <row r="5" spans="1:7">
      <c r="A5" s="82"/>
      <c r="B5" s="83" t="s">
        <v>134</v>
      </c>
      <c r="C5" s="67" t="s">
        <v>137</v>
      </c>
      <c r="D5" s="2"/>
      <c r="E5" s="52" t="s">
        <v>143</v>
      </c>
      <c r="F5" s="45" t="s">
        <v>21</v>
      </c>
      <c r="G5" s="45"/>
    </row>
    <row r="6" spans="1:7">
      <c r="A6" s="82"/>
      <c r="B6" s="84"/>
      <c r="C6" s="67" t="s">
        <v>133</v>
      </c>
      <c r="D6" s="2"/>
      <c r="E6" s="52" t="s">
        <v>139</v>
      </c>
      <c r="F6" s="45" t="s">
        <v>21</v>
      </c>
      <c r="G6" s="45"/>
    </row>
    <row r="7" spans="1:7">
      <c r="A7" s="82"/>
      <c r="B7" s="84"/>
      <c r="C7" s="67" t="s">
        <v>135</v>
      </c>
      <c r="D7" s="2"/>
      <c r="E7" s="52" t="s">
        <v>138</v>
      </c>
      <c r="F7" s="45" t="s">
        <v>21</v>
      </c>
      <c r="G7" s="45"/>
    </row>
    <row r="8" spans="1:7">
      <c r="A8" s="82"/>
      <c r="B8" s="72" t="s">
        <v>136</v>
      </c>
      <c r="C8" s="67"/>
      <c r="D8" s="2"/>
      <c r="E8" s="52" t="s">
        <v>192</v>
      </c>
      <c r="F8" s="45" t="s">
        <v>21</v>
      </c>
      <c r="G8" s="45"/>
    </row>
  </sheetData>
  <mergeCells count="2">
    <mergeCell ref="A4:A8"/>
    <mergeCell ref="B5:B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zoomScale="85" zoomScaleNormal="85" workbookViewId="0">
      <selection activeCell="E6" sqref="E6"/>
    </sheetView>
  </sheetViews>
  <sheetFormatPr defaultColWidth="8.875" defaultRowHeight="16.5"/>
  <cols>
    <col min="1" max="1" width="12.625" customWidth="1"/>
    <col min="2" max="4" width="18.125" customWidth="1"/>
    <col min="5" max="5" width="25.625" customWidth="1"/>
    <col min="6" max="6" width="14.625" customWidth="1"/>
    <col min="7" max="7" width="15.625" customWidth="1"/>
  </cols>
  <sheetData>
    <row r="2" spans="1:7">
      <c r="A2" t="s">
        <v>8</v>
      </c>
    </row>
    <row r="3" spans="1:7">
      <c r="A3" s="5" t="s">
        <v>1</v>
      </c>
      <c r="B3" s="5" t="s">
        <v>2</v>
      </c>
      <c r="C3" s="5" t="s">
        <v>3</v>
      </c>
      <c r="D3" s="5" t="s">
        <v>4</v>
      </c>
      <c r="E3" s="5" t="s">
        <v>18</v>
      </c>
      <c r="F3" s="5" t="s">
        <v>19</v>
      </c>
      <c r="G3" s="3" t="s">
        <v>20</v>
      </c>
    </row>
    <row r="4" spans="1:7">
      <c r="A4" s="83" t="s">
        <v>27</v>
      </c>
      <c r="B4" s="1" t="s">
        <v>9</v>
      </c>
      <c r="C4" s="1" t="s">
        <v>10</v>
      </c>
      <c r="D4" s="1"/>
      <c r="E4" s="4"/>
      <c r="F4" s="2" t="s">
        <v>23</v>
      </c>
      <c r="G4" s="2"/>
    </row>
    <row r="5" spans="1:7">
      <c r="A5" s="84"/>
      <c r="B5" s="83" t="s">
        <v>5</v>
      </c>
      <c r="C5" s="83" t="s">
        <v>28</v>
      </c>
      <c r="D5" s="1" t="s">
        <v>30</v>
      </c>
      <c r="E5" s="4"/>
      <c r="F5" s="2" t="s">
        <v>23</v>
      </c>
      <c r="G5" s="2"/>
    </row>
    <row r="6" spans="1:7">
      <c r="A6" s="84"/>
      <c r="B6" s="85"/>
      <c r="C6" s="85"/>
      <c r="D6" s="1" t="s">
        <v>31</v>
      </c>
      <c r="E6" s="4" t="s">
        <v>29</v>
      </c>
      <c r="F6" s="2" t="s">
        <v>23</v>
      </c>
      <c r="G6" s="2"/>
    </row>
    <row r="7" spans="1:7">
      <c r="A7" s="85"/>
      <c r="B7" s="1" t="s">
        <v>6</v>
      </c>
      <c r="C7" s="2"/>
      <c r="D7" s="2"/>
      <c r="E7" s="4"/>
      <c r="F7" s="2" t="s">
        <v>22</v>
      </c>
      <c r="G7" s="2"/>
    </row>
  </sheetData>
  <mergeCells count="3">
    <mergeCell ref="A4:A7"/>
    <mergeCell ref="B5:B6"/>
    <mergeCell ref="C5:C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3"/>
  <sheetViews>
    <sheetView topLeftCell="A19" zoomScale="85" zoomScaleNormal="85" workbookViewId="0">
      <selection activeCell="F26" sqref="F26"/>
    </sheetView>
  </sheetViews>
  <sheetFormatPr defaultColWidth="8.875" defaultRowHeight="16.5"/>
  <cols>
    <col min="1" max="1" width="4.875" customWidth="1"/>
    <col min="2" max="4" width="15.625" customWidth="1"/>
    <col min="5" max="5" width="14.625" customWidth="1"/>
    <col min="6" max="6" width="21.375" bestFit="1" customWidth="1"/>
    <col min="7" max="7" width="17.625" customWidth="1"/>
    <col min="8" max="9" width="8.625" customWidth="1"/>
  </cols>
  <sheetData>
    <row r="2" spans="1:9">
      <c r="A2" t="s">
        <v>34</v>
      </c>
    </row>
    <row r="3" spans="1:9">
      <c r="A3" s="87" t="s">
        <v>11</v>
      </c>
      <c r="B3" s="89" t="s">
        <v>12</v>
      </c>
      <c r="C3" s="89"/>
      <c r="D3" s="89"/>
      <c r="E3" s="86" t="s">
        <v>52</v>
      </c>
      <c r="F3" s="86" t="s">
        <v>53</v>
      </c>
      <c r="G3" s="86" t="s">
        <v>13</v>
      </c>
      <c r="H3" s="86" t="s">
        <v>14</v>
      </c>
      <c r="I3" s="86" t="s">
        <v>0</v>
      </c>
    </row>
    <row r="4" spans="1:9">
      <c r="A4" s="88"/>
      <c r="B4" s="50" t="s">
        <v>15</v>
      </c>
      <c r="C4" s="50" t="s">
        <v>16</v>
      </c>
      <c r="D4" s="50" t="s">
        <v>17</v>
      </c>
      <c r="E4" s="86"/>
      <c r="F4" s="86"/>
      <c r="G4" s="86"/>
      <c r="H4" s="86"/>
      <c r="I4" s="86"/>
    </row>
    <row r="5" spans="1:9">
      <c r="A5" s="2">
        <v>1</v>
      </c>
      <c r="B5" s="2" t="s">
        <v>54</v>
      </c>
      <c r="C5" s="2"/>
      <c r="D5" s="2"/>
      <c r="E5" s="2" t="s">
        <v>64</v>
      </c>
      <c r="F5" s="2" t="s">
        <v>54</v>
      </c>
      <c r="G5" s="2"/>
      <c r="H5" s="82" t="s">
        <v>51</v>
      </c>
      <c r="I5" s="82" t="s">
        <v>8</v>
      </c>
    </row>
    <row r="6" spans="1:9">
      <c r="A6" s="2">
        <v>2</v>
      </c>
      <c r="B6" s="82" t="s">
        <v>50</v>
      </c>
      <c r="C6" s="91" t="s">
        <v>7</v>
      </c>
      <c r="D6" s="2"/>
      <c r="E6" s="2" t="s">
        <v>65</v>
      </c>
      <c r="F6" s="47" t="s">
        <v>55</v>
      </c>
      <c r="G6" s="2" t="s">
        <v>25</v>
      </c>
      <c r="H6" s="82"/>
      <c r="I6" s="82"/>
    </row>
    <row r="7" spans="1:9">
      <c r="A7" s="2">
        <v>3</v>
      </c>
      <c r="B7" s="82"/>
      <c r="C7" s="91"/>
      <c r="D7" s="2"/>
      <c r="E7" s="2" t="s">
        <v>66</v>
      </c>
      <c r="F7" s="47" t="s">
        <v>56</v>
      </c>
      <c r="G7" s="2" t="s">
        <v>24</v>
      </c>
      <c r="H7" s="82"/>
      <c r="I7" s="82"/>
    </row>
    <row r="8" spans="1:9">
      <c r="A8" s="2">
        <v>4</v>
      </c>
      <c r="B8" s="82"/>
      <c r="C8" s="91"/>
      <c r="D8" s="2"/>
      <c r="E8" s="2" t="s">
        <v>67</v>
      </c>
      <c r="F8" s="47" t="s">
        <v>57</v>
      </c>
      <c r="G8" s="2" t="s">
        <v>25</v>
      </c>
      <c r="H8" s="82"/>
      <c r="I8" s="82"/>
    </row>
    <row r="9" spans="1:9">
      <c r="A9" s="2">
        <v>5</v>
      </c>
      <c r="B9" s="82"/>
      <c r="C9" s="83" t="s">
        <v>49</v>
      </c>
      <c r="D9" s="2"/>
      <c r="E9" s="2" t="s">
        <v>68</v>
      </c>
      <c r="F9" s="47" t="s">
        <v>58</v>
      </c>
      <c r="G9" s="2" t="s">
        <v>59</v>
      </c>
      <c r="H9" s="82"/>
      <c r="I9" s="82"/>
    </row>
    <row r="10" spans="1:9">
      <c r="A10" s="2">
        <v>6</v>
      </c>
      <c r="B10" s="82"/>
      <c r="C10" s="84"/>
      <c r="D10" s="2"/>
      <c r="E10" s="2" t="s">
        <v>69</v>
      </c>
      <c r="F10" s="47" t="s">
        <v>60</v>
      </c>
      <c r="G10" s="2" t="s">
        <v>25</v>
      </c>
      <c r="H10" s="82"/>
      <c r="I10" s="82"/>
    </row>
    <row r="11" spans="1:9">
      <c r="A11" s="2">
        <v>7</v>
      </c>
      <c r="B11" s="82"/>
      <c r="C11" s="84"/>
      <c r="D11" s="2"/>
      <c r="E11" s="2" t="s">
        <v>70</v>
      </c>
      <c r="F11" s="47" t="s">
        <v>158</v>
      </c>
      <c r="G11" s="2" t="s">
        <v>25</v>
      </c>
      <c r="H11" s="82"/>
      <c r="I11" s="82"/>
    </row>
    <row r="12" spans="1:9">
      <c r="A12" s="2">
        <v>8</v>
      </c>
      <c r="B12" s="82"/>
      <c r="C12" s="84"/>
      <c r="D12" s="2"/>
      <c r="E12" s="2" t="s">
        <v>71</v>
      </c>
      <c r="F12" s="48" t="s">
        <v>32</v>
      </c>
      <c r="G12" s="46" t="s">
        <v>90</v>
      </c>
      <c r="H12" s="82"/>
      <c r="I12" s="82"/>
    </row>
    <row r="13" spans="1:9">
      <c r="A13" s="2">
        <v>9</v>
      </c>
      <c r="B13" s="82"/>
      <c r="C13" s="84"/>
      <c r="D13" s="2"/>
      <c r="E13" s="2" t="s">
        <v>72</v>
      </c>
      <c r="F13" s="47" t="s">
        <v>62</v>
      </c>
      <c r="G13" s="2" t="s">
        <v>63</v>
      </c>
      <c r="H13" s="82"/>
      <c r="I13" s="82"/>
    </row>
    <row r="14" spans="1:9">
      <c r="A14" s="2">
        <v>11</v>
      </c>
      <c r="B14" s="82" t="s">
        <v>134</v>
      </c>
      <c r="C14" s="82" t="s">
        <v>141</v>
      </c>
      <c r="D14" s="2"/>
      <c r="E14" s="2" t="s">
        <v>73</v>
      </c>
      <c r="F14" s="48" t="s">
        <v>140</v>
      </c>
      <c r="G14" s="46" t="s">
        <v>25</v>
      </c>
      <c r="H14" s="82"/>
      <c r="I14" s="82"/>
    </row>
    <row r="15" spans="1:9">
      <c r="A15" s="2">
        <v>12</v>
      </c>
      <c r="B15" s="82"/>
      <c r="C15" s="82"/>
      <c r="D15" s="2"/>
      <c r="E15" s="2" t="s">
        <v>74</v>
      </c>
      <c r="F15" s="48" t="s">
        <v>142</v>
      </c>
      <c r="G15" s="46" t="s">
        <v>33</v>
      </c>
      <c r="H15" s="82"/>
      <c r="I15" s="82"/>
    </row>
    <row r="16" spans="1:9">
      <c r="A16" s="2">
        <v>13</v>
      </c>
      <c r="B16" s="82"/>
      <c r="C16" s="82" t="s">
        <v>137</v>
      </c>
      <c r="D16" s="2" t="s">
        <v>144</v>
      </c>
      <c r="E16" s="2" t="s">
        <v>75</v>
      </c>
      <c r="F16" s="48" t="s">
        <v>144</v>
      </c>
      <c r="G16" s="46" t="s">
        <v>25</v>
      </c>
      <c r="H16" s="82"/>
      <c r="I16" s="82"/>
    </row>
    <row r="17" spans="1:9">
      <c r="A17" s="2">
        <v>14</v>
      </c>
      <c r="B17" s="82"/>
      <c r="C17" s="82"/>
      <c r="D17" s="2" t="s">
        <v>145</v>
      </c>
      <c r="E17" s="2" t="s">
        <v>76</v>
      </c>
      <c r="F17" s="48" t="s">
        <v>145</v>
      </c>
      <c r="G17" s="46" t="s">
        <v>25</v>
      </c>
      <c r="H17" s="82"/>
      <c r="I17" s="82"/>
    </row>
    <row r="18" spans="1:9">
      <c r="A18" s="2">
        <v>15</v>
      </c>
      <c r="B18" s="82"/>
      <c r="C18" s="82"/>
      <c r="D18" s="82" t="s">
        <v>146</v>
      </c>
      <c r="E18" s="2" t="s">
        <v>77</v>
      </c>
      <c r="F18" s="48" t="s">
        <v>155</v>
      </c>
      <c r="G18" s="46" t="s">
        <v>25</v>
      </c>
      <c r="H18" s="82"/>
      <c r="I18" s="82"/>
    </row>
    <row r="19" spans="1:9">
      <c r="A19" s="2">
        <v>16</v>
      </c>
      <c r="B19" s="82"/>
      <c r="C19" s="82"/>
      <c r="D19" s="82"/>
      <c r="E19" s="2" t="s">
        <v>78</v>
      </c>
      <c r="F19" s="48" t="s">
        <v>161</v>
      </c>
      <c r="G19" s="46" t="s">
        <v>25</v>
      </c>
      <c r="H19" s="82"/>
      <c r="I19" s="82"/>
    </row>
    <row r="20" spans="1:9">
      <c r="A20" s="2">
        <v>17</v>
      </c>
      <c r="B20" s="82"/>
      <c r="C20" s="82"/>
      <c r="D20" s="82"/>
      <c r="E20" s="2" t="s">
        <v>79</v>
      </c>
      <c r="F20" s="48" t="s">
        <v>160</v>
      </c>
      <c r="G20" s="46" t="s">
        <v>162</v>
      </c>
      <c r="H20" s="82"/>
      <c r="I20" s="82"/>
    </row>
    <row r="21" spans="1:9">
      <c r="A21" s="2">
        <v>18</v>
      </c>
      <c r="B21" s="82"/>
      <c r="C21" s="82"/>
      <c r="D21" s="82"/>
      <c r="E21" s="2" t="s">
        <v>80</v>
      </c>
      <c r="F21" s="48" t="s">
        <v>147</v>
      </c>
      <c r="G21" s="46" t="s">
        <v>25</v>
      </c>
      <c r="H21" s="82"/>
      <c r="I21" s="82"/>
    </row>
    <row r="22" spans="1:9">
      <c r="A22" s="2">
        <v>19</v>
      </c>
      <c r="B22" s="82"/>
      <c r="C22" s="82"/>
      <c r="D22" s="82"/>
      <c r="E22" s="2" t="s">
        <v>81</v>
      </c>
      <c r="F22" s="48" t="s">
        <v>163</v>
      </c>
      <c r="G22" s="46" t="s">
        <v>25</v>
      </c>
      <c r="H22" s="82"/>
      <c r="I22" s="82"/>
    </row>
    <row r="23" spans="1:9">
      <c r="A23" s="2">
        <v>20</v>
      </c>
      <c r="B23" s="82"/>
      <c r="C23" s="82"/>
      <c r="D23" s="82"/>
      <c r="E23" s="2" t="s">
        <v>82</v>
      </c>
      <c r="F23" s="48" t="s">
        <v>148</v>
      </c>
      <c r="G23" s="46" t="s">
        <v>33</v>
      </c>
      <c r="H23" s="82"/>
      <c r="I23" s="82"/>
    </row>
    <row r="24" spans="1:9">
      <c r="A24" s="2">
        <v>21</v>
      </c>
      <c r="B24" s="82"/>
      <c r="C24" s="82"/>
      <c r="D24" s="82"/>
      <c r="E24" s="2" t="s">
        <v>83</v>
      </c>
      <c r="F24" s="48" t="s">
        <v>149</v>
      </c>
      <c r="G24" s="46" t="s">
        <v>33</v>
      </c>
      <c r="H24" s="82"/>
      <c r="I24" s="82"/>
    </row>
    <row r="25" spans="1:9">
      <c r="A25" s="2">
        <v>22</v>
      </c>
      <c r="B25" s="82"/>
      <c r="C25" s="82" t="s">
        <v>133</v>
      </c>
      <c r="D25" s="2"/>
      <c r="E25" s="2" t="s">
        <v>84</v>
      </c>
      <c r="F25" s="48" t="s">
        <v>150</v>
      </c>
      <c r="G25" s="46" t="s">
        <v>25</v>
      </c>
      <c r="H25" s="82"/>
      <c r="I25" s="82"/>
    </row>
    <row r="26" spans="1:9">
      <c r="A26" s="2">
        <v>23</v>
      </c>
      <c r="B26" s="82"/>
      <c r="C26" s="82"/>
      <c r="D26" s="2"/>
      <c r="E26" s="2" t="s">
        <v>85</v>
      </c>
      <c r="F26" s="48" t="s">
        <v>152</v>
      </c>
      <c r="G26" s="46" t="s">
        <v>25</v>
      </c>
      <c r="H26" s="82"/>
      <c r="I26" s="82"/>
    </row>
    <row r="27" spans="1:9">
      <c r="A27" s="2">
        <v>24</v>
      </c>
      <c r="B27" s="82"/>
      <c r="C27" s="82"/>
      <c r="D27" s="2"/>
      <c r="E27" s="2" t="s">
        <v>86</v>
      </c>
      <c r="F27" s="48" t="s">
        <v>153</v>
      </c>
      <c r="G27" s="46" t="s">
        <v>61</v>
      </c>
      <c r="H27" s="82"/>
      <c r="I27" s="82"/>
    </row>
    <row r="28" spans="1:9">
      <c r="A28" s="2">
        <v>25</v>
      </c>
      <c r="B28" s="82"/>
      <c r="C28" s="82"/>
      <c r="D28" s="2"/>
      <c r="E28" s="2" t="s">
        <v>87</v>
      </c>
      <c r="F28" s="48" t="s">
        <v>151</v>
      </c>
      <c r="G28" s="46" t="s">
        <v>35</v>
      </c>
      <c r="H28" s="82"/>
      <c r="I28" s="82"/>
    </row>
    <row r="29" spans="1:9">
      <c r="A29" s="2">
        <v>26</v>
      </c>
      <c r="B29" s="82"/>
      <c r="C29" s="82" t="s">
        <v>135</v>
      </c>
      <c r="D29" s="82" t="s">
        <v>154</v>
      </c>
      <c r="E29" s="2" t="s">
        <v>88</v>
      </c>
      <c r="F29" s="48" t="s">
        <v>179</v>
      </c>
      <c r="G29" s="46" t="s">
        <v>25</v>
      </c>
      <c r="H29" s="82"/>
      <c r="I29" s="82"/>
    </row>
    <row r="30" spans="1:9">
      <c r="A30" s="2">
        <v>27</v>
      </c>
      <c r="B30" s="82"/>
      <c r="C30" s="82"/>
      <c r="D30" s="82"/>
      <c r="E30" s="2" t="s">
        <v>89</v>
      </c>
      <c r="F30" s="48" t="s">
        <v>157</v>
      </c>
      <c r="G30" s="46" t="s">
        <v>35</v>
      </c>
      <c r="H30" s="82"/>
      <c r="I30" s="82"/>
    </row>
    <row r="31" spans="1:9">
      <c r="A31" s="2">
        <v>28</v>
      </c>
      <c r="B31" s="82"/>
      <c r="C31" s="82"/>
      <c r="D31" s="82" t="s">
        <v>164</v>
      </c>
      <c r="E31" s="2" t="s">
        <v>171</v>
      </c>
      <c r="F31" s="48" t="s">
        <v>166</v>
      </c>
      <c r="G31" s="46" t="s">
        <v>25</v>
      </c>
      <c r="H31" s="82"/>
      <c r="I31" s="82"/>
    </row>
    <row r="32" spans="1:9">
      <c r="A32" s="2">
        <v>29</v>
      </c>
      <c r="B32" s="82"/>
      <c r="C32" s="82"/>
      <c r="D32" s="82"/>
      <c r="E32" s="2" t="s">
        <v>172</v>
      </c>
      <c r="F32" s="48" t="s">
        <v>165</v>
      </c>
      <c r="G32" s="46" t="s">
        <v>162</v>
      </c>
      <c r="H32" s="82"/>
      <c r="I32" s="82"/>
    </row>
    <row r="33" spans="1:9">
      <c r="A33" s="2">
        <v>30</v>
      </c>
      <c r="B33" s="82"/>
      <c r="C33" s="82"/>
      <c r="D33" s="82"/>
      <c r="E33" s="2" t="s">
        <v>173</v>
      </c>
      <c r="F33" s="48" t="s">
        <v>167</v>
      </c>
      <c r="G33" s="46" t="s">
        <v>24</v>
      </c>
      <c r="H33" s="82"/>
      <c r="I33" s="82"/>
    </row>
    <row r="34" spans="1:9">
      <c r="A34" s="2">
        <v>31</v>
      </c>
      <c r="B34" s="82"/>
      <c r="C34" s="82"/>
      <c r="D34" s="82" t="s">
        <v>168</v>
      </c>
      <c r="E34" s="2" t="s">
        <v>174</v>
      </c>
      <c r="F34" s="48" t="s">
        <v>156</v>
      </c>
      <c r="G34" s="46" t="s">
        <v>25</v>
      </c>
      <c r="H34" s="82"/>
      <c r="I34" s="82"/>
    </row>
    <row r="35" spans="1:9">
      <c r="A35" s="2">
        <v>32</v>
      </c>
      <c r="B35" s="82"/>
      <c r="C35" s="82"/>
      <c r="D35" s="82"/>
      <c r="E35" s="2" t="s">
        <v>175</v>
      </c>
      <c r="F35" s="48" t="s">
        <v>169</v>
      </c>
      <c r="G35" s="46" t="s">
        <v>25</v>
      </c>
      <c r="H35" s="82"/>
      <c r="I35" s="82"/>
    </row>
    <row r="36" spans="1:9">
      <c r="A36" s="2">
        <v>33</v>
      </c>
      <c r="B36" s="82"/>
      <c r="C36" s="82"/>
      <c r="D36" s="82"/>
      <c r="E36" s="2" t="s">
        <v>176</v>
      </c>
      <c r="F36" s="48" t="s">
        <v>161</v>
      </c>
      <c r="G36" s="46" t="s">
        <v>25</v>
      </c>
      <c r="H36" s="82"/>
      <c r="I36" s="82"/>
    </row>
    <row r="37" spans="1:9">
      <c r="A37" s="2">
        <v>34</v>
      </c>
      <c r="B37" s="82"/>
      <c r="C37" s="82"/>
      <c r="D37" s="82"/>
      <c r="E37" s="2" t="s">
        <v>177</v>
      </c>
      <c r="F37" s="48" t="s">
        <v>160</v>
      </c>
      <c r="G37" s="46" t="s">
        <v>162</v>
      </c>
      <c r="H37" s="82"/>
      <c r="I37" s="82"/>
    </row>
    <row r="38" spans="1:9">
      <c r="A38" s="2">
        <v>35</v>
      </c>
      <c r="B38" s="82"/>
      <c r="C38" s="82"/>
      <c r="D38" s="82" t="s">
        <v>170</v>
      </c>
      <c r="E38" s="2" t="s">
        <v>178</v>
      </c>
      <c r="F38" s="48" t="s">
        <v>156</v>
      </c>
      <c r="G38" s="46" t="s">
        <v>25</v>
      </c>
      <c r="H38" s="82"/>
      <c r="I38" s="82"/>
    </row>
    <row r="39" spans="1:9">
      <c r="A39" s="2">
        <v>36</v>
      </c>
      <c r="B39" s="82"/>
      <c r="C39" s="82"/>
      <c r="D39" s="82"/>
      <c r="E39" s="2" t="s">
        <v>180</v>
      </c>
      <c r="F39" s="48" t="s">
        <v>169</v>
      </c>
      <c r="G39" s="46" t="s">
        <v>25</v>
      </c>
      <c r="H39" s="82"/>
      <c r="I39" s="82"/>
    </row>
    <row r="40" spans="1:9">
      <c r="A40" s="2">
        <v>37</v>
      </c>
      <c r="B40" s="82"/>
      <c r="C40" s="82"/>
      <c r="D40" s="82"/>
      <c r="E40" s="2" t="s">
        <v>181</v>
      </c>
      <c r="F40" s="48" t="s">
        <v>161</v>
      </c>
      <c r="G40" s="46" t="s">
        <v>25</v>
      </c>
      <c r="H40" s="82"/>
      <c r="I40" s="82"/>
    </row>
    <row r="41" spans="1:9">
      <c r="A41" s="2">
        <v>38</v>
      </c>
      <c r="B41" s="82"/>
      <c r="C41" s="82"/>
      <c r="D41" s="82"/>
      <c r="E41" s="2" t="s">
        <v>191</v>
      </c>
      <c r="F41" s="48" t="s">
        <v>160</v>
      </c>
      <c r="G41" s="46" t="s">
        <v>162</v>
      </c>
      <c r="H41" s="82"/>
      <c r="I41" s="82"/>
    </row>
    <row r="45" spans="1:9">
      <c r="A45" t="s">
        <v>159</v>
      </c>
    </row>
    <row r="46" spans="1:9">
      <c r="A46" s="87" t="s">
        <v>11</v>
      </c>
      <c r="B46" s="89" t="s">
        <v>12</v>
      </c>
      <c r="C46" s="89"/>
      <c r="D46" s="89"/>
      <c r="E46" s="86" t="s">
        <v>52</v>
      </c>
      <c r="F46" s="86" t="s">
        <v>53</v>
      </c>
      <c r="G46" s="86" t="s">
        <v>13</v>
      </c>
      <c r="H46" s="86" t="s">
        <v>14</v>
      </c>
      <c r="I46" s="86" t="s">
        <v>0</v>
      </c>
    </row>
    <row r="47" spans="1:9">
      <c r="A47" s="88"/>
      <c r="B47" s="71" t="s">
        <v>15</v>
      </c>
      <c r="C47" s="71" t="s">
        <v>16</v>
      </c>
      <c r="D47" s="71" t="s">
        <v>17</v>
      </c>
      <c r="E47" s="90"/>
      <c r="F47" s="90"/>
      <c r="G47" s="90"/>
      <c r="H47" s="90"/>
      <c r="I47" s="90"/>
    </row>
    <row r="48" spans="1:9">
      <c r="A48" s="2">
        <v>1</v>
      </c>
      <c r="B48" s="82" t="s">
        <v>186</v>
      </c>
      <c r="C48" s="82" t="s">
        <v>185</v>
      </c>
      <c r="D48" s="2"/>
      <c r="E48" s="2" t="s">
        <v>193</v>
      </c>
      <c r="F48" s="2" t="s">
        <v>183</v>
      </c>
      <c r="G48" s="2" t="s">
        <v>24</v>
      </c>
      <c r="H48" s="82" t="s">
        <v>51</v>
      </c>
      <c r="I48" s="82" t="s">
        <v>104</v>
      </c>
    </row>
    <row r="49" spans="1:9">
      <c r="A49" s="2">
        <v>2</v>
      </c>
      <c r="B49" s="82"/>
      <c r="C49" s="82"/>
      <c r="D49" s="2"/>
      <c r="E49" s="2" t="s">
        <v>194</v>
      </c>
      <c r="F49" s="2" t="s">
        <v>182</v>
      </c>
      <c r="G49" s="2" t="s">
        <v>33</v>
      </c>
      <c r="H49" s="82"/>
      <c r="I49" s="82"/>
    </row>
    <row r="50" spans="1:9">
      <c r="A50" s="2">
        <v>3</v>
      </c>
      <c r="B50" s="82"/>
      <c r="C50" s="82"/>
      <c r="D50" s="2"/>
      <c r="E50" s="2" t="s">
        <v>195</v>
      </c>
      <c r="F50" s="2" t="s">
        <v>189</v>
      </c>
      <c r="G50" s="2" t="s">
        <v>25</v>
      </c>
      <c r="H50" s="82"/>
      <c r="I50" s="82"/>
    </row>
    <row r="51" spans="1:9">
      <c r="A51" s="2">
        <v>4</v>
      </c>
      <c r="B51" s="82"/>
      <c r="C51" s="82" t="s">
        <v>184</v>
      </c>
      <c r="D51" s="2"/>
      <c r="E51" s="2" t="s">
        <v>196</v>
      </c>
      <c r="F51" s="2" t="s">
        <v>187</v>
      </c>
      <c r="G51" s="2" t="s">
        <v>24</v>
      </c>
      <c r="H51" s="82"/>
      <c r="I51" s="82"/>
    </row>
    <row r="52" spans="1:9">
      <c r="A52" s="2">
        <v>5</v>
      </c>
      <c r="B52" s="82"/>
      <c r="C52" s="82"/>
      <c r="D52" s="2"/>
      <c r="E52" s="2" t="s">
        <v>197</v>
      </c>
      <c r="F52" s="2" t="s">
        <v>188</v>
      </c>
      <c r="G52" s="2" t="s">
        <v>25</v>
      </c>
      <c r="H52" s="82"/>
      <c r="I52" s="82"/>
    </row>
    <row r="53" spans="1:9">
      <c r="A53" s="2">
        <v>6</v>
      </c>
      <c r="B53" s="82"/>
      <c r="C53" s="82"/>
      <c r="D53" s="2"/>
      <c r="E53" s="2" t="s">
        <v>198</v>
      </c>
      <c r="F53" s="2" t="s">
        <v>190</v>
      </c>
      <c r="G53" s="2" t="s">
        <v>33</v>
      </c>
      <c r="H53" s="82"/>
      <c r="I53" s="82"/>
    </row>
  </sheetData>
  <mergeCells count="34">
    <mergeCell ref="B48:B53"/>
    <mergeCell ref="C48:C50"/>
    <mergeCell ref="C51:C53"/>
    <mergeCell ref="H48:H53"/>
    <mergeCell ref="I48:I53"/>
    <mergeCell ref="C6:C8"/>
    <mergeCell ref="A46:A47"/>
    <mergeCell ref="B46:D46"/>
    <mergeCell ref="E46:E47"/>
    <mergeCell ref="F46:F47"/>
    <mergeCell ref="B6:B13"/>
    <mergeCell ref="C14:C15"/>
    <mergeCell ref="C16:C24"/>
    <mergeCell ref="B14:B41"/>
    <mergeCell ref="C25:C28"/>
    <mergeCell ref="C29:C41"/>
    <mergeCell ref="C9:C13"/>
    <mergeCell ref="G46:G47"/>
    <mergeCell ref="H46:H47"/>
    <mergeCell ref="I46:I47"/>
    <mergeCell ref="D31:D33"/>
    <mergeCell ref="D34:D37"/>
    <mergeCell ref="D38:D41"/>
    <mergeCell ref="H5:H41"/>
    <mergeCell ref="I5:I41"/>
    <mergeCell ref="D18:D24"/>
    <mergeCell ref="D29:D30"/>
    <mergeCell ref="I3:I4"/>
    <mergeCell ref="H3:H4"/>
    <mergeCell ref="A3:A4"/>
    <mergeCell ref="B3:D3"/>
    <mergeCell ref="E3:E4"/>
    <mergeCell ref="F3:F4"/>
    <mergeCell ref="G3:G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opLeftCell="A34" workbookViewId="0">
      <selection activeCell="M25" sqref="M25"/>
    </sheetView>
  </sheetViews>
  <sheetFormatPr defaultRowHeight="16.5"/>
  <sheetData>
    <row r="1" spans="1:1" ht="26.25">
      <c r="A1" s="66" t="s">
        <v>127</v>
      </c>
    </row>
    <row r="32" spans="1:1" ht="26.25">
      <c r="A32" s="66" t="s">
        <v>128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zoomScale="85" zoomScaleNormal="85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K54" sqref="K54"/>
    </sheetView>
  </sheetViews>
  <sheetFormatPr defaultColWidth="8.875" defaultRowHeight="16.5"/>
  <cols>
    <col min="1" max="1" width="19.125" bestFit="1" customWidth="1"/>
    <col min="2" max="2" width="23.625" bestFit="1" customWidth="1"/>
    <col min="3" max="3" width="20.625" bestFit="1" customWidth="1"/>
    <col min="4" max="4" width="18.125" bestFit="1" customWidth="1"/>
    <col min="5" max="5" width="11.125" bestFit="1" customWidth="1"/>
    <col min="6" max="6" width="6.875" bestFit="1" customWidth="1"/>
    <col min="7" max="7" width="7.625" bestFit="1" customWidth="1"/>
    <col min="8" max="8" width="3.5" bestFit="1" customWidth="1"/>
    <col min="11" max="11" width="40.25" customWidth="1"/>
    <col min="12" max="12" width="60.125" bestFit="1" customWidth="1"/>
  </cols>
  <sheetData>
    <row r="1" spans="1:12" ht="49.5">
      <c r="A1" s="93" t="s">
        <v>111</v>
      </c>
      <c r="B1" s="93"/>
      <c r="C1" s="93"/>
      <c r="D1" s="93"/>
      <c r="E1" s="93"/>
      <c r="F1" s="93"/>
      <c r="G1" s="93"/>
      <c r="H1" s="93"/>
      <c r="I1" s="93"/>
      <c r="J1" s="93"/>
      <c r="K1" s="93"/>
    </row>
    <row r="2" spans="1:12" ht="27.75" thickBot="1">
      <c r="A2" s="62" t="s">
        <v>112</v>
      </c>
      <c r="B2" s="62" t="s">
        <v>113</v>
      </c>
      <c r="C2" s="62" t="s">
        <v>114</v>
      </c>
      <c r="D2" s="62" t="s">
        <v>115</v>
      </c>
      <c r="E2" s="62" t="s">
        <v>116</v>
      </c>
      <c r="F2" s="62" t="s">
        <v>117</v>
      </c>
      <c r="G2" s="62" t="s">
        <v>118</v>
      </c>
      <c r="H2" s="62" t="s">
        <v>119</v>
      </c>
      <c r="I2" s="62" t="s">
        <v>120</v>
      </c>
      <c r="J2" s="62" t="s">
        <v>121</v>
      </c>
      <c r="K2" s="62" t="s">
        <v>122</v>
      </c>
      <c r="L2" s="55" t="s">
        <v>20</v>
      </c>
    </row>
    <row r="3" spans="1:12" ht="17.25" thickTop="1">
      <c r="A3" s="92" t="s">
        <v>271</v>
      </c>
      <c r="B3" s="92" t="s">
        <v>126</v>
      </c>
      <c r="C3" s="56" t="s">
        <v>249</v>
      </c>
      <c r="D3" s="56" t="s">
        <v>124</v>
      </c>
      <c r="E3" s="56" t="s">
        <v>265</v>
      </c>
      <c r="F3" s="56">
        <v>11</v>
      </c>
      <c r="G3" s="56"/>
      <c r="H3" s="56" t="s">
        <v>123</v>
      </c>
      <c r="I3" s="56" t="s">
        <v>123</v>
      </c>
      <c r="J3" s="56"/>
      <c r="K3" s="64"/>
    </row>
    <row r="4" spans="1:12">
      <c r="A4" s="92"/>
      <c r="B4" s="92"/>
      <c r="C4" s="70" t="s">
        <v>250</v>
      </c>
      <c r="D4" s="69" t="s">
        <v>256</v>
      </c>
      <c r="E4" s="69" t="s">
        <v>266</v>
      </c>
      <c r="F4" s="69">
        <v>64</v>
      </c>
      <c r="G4" s="61"/>
      <c r="H4" s="61"/>
      <c r="I4" s="61" t="s">
        <v>123</v>
      </c>
      <c r="J4" s="61"/>
      <c r="K4" s="65"/>
    </row>
    <row r="5" spans="1:12">
      <c r="A5" s="92"/>
      <c r="B5" s="92"/>
      <c r="C5" s="70" t="s">
        <v>251</v>
      </c>
      <c r="D5" s="69" t="s">
        <v>257</v>
      </c>
      <c r="E5" s="69" t="s">
        <v>266</v>
      </c>
      <c r="F5" s="69">
        <v>64</v>
      </c>
      <c r="G5" s="61"/>
      <c r="H5" s="61"/>
      <c r="I5" s="61" t="s">
        <v>123</v>
      </c>
      <c r="J5" s="61"/>
      <c r="K5" s="65"/>
    </row>
    <row r="6" spans="1:12">
      <c r="A6" s="92"/>
      <c r="B6" s="92"/>
      <c r="C6" s="70" t="s">
        <v>252</v>
      </c>
      <c r="D6" s="69" t="s">
        <v>258</v>
      </c>
      <c r="E6" s="69" t="s">
        <v>266</v>
      </c>
      <c r="F6" s="69">
        <v>64</v>
      </c>
      <c r="G6" s="61"/>
      <c r="H6" s="61"/>
      <c r="I6" s="61" t="s">
        <v>123</v>
      </c>
      <c r="J6" s="61"/>
      <c r="K6" s="65"/>
    </row>
    <row r="7" spans="1:12">
      <c r="A7" s="92"/>
      <c r="B7" s="92"/>
      <c r="C7" s="70" t="s">
        <v>247</v>
      </c>
      <c r="D7" s="69" t="s">
        <v>259</v>
      </c>
      <c r="E7" s="69" t="s">
        <v>265</v>
      </c>
      <c r="F7" s="69">
        <v>1</v>
      </c>
      <c r="G7" s="61"/>
      <c r="H7" s="61"/>
      <c r="I7" s="61" t="s">
        <v>123</v>
      </c>
      <c r="J7" s="61"/>
      <c r="K7" s="65" t="s">
        <v>270</v>
      </c>
    </row>
    <row r="8" spans="1:12">
      <c r="A8" s="92"/>
      <c r="B8" s="92"/>
      <c r="C8" s="70" t="s">
        <v>248</v>
      </c>
      <c r="D8" s="69" t="s">
        <v>260</v>
      </c>
      <c r="E8" s="69" t="s">
        <v>265</v>
      </c>
      <c r="F8" s="69">
        <v>1</v>
      </c>
      <c r="G8" s="69"/>
      <c r="H8" s="69"/>
      <c r="I8" s="69" t="s">
        <v>123</v>
      </c>
      <c r="J8" s="69"/>
      <c r="K8" s="65"/>
    </row>
    <row r="9" spans="1:12">
      <c r="A9" s="92"/>
      <c r="B9" s="92"/>
      <c r="C9" s="70" t="s">
        <v>253</v>
      </c>
      <c r="D9" s="69" t="s">
        <v>261</v>
      </c>
      <c r="E9" s="69" t="s">
        <v>267</v>
      </c>
      <c r="F9" s="69"/>
      <c r="G9" s="61"/>
      <c r="H9" s="61"/>
      <c r="I9" s="61" t="s">
        <v>123</v>
      </c>
      <c r="J9" s="61"/>
      <c r="K9" s="65"/>
    </row>
    <row r="10" spans="1:12">
      <c r="A10" s="92"/>
      <c r="B10" s="92"/>
      <c r="C10" s="70" t="s">
        <v>125</v>
      </c>
      <c r="D10" s="69" t="s">
        <v>262</v>
      </c>
      <c r="E10" s="69" t="s">
        <v>265</v>
      </c>
      <c r="F10" s="69">
        <v>11</v>
      </c>
      <c r="G10" s="61"/>
      <c r="H10" s="61"/>
      <c r="I10" s="61" t="s">
        <v>123</v>
      </c>
      <c r="J10" s="61"/>
      <c r="K10" s="65"/>
    </row>
    <row r="11" spans="1:12">
      <c r="A11" s="92"/>
      <c r="B11" s="92"/>
      <c r="C11" s="57" t="s">
        <v>254</v>
      </c>
      <c r="D11" s="60" t="s">
        <v>263</v>
      </c>
      <c r="E11" s="60" t="s">
        <v>267</v>
      </c>
      <c r="F11" s="60"/>
      <c r="G11" s="60"/>
      <c r="H11" s="60"/>
      <c r="I11" s="60" t="s">
        <v>123</v>
      </c>
      <c r="J11" s="60"/>
      <c r="K11" s="59" t="s">
        <v>269</v>
      </c>
    </row>
    <row r="12" spans="1:12">
      <c r="A12" s="92"/>
      <c r="B12" s="92"/>
      <c r="C12" s="57" t="s">
        <v>255</v>
      </c>
      <c r="D12" s="60" t="s">
        <v>264</v>
      </c>
      <c r="E12" s="60" t="s">
        <v>265</v>
      </c>
      <c r="F12" s="60">
        <v>11</v>
      </c>
      <c r="G12" s="68"/>
      <c r="H12" s="68"/>
      <c r="I12" s="76" t="s">
        <v>123</v>
      </c>
      <c r="J12" s="68"/>
      <c r="K12" s="59" t="s">
        <v>269</v>
      </c>
    </row>
    <row r="13" spans="1:12">
      <c r="A13" s="94" t="s">
        <v>272</v>
      </c>
      <c r="B13" s="94" t="s">
        <v>273</v>
      </c>
      <c r="C13" s="56" t="s">
        <v>249</v>
      </c>
      <c r="D13" s="56" t="s">
        <v>124</v>
      </c>
      <c r="E13" s="56" t="s">
        <v>265</v>
      </c>
      <c r="F13" s="56">
        <v>11</v>
      </c>
      <c r="G13" s="56"/>
      <c r="H13" s="56" t="s">
        <v>123</v>
      </c>
      <c r="I13" s="56" t="s">
        <v>123</v>
      </c>
      <c r="J13" s="56"/>
      <c r="K13" s="64" t="s">
        <v>268</v>
      </c>
    </row>
    <row r="14" spans="1:12">
      <c r="A14" s="94"/>
      <c r="B14" s="94"/>
      <c r="C14" s="78" t="s">
        <v>274</v>
      </c>
      <c r="D14" s="78" t="s">
        <v>276</v>
      </c>
      <c r="E14" s="78" t="s">
        <v>266</v>
      </c>
      <c r="F14" s="78">
        <v>30</v>
      </c>
      <c r="G14" s="78"/>
      <c r="H14" s="78" t="s">
        <v>123</v>
      </c>
      <c r="I14" s="56" t="s">
        <v>123</v>
      </c>
      <c r="J14" s="78"/>
      <c r="K14" s="79"/>
    </row>
    <row r="15" spans="1:12">
      <c r="A15" s="94"/>
      <c r="B15" s="94"/>
      <c r="C15" s="75" t="s">
        <v>253</v>
      </c>
      <c r="D15" s="75" t="s">
        <v>261</v>
      </c>
      <c r="E15" s="75" t="s">
        <v>267</v>
      </c>
      <c r="F15" s="75"/>
      <c r="G15" s="75"/>
      <c r="H15" s="75"/>
      <c r="I15" s="63" t="s">
        <v>123</v>
      </c>
      <c r="J15" s="75"/>
      <c r="K15" s="77"/>
    </row>
    <row r="16" spans="1:12">
      <c r="A16" s="94"/>
      <c r="B16" s="94"/>
      <c r="C16" s="75" t="s">
        <v>275</v>
      </c>
      <c r="D16" s="75" t="s">
        <v>277</v>
      </c>
      <c r="E16" s="75" t="s">
        <v>265</v>
      </c>
      <c r="F16" s="75">
        <v>1</v>
      </c>
      <c r="G16" s="75"/>
      <c r="H16" s="75"/>
      <c r="I16" s="63" t="s">
        <v>123</v>
      </c>
      <c r="J16" s="75"/>
      <c r="K16" s="77"/>
    </row>
    <row r="17" spans="1:11">
      <c r="A17" s="94" t="s">
        <v>135</v>
      </c>
      <c r="B17" s="94" t="s">
        <v>278</v>
      </c>
      <c r="C17" s="78" t="s">
        <v>249</v>
      </c>
      <c r="D17" s="78" t="s">
        <v>124</v>
      </c>
      <c r="E17" s="78" t="s">
        <v>265</v>
      </c>
      <c r="F17" s="78">
        <v>11</v>
      </c>
      <c r="G17" s="78"/>
      <c r="H17" s="78" t="s">
        <v>123</v>
      </c>
      <c r="I17" s="56" t="s">
        <v>123</v>
      </c>
      <c r="J17" s="78"/>
      <c r="K17" s="64" t="s">
        <v>268</v>
      </c>
    </row>
    <row r="18" spans="1:11">
      <c r="A18" s="94"/>
      <c r="B18" s="94"/>
      <c r="C18" s="78" t="s">
        <v>274</v>
      </c>
      <c r="D18" s="78" t="s">
        <v>276</v>
      </c>
      <c r="E18" s="78" t="s">
        <v>266</v>
      </c>
      <c r="F18" s="78">
        <v>30</v>
      </c>
      <c r="G18" s="78"/>
      <c r="H18" s="78" t="s">
        <v>123</v>
      </c>
      <c r="I18" s="56" t="s">
        <v>123</v>
      </c>
      <c r="J18" s="78"/>
      <c r="K18" s="80" t="s">
        <v>329</v>
      </c>
    </row>
    <row r="19" spans="1:11">
      <c r="A19" s="94"/>
      <c r="B19" s="94"/>
      <c r="C19" s="75" t="s">
        <v>253</v>
      </c>
      <c r="D19" s="75" t="s">
        <v>261</v>
      </c>
      <c r="E19" s="75" t="s">
        <v>267</v>
      </c>
      <c r="F19" s="75"/>
      <c r="G19" s="75"/>
      <c r="H19" s="75"/>
      <c r="I19" s="63" t="s">
        <v>123</v>
      </c>
      <c r="J19" s="75"/>
      <c r="K19" s="77"/>
    </row>
    <row r="20" spans="1:11">
      <c r="A20" s="94" t="s">
        <v>279</v>
      </c>
      <c r="B20" s="94" t="s">
        <v>280</v>
      </c>
      <c r="C20" s="78" t="s">
        <v>274</v>
      </c>
      <c r="D20" s="78" t="s">
        <v>276</v>
      </c>
      <c r="E20" s="78" t="s">
        <v>266</v>
      </c>
      <c r="F20" s="78">
        <v>30</v>
      </c>
      <c r="G20" s="78"/>
      <c r="H20" s="78" t="s">
        <v>123</v>
      </c>
      <c r="I20" s="56" t="s">
        <v>123</v>
      </c>
      <c r="J20" s="78"/>
      <c r="K20" s="80" t="s">
        <v>329</v>
      </c>
    </row>
    <row r="21" spans="1:11">
      <c r="A21" s="94"/>
      <c r="B21" s="94"/>
      <c r="C21" s="75" t="s">
        <v>253</v>
      </c>
      <c r="D21" s="75" t="s">
        <v>261</v>
      </c>
      <c r="E21" s="75" t="s">
        <v>267</v>
      </c>
      <c r="F21" s="75"/>
      <c r="G21" s="75"/>
      <c r="H21" s="75"/>
      <c r="I21" s="63" t="s">
        <v>123</v>
      </c>
      <c r="J21" s="75"/>
      <c r="K21" s="77"/>
    </row>
    <row r="22" spans="1:11">
      <c r="A22" s="94"/>
      <c r="B22" s="94"/>
      <c r="C22" s="75" t="s">
        <v>281</v>
      </c>
      <c r="D22" s="75" t="s">
        <v>286</v>
      </c>
      <c r="E22" s="75" t="s">
        <v>291</v>
      </c>
      <c r="F22" s="75"/>
      <c r="G22" s="75"/>
      <c r="H22" s="75"/>
      <c r="I22" s="63" t="s">
        <v>123</v>
      </c>
      <c r="J22" s="75"/>
      <c r="K22" s="77"/>
    </row>
    <row r="23" spans="1:11">
      <c r="A23" s="94"/>
      <c r="B23" s="94"/>
      <c r="C23" s="75" t="s">
        <v>282</v>
      </c>
      <c r="D23" s="75" t="s">
        <v>287</v>
      </c>
      <c r="E23" s="75" t="s">
        <v>291</v>
      </c>
      <c r="F23" s="75"/>
      <c r="G23" s="75"/>
      <c r="H23" s="75"/>
      <c r="I23" s="63" t="s">
        <v>123</v>
      </c>
      <c r="J23" s="75"/>
      <c r="K23" s="77"/>
    </row>
    <row r="24" spans="1:11">
      <c r="A24" s="94"/>
      <c r="B24" s="94"/>
      <c r="C24" s="75" t="s">
        <v>283</v>
      </c>
      <c r="D24" s="75" t="s">
        <v>288</v>
      </c>
      <c r="E24" s="75" t="s">
        <v>291</v>
      </c>
      <c r="F24" s="75"/>
      <c r="G24" s="75"/>
      <c r="H24" s="75"/>
      <c r="I24" s="63" t="s">
        <v>123</v>
      </c>
      <c r="J24" s="75"/>
      <c r="K24" s="77"/>
    </row>
    <row r="25" spans="1:11">
      <c r="A25" s="94"/>
      <c r="B25" s="94"/>
      <c r="C25" s="75" t="s">
        <v>284</v>
      </c>
      <c r="D25" s="75" t="s">
        <v>289</v>
      </c>
      <c r="E25" s="75" t="s">
        <v>291</v>
      </c>
      <c r="F25" s="75"/>
      <c r="G25" s="75"/>
      <c r="H25" s="75"/>
      <c r="I25" s="63" t="s">
        <v>123</v>
      </c>
      <c r="J25" s="75"/>
      <c r="K25" s="77"/>
    </row>
    <row r="26" spans="1:11">
      <c r="A26" s="94"/>
      <c r="B26" s="94"/>
      <c r="C26" s="75" t="s">
        <v>285</v>
      </c>
      <c r="D26" s="75" t="s">
        <v>290</v>
      </c>
      <c r="E26" s="75" t="s">
        <v>266</v>
      </c>
      <c r="F26" s="75">
        <v>10</v>
      </c>
      <c r="G26" s="75"/>
      <c r="H26" s="75"/>
      <c r="I26" s="63" t="s">
        <v>123</v>
      </c>
      <c r="J26" s="75"/>
      <c r="K26" s="77"/>
    </row>
    <row r="27" spans="1:11">
      <c r="A27" s="94" t="s">
        <v>305</v>
      </c>
      <c r="B27" s="94" t="s">
        <v>306</v>
      </c>
      <c r="C27" s="78" t="s">
        <v>274</v>
      </c>
      <c r="D27" s="78" t="s">
        <v>276</v>
      </c>
      <c r="E27" s="78" t="s">
        <v>266</v>
      </c>
      <c r="F27" s="78">
        <v>30</v>
      </c>
      <c r="G27" s="78"/>
      <c r="H27" s="78" t="s">
        <v>123</v>
      </c>
      <c r="I27" s="56" t="s">
        <v>123</v>
      </c>
      <c r="J27" s="78"/>
      <c r="K27" s="80" t="s">
        <v>329</v>
      </c>
    </row>
    <row r="28" spans="1:11">
      <c r="A28" s="94"/>
      <c r="B28" s="94"/>
      <c r="C28" s="75" t="s">
        <v>307</v>
      </c>
      <c r="D28" s="75" t="s">
        <v>308</v>
      </c>
      <c r="E28" s="75" t="s">
        <v>265</v>
      </c>
      <c r="F28" s="75">
        <v>4</v>
      </c>
      <c r="G28" s="75"/>
      <c r="H28" s="75"/>
      <c r="I28" s="63" t="s">
        <v>123</v>
      </c>
      <c r="J28" s="75"/>
      <c r="K28" s="77"/>
    </row>
    <row r="29" spans="1:11">
      <c r="A29" s="94"/>
      <c r="B29" s="94"/>
      <c r="C29" s="75" t="s">
        <v>253</v>
      </c>
      <c r="D29" s="75" t="s">
        <v>261</v>
      </c>
      <c r="E29" s="75" t="s">
        <v>267</v>
      </c>
      <c r="F29" s="75"/>
      <c r="G29" s="75"/>
      <c r="H29" s="75"/>
      <c r="I29" s="63" t="s">
        <v>123</v>
      </c>
      <c r="J29" s="75"/>
      <c r="K29" s="77"/>
    </row>
    <row r="30" spans="1:11">
      <c r="A30" s="94" t="s">
        <v>309</v>
      </c>
      <c r="B30" s="94" t="s">
        <v>310</v>
      </c>
      <c r="C30" s="78" t="s">
        <v>274</v>
      </c>
      <c r="D30" s="78" t="s">
        <v>276</v>
      </c>
      <c r="E30" s="78" t="s">
        <v>266</v>
      </c>
      <c r="F30" s="78">
        <v>30</v>
      </c>
      <c r="G30" s="78"/>
      <c r="H30" s="78" t="s">
        <v>123</v>
      </c>
      <c r="I30" s="56" t="s">
        <v>123</v>
      </c>
      <c r="J30" s="78"/>
      <c r="K30" s="80" t="s">
        <v>329</v>
      </c>
    </row>
    <row r="31" spans="1:11">
      <c r="A31" s="94"/>
      <c r="B31" s="94"/>
      <c r="C31" s="75" t="s">
        <v>307</v>
      </c>
      <c r="D31" s="75" t="s">
        <v>308</v>
      </c>
      <c r="E31" s="75" t="s">
        <v>265</v>
      </c>
      <c r="F31" s="75">
        <v>4</v>
      </c>
      <c r="G31" s="75"/>
      <c r="H31" s="75"/>
      <c r="I31" s="63" t="s">
        <v>123</v>
      </c>
      <c r="J31" s="75"/>
      <c r="K31" s="77"/>
    </row>
    <row r="32" spans="1:11">
      <c r="A32" s="94"/>
      <c r="B32" s="94"/>
      <c r="C32" s="75" t="s">
        <v>253</v>
      </c>
      <c r="D32" s="75" t="s">
        <v>261</v>
      </c>
      <c r="E32" s="75" t="s">
        <v>267</v>
      </c>
      <c r="F32" s="75"/>
      <c r="G32" s="75"/>
      <c r="H32" s="75"/>
      <c r="I32" s="63" t="s">
        <v>123</v>
      </c>
      <c r="J32" s="75"/>
      <c r="K32" s="77"/>
    </row>
    <row r="33" spans="1:11">
      <c r="A33" s="94" t="s">
        <v>311</v>
      </c>
      <c r="B33" s="94" t="s">
        <v>312</v>
      </c>
      <c r="C33" s="78" t="s">
        <v>274</v>
      </c>
      <c r="D33" s="78" t="s">
        <v>276</v>
      </c>
      <c r="E33" s="78" t="s">
        <v>266</v>
      </c>
      <c r="F33" s="78">
        <v>30</v>
      </c>
      <c r="G33" s="78"/>
      <c r="H33" s="78" t="s">
        <v>123</v>
      </c>
      <c r="I33" s="56" t="s">
        <v>123</v>
      </c>
      <c r="J33" s="78"/>
      <c r="K33" s="80" t="s">
        <v>329</v>
      </c>
    </row>
    <row r="34" spans="1:11">
      <c r="A34" s="94"/>
      <c r="B34" s="94"/>
      <c r="C34" s="75" t="s">
        <v>307</v>
      </c>
      <c r="D34" s="75" t="s">
        <v>308</v>
      </c>
      <c r="E34" s="75" t="s">
        <v>265</v>
      </c>
      <c r="F34" s="75">
        <v>4</v>
      </c>
      <c r="G34" s="75"/>
      <c r="H34" s="75"/>
      <c r="I34" s="63" t="s">
        <v>123</v>
      </c>
      <c r="J34" s="75"/>
      <c r="K34" s="77"/>
    </row>
    <row r="35" spans="1:11">
      <c r="A35" s="94"/>
      <c r="B35" s="94"/>
      <c r="C35" s="75" t="s">
        <v>253</v>
      </c>
      <c r="D35" s="75" t="s">
        <v>261</v>
      </c>
      <c r="E35" s="75" t="s">
        <v>267</v>
      </c>
      <c r="F35" s="75"/>
      <c r="G35" s="75"/>
      <c r="H35" s="75"/>
      <c r="I35" s="63" t="s">
        <v>123</v>
      </c>
      <c r="J35" s="75"/>
      <c r="K35" s="77"/>
    </row>
    <row r="36" spans="1:11">
      <c r="A36" s="94" t="s">
        <v>313</v>
      </c>
      <c r="B36" s="94" t="s">
        <v>314</v>
      </c>
      <c r="C36" s="78" t="s">
        <v>274</v>
      </c>
      <c r="D36" s="78" t="s">
        <v>276</v>
      </c>
      <c r="E36" s="78" t="s">
        <v>266</v>
      </c>
      <c r="F36" s="78">
        <v>30</v>
      </c>
      <c r="G36" s="78"/>
      <c r="H36" s="78" t="s">
        <v>123</v>
      </c>
      <c r="I36" s="56" t="s">
        <v>123</v>
      </c>
      <c r="J36" s="78"/>
      <c r="K36" s="80" t="s">
        <v>329</v>
      </c>
    </row>
    <row r="37" spans="1:11">
      <c r="A37" s="94"/>
      <c r="B37" s="94"/>
      <c r="C37" s="75" t="s">
        <v>307</v>
      </c>
      <c r="D37" s="75" t="s">
        <v>308</v>
      </c>
      <c r="E37" s="75" t="s">
        <v>265</v>
      </c>
      <c r="F37" s="75">
        <v>4</v>
      </c>
      <c r="G37" s="75"/>
      <c r="H37" s="75"/>
      <c r="I37" s="63" t="s">
        <v>123</v>
      </c>
      <c r="J37" s="75"/>
      <c r="K37" s="77"/>
    </row>
    <row r="38" spans="1:11">
      <c r="A38" s="94"/>
      <c r="B38" s="94"/>
      <c r="C38" s="75" t="s">
        <v>253</v>
      </c>
      <c r="D38" s="75" t="s">
        <v>261</v>
      </c>
      <c r="E38" s="75" t="s">
        <v>267</v>
      </c>
      <c r="F38" s="75"/>
      <c r="G38" s="75"/>
      <c r="H38" s="75"/>
      <c r="I38" s="63" t="s">
        <v>123</v>
      </c>
      <c r="J38" s="75"/>
      <c r="K38" s="77"/>
    </row>
    <row r="39" spans="1:11">
      <c r="A39" s="94" t="s">
        <v>316</v>
      </c>
      <c r="B39" s="94" t="s">
        <v>317</v>
      </c>
      <c r="C39" s="78" t="s">
        <v>315</v>
      </c>
      <c r="D39" s="78" t="s">
        <v>318</v>
      </c>
      <c r="E39" s="78" t="s">
        <v>266</v>
      </c>
      <c r="F39" s="78">
        <v>20</v>
      </c>
      <c r="G39" s="78"/>
      <c r="H39" s="78" t="s">
        <v>123</v>
      </c>
      <c r="I39" s="56" t="s">
        <v>123</v>
      </c>
      <c r="J39" s="78"/>
      <c r="K39" s="79"/>
    </row>
    <row r="40" spans="1:11">
      <c r="A40" s="94"/>
      <c r="B40" s="94"/>
      <c r="C40" s="75" t="s">
        <v>319</v>
      </c>
      <c r="D40" s="75" t="s">
        <v>320</v>
      </c>
      <c r="E40" s="75" t="s">
        <v>265</v>
      </c>
      <c r="F40" s="75">
        <v>1</v>
      </c>
      <c r="G40" s="75"/>
      <c r="H40" s="75"/>
      <c r="I40" s="63" t="s">
        <v>123</v>
      </c>
      <c r="J40" s="75"/>
      <c r="K40" s="77"/>
    </row>
    <row r="41" spans="1:11">
      <c r="A41" s="94"/>
      <c r="B41" s="94"/>
      <c r="C41" s="75" t="s">
        <v>302</v>
      </c>
      <c r="D41" s="75" t="s">
        <v>321</v>
      </c>
      <c r="E41" s="75" t="s">
        <v>266</v>
      </c>
      <c r="F41" s="75">
        <v>200</v>
      </c>
      <c r="G41" s="75"/>
      <c r="H41" s="75"/>
      <c r="I41" s="63" t="s">
        <v>123</v>
      </c>
      <c r="J41" s="75"/>
      <c r="K41" s="77"/>
    </row>
    <row r="42" spans="1:11">
      <c r="A42" s="94"/>
      <c r="B42" s="94"/>
      <c r="C42" s="75" t="s">
        <v>322</v>
      </c>
      <c r="D42" s="75" t="s">
        <v>323</v>
      </c>
      <c r="E42" s="75" t="s">
        <v>266</v>
      </c>
      <c r="F42" s="75">
        <v>1000</v>
      </c>
      <c r="G42" s="75"/>
      <c r="H42" s="75"/>
      <c r="I42" s="63" t="s">
        <v>123</v>
      </c>
      <c r="J42" s="75"/>
      <c r="K42" s="77"/>
    </row>
    <row r="43" spans="1:11">
      <c r="A43" s="94"/>
      <c r="B43" s="94"/>
      <c r="C43" s="75" t="s">
        <v>324</v>
      </c>
      <c r="D43" s="75" t="s">
        <v>325</v>
      </c>
      <c r="E43" s="75" t="s">
        <v>266</v>
      </c>
      <c r="F43" s="75">
        <v>200</v>
      </c>
      <c r="G43" s="75"/>
      <c r="H43" s="75"/>
      <c r="I43" s="63" t="s">
        <v>123</v>
      </c>
      <c r="J43" s="75"/>
      <c r="K43" s="77"/>
    </row>
    <row r="44" spans="1:11">
      <c r="A44" s="75" t="s">
        <v>327</v>
      </c>
      <c r="B44" s="75" t="s">
        <v>328</v>
      </c>
      <c r="C44" s="78" t="s">
        <v>274</v>
      </c>
      <c r="D44" s="78" t="s">
        <v>276</v>
      </c>
      <c r="E44" s="78" t="s">
        <v>266</v>
      </c>
      <c r="F44" s="78">
        <v>20</v>
      </c>
      <c r="G44" s="78"/>
      <c r="H44" s="78" t="s">
        <v>123</v>
      </c>
      <c r="I44" s="56" t="s">
        <v>123</v>
      </c>
      <c r="J44" s="78"/>
      <c r="K44" s="79"/>
    </row>
    <row r="45" spans="1:11">
      <c r="A45" s="94" t="s">
        <v>292</v>
      </c>
      <c r="B45" s="94" t="s">
        <v>293</v>
      </c>
      <c r="C45" s="78" t="s">
        <v>294</v>
      </c>
      <c r="D45" s="78" t="s">
        <v>298</v>
      </c>
      <c r="E45" s="78" t="s">
        <v>265</v>
      </c>
      <c r="F45" s="78">
        <v>11</v>
      </c>
      <c r="G45" s="78"/>
      <c r="H45" s="78" t="s">
        <v>123</v>
      </c>
      <c r="I45" s="56" t="s">
        <v>123</v>
      </c>
      <c r="J45" s="78"/>
      <c r="K45" s="79"/>
    </row>
    <row r="46" spans="1:11">
      <c r="A46" s="94"/>
      <c r="B46" s="94"/>
      <c r="C46" s="75" t="s">
        <v>295</v>
      </c>
      <c r="D46" s="75" t="s">
        <v>299</v>
      </c>
      <c r="E46" s="75" t="s">
        <v>266</v>
      </c>
      <c r="F46" s="75">
        <v>100</v>
      </c>
      <c r="G46" s="75"/>
      <c r="H46" s="75"/>
      <c r="I46" s="63" t="s">
        <v>123</v>
      </c>
      <c r="J46" s="75"/>
      <c r="K46" s="77"/>
    </row>
    <row r="47" spans="1:11">
      <c r="A47" s="94"/>
      <c r="B47" s="94"/>
      <c r="C47" s="75" t="s">
        <v>296</v>
      </c>
      <c r="D47" s="75" t="s">
        <v>300</v>
      </c>
      <c r="E47" s="75" t="s">
        <v>266</v>
      </c>
      <c r="F47" s="75">
        <v>20000</v>
      </c>
      <c r="G47" s="75"/>
      <c r="H47" s="75"/>
      <c r="I47" s="63" t="s">
        <v>123</v>
      </c>
      <c r="J47" s="75"/>
      <c r="K47" s="77"/>
    </row>
    <row r="48" spans="1:11">
      <c r="A48" s="94"/>
      <c r="B48" s="94"/>
      <c r="C48" s="75" t="s">
        <v>297</v>
      </c>
      <c r="D48" s="75" t="s">
        <v>301</v>
      </c>
      <c r="E48" s="75" t="s">
        <v>266</v>
      </c>
      <c r="F48" s="75">
        <v>30</v>
      </c>
      <c r="G48" s="75"/>
      <c r="H48" s="75"/>
      <c r="I48" s="63" t="s">
        <v>123</v>
      </c>
      <c r="J48" s="75"/>
      <c r="K48" s="77"/>
    </row>
    <row r="49" spans="1:11">
      <c r="A49" s="94"/>
      <c r="B49" s="94"/>
      <c r="C49" s="75" t="s">
        <v>253</v>
      </c>
      <c r="D49" s="75" t="s">
        <v>261</v>
      </c>
      <c r="E49" s="75" t="s">
        <v>267</v>
      </c>
      <c r="F49" s="75"/>
      <c r="G49" s="75"/>
      <c r="H49" s="75"/>
      <c r="I49" s="63" t="s">
        <v>123</v>
      </c>
      <c r="J49" s="75"/>
      <c r="K49" s="77"/>
    </row>
    <row r="50" spans="1:11">
      <c r="A50" s="94" t="s">
        <v>326</v>
      </c>
      <c r="B50" s="94" t="s">
        <v>303</v>
      </c>
      <c r="C50" s="78" t="s">
        <v>274</v>
      </c>
      <c r="D50" s="78" t="s">
        <v>276</v>
      </c>
      <c r="E50" s="78" t="s">
        <v>266</v>
      </c>
      <c r="F50" s="78">
        <v>30</v>
      </c>
      <c r="G50" s="78"/>
      <c r="H50" s="78" t="s">
        <v>123</v>
      </c>
      <c r="I50" s="56" t="s">
        <v>123</v>
      </c>
      <c r="J50" s="78"/>
      <c r="K50" s="80" t="s">
        <v>329</v>
      </c>
    </row>
    <row r="51" spans="1:11">
      <c r="A51" s="94"/>
      <c r="B51" s="94"/>
      <c r="C51" s="78" t="s">
        <v>302</v>
      </c>
      <c r="D51" s="78" t="s">
        <v>304</v>
      </c>
      <c r="E51" s="78" t="s">
        <v>266</v>
      </c>
      <c r="F51" s="78">
        <v>300</v>
      </c>
      <c r="G51" s="78"/>
      <c r="H51" s="78" t="s">
        <v>123</v>
      </c>
      <c r="I51" s="56" t="s">
        <v>123</v>
      </c>
      <c r="J51" s="78"/>
      <c r="K51" s="79"/>
    </row>
    <row r="52" spans="1:11">
      <c r="A52" s="94"/>
      <c r="B52" s="94"/>
      <c r="C52" s="75" t="s">
        <v>253</v>
      </c>
      <c r="D52" s="75" t="s">
        <v>261</v>
      </c>
      <c r="E52" s="75" t="s">
        <v>267</v>
      </c>
      <c r="F52" s="75"/>
      <c r="G52" s="75"/>
      <c r="H52" s="75"/>
      <c r="I52" s="63" t="s">
        <v>123</v>
      </c>
      <c r="J52" s="75"/>
      <c r="K52" s="77"/>
    </row>
    <row r="53" spans="1:11">
      <c r="A53" s="94"/>
      <c r="B53" s="94"/>
      <c r="C53" s="58" t="s">
        <v>294</v>
      </c>
      <c r="D53" s="58" t="s">
        <v>298</v>
      </c>
      <c r="E53" s="58" t="s">
        <v>265</v>
      </c>
      <c r="F53" s="58">
        <v>11</v>
      </c>
      <c r="G53" s="58"/>
      <c r="H53" s="58"/>
      <c r="I53" s="60" t="s">
        <v>123</v>
      </c>
      <c r="J53" s="58"/>
      <c r="K53" s="81" t="s">
        <v>330</v>
      </c>
    </row>
  </sheetData>
  <mergeCells count="23">
    <mergeCell ref="A39:A43"/>
    <mergeCell ref="A45:A49"/>
    <mergeCell ref="A50:A53"/>
    <mergeCell ref="B33:B35"/>
    <mergeCell ref="B36:B38"/>
    <mergeCell ref="B39:B43"/>
    <mergeCell ref="B45:B49"/>
    <mergeCell ref="B50:B53"/>
    <mergeCell ref="B3:B12"/>
    <mergeCell ref="A1:K1"/>
    <mergeCell ref="A3:A12"/>
    <mergeCell ref="A33:A35"/>
    <mergeCell ref="A36:A38"/>
    <mergeCell ref="A13:A16"/>
    <mergeCell ref="A17:A19"/>
    <mergeCell ref="A20:A26"/>
    <mergeCell ref="A27:A29"/>
    <mergeCell ref="A30:A32"/>
    <mergeCell ref="B13:B16"/>
    <mergeCell ref="B17:B19"/>
    <mergeCell ref="B20:B26"/>
    <mergeCell ref="B27:B29"/>
    <mergeCell ref="B30:B3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abSelected="1" zoomScale="85" zoomScaleNormal="85" workbookViewId="0">
      <pane ySplit="1" topLeftCell="A20" activePane="bottomLeft" state="frozen"/>
      <selection pane="bottomLeft" activeCell="G73" sqref="G73"/>
    </sheetView>
  </sheetViews>
  <sheetFormatPr defaultColWidth="8.875" defaultRowHeight="16.5"/>
  <cols>
    <col min="1" max="1" width="27.625" customWidth="1"/>
    <col min="3" max="3" width="17.625" style="24" customWidth="1"/>
    <col min="4" max="5" width="10" style="8" bestFit="1" customWidth="1"/>
    <col min="6" max="6" width="9" style="20"/>
    <col min="7" max="7" width="9" style="21"/>
  </cols>
  <sheetData>
    <row r="1" spans="1:7" ht="17.25">
      <c r="A1" s="25" t="s">
        <v>36</v>
      </c>
      <c r="B1" s="25" t="s">
        <v>14</v>
      </c>
      <c r="C1" s="25" t="s">
        <v>37</v>
      </c>
      <c r="D1" s="26" t="s">
        <v>38</v>
      </c>
      <c r="E1" s="26" t="s">
        <v>39</v>
      </c>
      <c r="F1" s="43" t="s">
        <v>40</v>
      </c>
      <c r="G1" s="44" t="s">
        <v>41</v>
      </c>
    </row>
    <row r="2" spans="1:7">
      <c r="A2" s="13" t="s">
        <v>42</v>
      </c>
      <c r="B2" s="27" t="s">
        <v>91</v>
      </c>
      <c r="C2" s="23" t="str">
        <f>IF(G2=0,"Not Started",IF(G2&lt;1,"In Progress",IF(G2=1,"Finished")))</f>
        <v>Finished</v>
      </c>
      <c r="D2" s="15">
        <f>D3</f>
        <v>43936</v>
      </c>
      <c r="E2" s="15">
        <f>E15</f>
        <v>43960</v>
      </c>
      <c r="F2" s="18">
        <f>NETWORKDAYS(D2,E2)</f>
        <v>18</v>
      </c>
      <c r="G2" s="28">
        <f>AVERAGE(G3:G15)</f>
        <v>1</v>
      </c>
    </row>
    <row r="3" spans="1:7">
      <c r="A3" s="9" t="s">
        <v>43</v>
      </c>
      <c r="B3" s="9" t="s">
        <v>51</v>
      </c>
      <c r="C3" s="22" t="str">
        <f t="shared" ref="C3:C36" si="0">IF(G3=0,"Not Started",IF(G3&lt;1,"In Progress",IF(G3=1,"Finished")))</f>
        <v>Finished</v>
      </c>
      <c r="D3" s="10">
        <v>43936</v>
      </c>
      <c r="E3" s="10">
        <v>43937</v>
      </c>
      <c r="F3" s="16">
        <f>NETWORKDAYS(D3,E3)</f>
        <v>2</v>
      </c>
      <c r="G3" s="11">
        <v>1</v>
      </c>
    </row>
    <row r="4" spans="1:7">
      <c r="A4" s="9" t="s">
        <v>44</v>
      </c>
      <c r="B4" s="9" t="s">
        <v>92</v>
      </c>
      <c r="C4" s="22" t="str">
        <f t="shared" si="0"/>
        <v>Finished</v>
      </c>
      <c r="D4" s="10">
        <v>43936</v>
      </c>
      <c r="E4" s="10">
        <v>43937</v>
      </c>
      <c r="F4" s="16">
        <f>NETWORKDAYS(D4,E4)</f>
        <v>2</v>
      </c>
      <c r="G4" s="11">
        <v>1</v>
      </c>
    </row>
    <row r="5" spans="1:7">
      <c r="A5" s="12" t="s">
        <v>93</v>
      </c>
      <c r="B5" s="9" t="s">
        <v>92</v>
      </c>
      <c r="C5" s="22" t="str">
        <f t="shared" si="0"/>
        <v>Finished</v>
      </c>
      <c r="D5" s="10">
        <f>D6</f>
        <v>43938</v>
      </c>
      <c r="E5" s="10">
        <f>E9</f>
        <v>43949</v>
      </c>
      <c r="F5" s="16">
        <f t="shared" ref="F5:F17" si="1">NETWORKDAYS(D5,E5)</f>
        <v>8</v>
      </c>
      <c r="G5" s="17">
        <f>AVERAGE(G6:G9)</f>
        <v>1</v>
      </c>
    </row>
    <row r="6" spans="1:7">
      <c r="A6" s="9" t="s">
        <v>45</v>
      </c>
      <c r="B6" s="9" t="s">
        <v>51</v>
      </c>
      <c r="C6" s="22" t="str">
        <f t="shared" si="0"/>
        <v>Finished</v>
      </c>
      <c r="D6" s="10">
        <v>43938</v>
      </c>
      <c r="E6" s="10">
        <v>43941</v>
      </c>
      <c r="F6" s="16">
        <f t="shared" si="1"/>
        <v>2</v>
      </c>
      <c r="G6" s="11">
        <v>1</v>
      </c>
    </row>
    <row r="7" spans="1:7">
      <c r="A7" s="9" t="s">
        <v>94</v>
      </c>
      <c r="B7" s="9" t="s">
        <v>95</v>
      </c>
      <c r="C7" s="22" t="str">
        <f t="shared" si="0"/>
        <v>Finished</v>
      </c>
      <c r="D7" s="10">
        <v>43941</v>
      </c>
      <c r="E7" s="10">
        <v>43945</v>
      </c>
      <c r="F7" s="16">
        <f t="shared" si="1"/>
        <v>5</v>
      </c>
      <c r="G7" s="11">
        <v>1</v>
      </c>
    </row>
    <row r="8" spans="1:7">
      <c r="A8" s="9" t="s">
        <v>129</v>
      </c>
      <c r="B8" s="9" t="s">
        <v>92</v>
      </c>
      <c r="C8" s="22" t="str">
        <f t="shared" si="0"/>
        <v>Finished</v>
      </c>
      <c r="D8" s="10">
        <v>43945</v>
      </c>
      <c r="E8" s="10">
        <v>43947</v>
      </c>
      <c r="F8" s="16">
        <f t="shared" si="1"/>
        <v>1</v>
      </c>
      <c r="G8" s="11">
        <v>1</v>
      </c>
    </row>
    <row r="9" spans="1:7">
      <c r="A9" s="9" t="s">
        <v>130</v>
      </c>
      <c r="B9" s="9" t="s">
        <v>92</v>
      </c>
      <c r="C9" s="22" t="str">
        <f t="shared" si="0"/>
        <v>Finished</v>
      </c>
      <c r="D9" s="10">
        <v>43948</v>
      </c>
      <c r="E9" s="10">
        <v>43949</v>
      </c>
      <c r="F9" s="16">
        <f t="shared" si="1"/>
        <v>2</v>
      </c>
      <c r="G9" s="11">
        <v>1</v>
      </c>
    </row>
    <row r="10" spans="1:7">
      <c r="A10" s="9" t="s">
        <v>96</v>
      </c>
      <c r="B10" s="9" t="s">
        <v>92</v>
      </c>
      <c r="C10" s="22" t="str">
        <f t="shared" si="0"/>
        <v>Finished</v>
      </c>
      <c r="D10" s="10">
        <v>43950</v>
      </c>
      <c r="E10" s="10">
        <v>43954</v>
      </c>
      <c r="F10" s="16">
        <f t="shared" si="1"/>
        <v>3</v>
      </c>
      <c r="G10" s="11">
        <v>1</v>
      </c>
    </row>
    <row r="11" spans="1:7">
      <c r="A11" s="12" t="s">
        <v>97</v>
      </c>
      <c r="B11" s="9" t="s">
        <v>92</v>
      </c>
      <c r="C11" s="22" t="str">
        <f t="shared" si="0"/>
        <v>Finished</v>
      </c>
      <c r="D11" s="10">
        <f>D12</f>
        <v>43955</v>
      </c>
      <c r="E11" s="10">
        <f>E15</f>
        <v>43960</v>
      </c>
      <c r="F11" s="16">
        <f t="shared" si="1"/>
        <v>5</v>
      </c>
      <c r="G11" s="17">
        <f>AVERAGE(G12:G15)</f>
        <v>1</v>
      </c>
    </row>
    <row r="12" spans="1:7">
      <c r="A12" s="9" t="s">
        <v>98</v>
      </c>
      <c r="B12" s="9" t="s">
        <v>51</v>
      </c>
      <c r="C12" s="22" t="str">
        <f t="shared" si="0"/>
        <v>Finished</v>
      </c>
      <c r="D12" s="10">
        <v>43955</v>
      </c>
      <c r="E12" s="10">
        <v>43956</v>
      </c>
      <c r="F12" s="16">
        <f t="shared" si="1"/>
        <v>2</v>
      </c>
      <c r="G12" s="11">
        <v>1</v>
      </c>
    </row>
    <row r="13" spans="1:7">
      <c r="A13" s="9" t="s">
        <v>199</v>
      </c>
      <c r="B13" s="9" t="s">
        <v>51</v>
      </c>
      <c r="C13" s="22" t="str">
        <f t="shared" si="0"/>
        <v>Finished</v>
      </c>
      <c r="D13" s="10">
        <v>43956</v>
      </c>
      <c r="E13" s="10">
        <v>43957</v>
      </c>
      <c r="F13" s="16">
        <f t="shared" si="1"/>
        <v>2</v>
      </c>
      <c r="G13" s="11">
        <v>1</v>
      </c>
    </row>
    <row r="14" spans="1:7">
      <c r="A14" s="9" t="s">
        <v>200</v>
      </c>
      <c r="B14" s="9" t="s">
        <v>51</v>
      </c>
      <c r="C14" s="22" t="str">
        <f t="shared" si="0"/>
        <v>Finished</v>
      </c>
      <c r="D14" s="10">
        <v>43957</v>
      </c>
      <c r="E14" s="10">
        <v>43958</v>
      </c>
      <c r="F14" s="16">
        <f t="shared" si="1"/>
        <v>2</v>
      </c>
      <c r="G14" s="11">
        <v>1</v>
      </c>
    </row>
    <row r="15" spans="1:7">
      <c r="A15" s="9" t="s">
        <v>99</v>
      </c>
      <c r="B15" s="9" t="s">
        <v>100</v>
      </c>
      <c r="C15" s="22" t="str">
        <f t="shared" si="0"/>
        <v>Finished</v>
      </c>
      <c r="D15" s="10">
        <v>43959</v>
      </c>
      <c r="E15" s="10">
        <v>43960</v>
      </c>
      <c r="F15" s="16">
        <f t="shared" si="1"/>
        <v>1</v>
      </c>
      <c r="G15" s="11">
        <v>1</v>
      </c>
    </row>
    <row r="16" spans="1:7">
      <c r="A16" s="13" t="s">
        <v>46</v>
      </c>
      <c r="B16" s="14" t="s">
        <v>92</v>
      </c>
      <c r="C16" s="23" t="str">
        <f t="shared" si="0"/>
        <v>In Progress</v>
      </c>
      <c r="D16" s="15">
        <f>D17</f>
        <v>43961</v>
      </c>
      <c r="E16" s="15">
        <f>E77</f>
        <v>44007</v>
      </c>
      <c r="F16" s="18">
        <f t="shared" si="1"/>
        <v>34</v>
      </c>
      <c r="G16" s="19">
        <f>AVERAGE(G17:G36)</f>
        <v>0.5</v>
      </c>
    </row>
    <row r="17" spans="1:8">
      <c r="A17" s="29" t="s">
        <v>101</v>
      </c>
      <c r="B17" s="30" t="s">
        <v>100</v>
      </c>
      <c r="C17" s="31" t="str">
        <f t="shared" si="0"/>
        <v>Not Started</v>
      </c>
      <c r="D17" s="32">
        <f>D18</f>
        <v>43961</v>
      </c>
      <c r="E17" s="32">
        <f>E26</f>
        <v>43964</v>
      </c>
      <c r="F17" s="33">
        <f t="shared" si="1"/>
        <v>3</v>
      </c>
      <c r="G17" s="34">
        <f>AVERAGE(G18:G25)</f>
        <v>0</v>
      </c>
      <c r="H17" t="s">
        <v>331</v>
      </c>
    </row>
    <row r="18" spans="1:8">
      <c r="A18" s="9" t="s">
        <v>47</v>
      </c>
      <c r="B18" s="9" t="s">
        <v>91</v>
      </c>
      <c r="C18" s="35" t="str">
        <f t="shared" si="0"/>
        <v>Not Started</v>
      </c>
      <c r="D18" s="10">
        <v>43961</v>
      </c>
      <c r="E18" s="10">
        <v>43962</v>
      </c>
      <c r="F18" s="16">
        <f t="shared" ref="F18:F22" si="2">NETWORKDAYS(D18,E18)</f>
        <v>1</v>
      </c>
      <c r="G18" s="11">
        <v>0</v>
      </c>
    </row>
    <row r="19" spans="1:8">
      <c r="A19" s="12" t="s">
        <v>106</v>
      </c>
      <c r="B19" s="9" t="s">
        <v>100</v>
      </c>
      <c r="C19" s="35" t="str">
        <f t="shared" si="0"/>
        <v>Not Started</v>
      </c>
      <c r="D19" s="10">
        <f>D20</f>
        <v>43962</v>
      </c>
      <c r="E19" s="10">
        <f>E22</f>
        <v>43963</v>
      </c>
      <c r="F19" s="16">
        <f t="shared" si="2"/>
        <v>2</v>
      </c>
      <c r="G19" s="11">
        <f>AVERAGE(G20:G26)</f>
        <v>0</v>
      </c>
    </row>
    <row r="20" spans="1:8">
      <c r="A20" s="54" t="s">
        <v>107</v>
      </c>
      <c r="B20" s="9" t="s">
        <v>51</v>
      </c>
      <c r="C20" s="35" t="str">
        <f t="shared" si="0"/>
        <v>Not Started</v>
      </c>
      <c r="D20" s="10">
        <v>43962</v>
      </c>
      <c r="E20" s="10">
        <v>43962</v>
      </c>
      <c r="F20" s="16">
        <f t="shared" si="2"/>
        <v>1</v>
      </c>
      <c r="G20" s="11">
        <v>0</v>
      </c>
    </row>
    <row r="21" spans="1:8">
      <c r="A21" s="54" t="s">
        <v>108</v>
      </c>
      <c r="B21" s="9" t="s">
        <v>51</v>
      </c>
      <c r="C21" s="35" t="str">
        <f t="shared" si="0"/>
        <v>Not Started</v>
      </c>
      <c r="D21" s="10">
        <v>43962</v>
      </c>
      <c r="E21" s="10">
        <v>43963</v>
      </c>
      <c r="F21" s="16">
        <f t="shared" si="2"/>
        <v>2</v>
      </c>
      <c r="G21" s="11">
        <v>0</v>
      </c>
    </row>
    <row r="22" spans="1:8">
      <c r="A22" s="54" t="s">
        <v>109</v>
      </c>
      <c r="B22" s="9" t="s">
        <v>51</v>
      </c>
      <c r="C22" s="35" t="str">
        <f t="shared" si="0"/>
        <v>Not Started</v>
      </c>
      <c r="D22" s="10">
        <v>43963</v>
      </c>
      <c r="E22" s="10">
        <v>43963</v>
      </c>
      <c r="F22" s="16">
        <f t="shared" si="2"/>
        <v>1</v>
      </c>
      <c r="G22" s="11">
        <v>0</v>
      </c>
    </row>
    <row r="23" spans="1:8">
      <c r="A23" s="9" t="s">
        <v>102</v>
      </c>
      <c r="B23" s="9" t="s">
        <v>51</v>
      </c>
      <c r="C23" s="35" t="str">
        <f t="shared" si="0"/>
        <v>Not Started</v>
      </c>
      <c r="D23" s="10">
        <v>43963</v>
      </c>
      <c r="E23" s="10">
        <v>43963</v>
      </c>
      <c r="F23" s="16">
        <f t="shared" ref="F23:F27" si="3">NETWORKDAYS(D23,E23)</f>
        <v>1</v>
      </c>
      <c r="G23" s="11">
        <v>0</v>
      </c>
    </row>
    <row r="24" spans="1:8">
      <c r="A24" s="9" t="s">
        <v>48</v>
      </c>
      <c r="B24" s="9" t="s">
        <v>51</v>
      </c>
      <c r="C24" s="35" t="str">
        <f t="shared" si="0"/>
        <v>Not Started</v>
      </c>
      <c r="D24" s="10">
        <v>43963</v>
      </c>
      <c r="E24" s="10">
        <v>43963</v>
      </c>
      <c r="F24" s="16">
        <f t="shared" si="3"/>
        <v>1</v>
      </c>
      <c r="G24" s="11">
        <v>0</v>
      </c>
    </row>
    <row r="25" spans="1:8">
      <c r="A25" s="36" t="s">
        <v>103</v>
      </c>
      <c r="B25" s="9" t="s">
        <v>92</v>
      </c>
      <c r="C25" s="35" t="str">
        <f t="shared" si="0"/>
        <v>Not Started</v>
      </c>
      <c r="D25" s="10">
        <v>43964</v>
      </c>
      <c r="E25" s="10">
        <v>43964</v>
      </c>
      <c r="F25" s="16">
        <f t="shared" si="3"/>
        <v>1</v>
      </c>
      <c r="G25" s="11">
        <v>0</v>
      </c>
    </row>
    <row r="26" spans="1:8">
      <c r="A26" s="36" t="s">
        <v>110</v>
      </c>
      <c r="B26" s="9" t="s">
        <v>51</v>
      </c>
      <c r="C26" s="35" t="str">
        <f t="shared" si="0"/>
        <v>Not Started</v>
      </c>
      <c r="D26" s="10">
        <v>43964</v>
      </c>
      <c r="E26" s="10">
        <v>43964</v>
      </c>
      <c r="F26" s="16">
        <f t="shared" si="3"/>
        <v>1</v>
      </c>
      <c r="G26" s="11">
        <v>0</v>
      </c>
    </row>
    <row r="27" spans="1:8">
      <c r="A27" s="37" t="s">
        <v>159</v>
      </c>
      <c r="B27" s="38" t="s">
        <v>105</v>
      </c>
      <c r="C27" s="39" t="str">
        <f t="shared" si="0"/>
        <v>Finished</v>
      </c>
      <c r="D27" s="40">
        <f>D28</f>
        <v>43965</v>
      </c>
      <c r="E27" s="40">
        <f>E36</f>
        <v>43974</v>
      </c>
      <c r="F27" s="41">
        <f t="shared" si="3"/>
        <v>7</v>
      </c>
      <c r="G27" s="42">
        <f>AVERAGE(G28:G36)</f>
        <v>1</v>
      </c>
    </row>
    <row r="28" spans="1:8">
      <c r="A28" s="51" t="s">
        <v>201</v>
      </c>
      <c r="B28" s="9" t="s">
        <v>105</v>
      </c>
      <c r="C28" s="35" t="str">
        <f t="shared" si="0"/>
        <v>Finished</v>
      </c>
      <c r="D28" s="10">
        <f>D29</f>
        <v>43965</v>
      </c>
      <c r="E28" s="10">
        <f>E36</f>
        <v>43974</v>
      </c>
      <c r="F28" s="16">
        <f t="shared" ref="F28:F37" si="4">NETWORKDAYS(D28,E28)</f>
        <v>7</v>
      </c>
      <c r="G28" s="11">
        <f>AVERAGE(G29:G32)</f>
        <v>1</v>
      </c>
    </row>
    <row r="29" spans="1:8">
      <c r="A29" s="73" t="s">
        <v>202</v>
      </c>
      <c r="B29" s="9" t="s">
        <v>105</v>
      </c>
      <c r="C29" s="35" t="str">
        <f t="shared" si="0"/>
        <v>Finished</v>
      </c>
      <c r="D29" s="10">
        <f>D30</f>
        <v>43965</v>
      </c>
      <c r="E29" s="10">
        <f>E32</f>
        <v>43966</v>
      </c>
      <c r="F29" s="16">
        <f t="shared" si="4"/>
        <v>2</v>
      </c>
      <c r="G29" s="11">
        <f>AVERAGE(G30:G32)</f>
        <v>1</v>
      </c>
    </row>
    <row r="30" spans="1:8">
      <c r="A30" s="2" t="s">
        <v>203</v>
      </c>
      <c r="B30" s="9" t="s">
        <v>105</v>
      </c>
      <c r="C30" s="35" t="str">
        <f t="shared" si="0"/>
        <v>Finished</v>
      </c>
      <c r="D30" s="10">
        <v>43965</v>
      </c>
      <c r="E30" s="10">
        <v>43966</v>
      </c>
      <c r="F30" s="16">
        <f t="shared" si="4"/>
        <v>2</v>
      </c>
      <c r="G30" s="11">
        <v>1</v>
      </c>
    </row>
    <row r="31" spans="1:8">
      <c r="A31" s="2" t="s">
        <v>204</v>
      </c>
      <c r="B31" s="9" t="s">
        <v>105</v>
      </c>
      <c r="C31" s="35" t="str">
        <f t="shared" si="0"/>
        <v>Finished</v>
      </c>
      <c r="D31" s="10">
        <v>43966</v>
      </c>
      <c r="E31" s="10">
        <v>43966</v>
      </c>
      <c r="F31" s="16">
        <f t="shared" si="4"/>
        <v>1</v>
      </c>
      <c r="G31" s="11">
        <v>1</v>
      </c>
    </row>
    <row r="32" spans="1:8">
      <c r="A32" s="2" t="s">
        <v>205</v>
      </c>
      <c r="B32" s="9" t="s">
        <v>131</v>
      </c>
      <c r="C32" s="35" t="str">
        <f t="shared" si="0"/>
        <v>Finished</v>
      </c>
      <c r="D32" s="10">
        <v>43966</v>
      </c>
      <c r="E32" s="10">
        <v>43966</v>
      </c>
      <c r="F32" s="16">
        <v>1</v>
      </c>
      <c r="G32" s="11">
        <v>1</v>
      </c>
    </row>
    <row r="33" spans="1:8">
      <c r="A33" s="73" t="s">
        <v>206</v>
      </c>
      <c r="B33" s="9" t="s">
        <v>132</v>
      </c>
      <c r="C33" s="35" t="str">
        <f t="shared" si="0"/>
        <v>Finished</v>
      </c>
      <c r="D33" s="10">
        <f>D34</f>
        <v>43967</v>
      </c>
      <c r="E33" s="10">
        <f>E36</f>
        <v>43974</v>
      </c>
      <c r="F33" s="16">
        <v>1</v>
      </c>
      <c r="G33" s="11">
        <f>AVERAGE(G34:G36)</f>
        <v>1</v>
      </c>
    </row>
    <row r="34" spans="1:8">
      <c r="A34" s="48" t="s">
        <v>207</v>
      </c>
      <c r="B34" s="9" t="s">
        <v>105</v>
      </c>
      <c r="C34" s="35" t="str">
        <f t="shared" si="0"/>
        <v>Finished</v>
      </c>
      <c r="D34" s="10">
        <v>43967</v>
      </c>
      <c r="E34" s="10">
        <v>43969</v>
      </c>
      <c r="F34" s="16">
        <f t="shared" si="4"/>
        <v>1</v>
      </c>
      <c r="G34" s="11">
        <v>1</v>
      </c>
    </row>
    <row r="35" spans="1:8">
      <c r="A35" s="48" t="s">
        <v>208</v>
      </c>
      <c r="B35" s="9" t="s">
        <v>105</v>
      </c>
      <c r="C35" s="35" t="str">
        <f t="shared" si="0"/>
        <v>Finished</v>
      </c>
      <c r="D35" s="10">
        <v>43970</v>
      </c>
      <c r="E35" s="10">
        <v>43973</v>
      </c>
      <c r="F35" s="16">
        <f t="shared" si="4"/>
        <v>4</v>
      </c>
      <c r="G35" s="11">
        <v>1</v>
      </c>
    </row>
    <row r="36" spans="1:8">
      <c r="A36" s="2" t="s">
        <v>209</v>
      </c>
      <c r="B36" s="9" t="s">
        <v>105</v>
      </c>
      <c r="C36" s="35" t="str">
        <f t="shared" si="0"/>
        <v>Finished</v>
      </c>
      <c r="D36" s="10">
        <v>43973</v>
      </c>
      <c r="E36" s="10">
        <v>43974</v>
      </c>
      <c r="F36" s="16">
        <f t="shared" si="4"/>
        <v>1</v>
      </c>
      <c r="G36" s="11">
        <v>1</v>
      </c>
    </row>
    <row r="37" spans="1:8">
      <c r="A37" s="37" t="s">
        <v>8</v>
      </c>
      <c r="B37" s="38" t="s">
        <v>51</v>
      </c>
      <c r="C37" s="39" t="str">
        <f t="shared" ref="C37:C46" si="5">IF(G37=0,"Not Started",IF(G37&lt;1,"In Progress",IF(G37=1,"Finished")))</f>
        <v>In Progress</v>
      </c>
      <c r="D37" s="40">
        <f>D38</f>
        <v>43975</v>
      </c>
      <c r="E37" s="40">
        <f>E77</f>
        <v>44007</v>
      </c>
      <c r="F37" s="41">
        <f t="shared" si="4"/>
        <v>24</v>
      </c>
      <c r="G37" s="42">
        <f>AVERAGE(G38:G77)</f>
        <v>0.55499543650793626</v>
      </c>
    </row>
    <row r="38" spans="1:8">
      <c r="A38" s="51" t="s">
        <v>210</v>
      </c>
      <c r="B38" s="9" t="s">
        <v>51</v>
      </c>
      <c r="C38" s="35" t="str">
        <f t="shared" si="5"/>
        <v>Not Started</v>
      </c>
      <c r="D38" s="10">
        <f>D39</f>
        <v>43975</v>
      </c>
      <c r="E38" s="10">
        <f>E45</f>
        <v>43978</v>
      </c>
      <c r="F38" s="16">
        <f t="shared" ref="F38:F41" si="6">NETWORKDAYS(D38,E38)</f>
        <v>3</v>
      </c>
      <c r="G38" s="11">
        <f>AVERAGE(G39:G45)</f>
        <v>0</v>
      </c>
      <c r="H38" t="s">
        <v>331</v>
      </c>
    </row>
    <row r="39" spans="1:8">
      <c r="A39" s="73" t="s">
        <v>211</v>
      </c>
      <c r="B39" s="9" t="s">
        <v>51</v>
      </c>
      <c r="C39" s="35" t="str">
        <f t="shared" si="5"/>
        <v>Not Started</v>
      </c>
      <c r="D39" s="10">
        <f>D40</f>
        <v>43975</v>
      </c>
      <c r="E39" s="10">
        <f>E45</f>
        <v>43978</v>
      </c>
      <c r="F39" s="16">
        <f t="shared" si="6"/>
        <v>3</v>
      </c>
      <c r="G39" s="11">
        <f>AVERAGE(G40:G45)</f>
        <v>0</v>
      </c>
    </row>
    <row r="40" spans="1:8">
      <c r="A40" s="47" t="s">
        <v>212</v>
      </c>
      <c r="B40" s="9" t="s">
        <v>51</v>
      </c>
      <c r="C40" s="35" t="str">
        <f t="shared" si="5"/>
        <v>Not Started</v>
      </c>
      <c r="D40" s="10">
        <v>43975</v>
      </c>
      <c r="E40" s="10">
        <v>43975</v>
      </c>
      <c r="F40" s="16">
        <f t="shared" si="6"/>
        <v>0</v>
      </c>
      <c r="G40" s="11">
        <v>0</v>
      </c>
    </row>
    <row r="41" spans="1:8">
      <c r="A41" s="47" t="s">
        <v>213</v>
      </c>
      <c r="B41" s="9" t="s">
        <v>51</v>
      </c>
      <c r="C41" s="35" t="str">
        <f t="shared" si="5"/>
        <v>Not Started</v>
      </c>
      <c r="D41" s="10">
        <v>43975</v>
      </c>
      <c r="E41" s="10">
        <v>43976</v>
      </c>
      <c r="F41" s="16">
        <f t="shared" si="6"/>
        <v>1</v>
      </c>
      <c r="G41" s="11">
        <v>0</v>
      </c>
    </row>
    <row r="42" spans="1:8">
      <c r="A42" s="47" t="s">
        <v>214</v>
      </c>
      <c r="B42" s="9" t="s">
        <v>51</v>
      </c>
      <c r="C42" s="35" t="str">
        <f t="shared" si="5"/>
        <v>Not Started</v>
      </c>
      <c r="D42" s="10">
        <v>43976</v>
      </c>
      <c r="E42" s="10">
        <v>43976</v>
      </c>
      <c r="F42" s="16">
        <v>1</v>
      </c>
      <c r="G42" s="11">
        <v>0</v>
      </c>
    </row>
    <row r="43" spans="1:8">
      <c r="A43" s="47" t="s">
        <v>215</v>
      </c>
      <c r="B43" s="9" t="s">
        <v>51</v>
      </c>
      <c r="C43" s="35" t="str">
        <f t="shared" si="5"/>
        <v>Not Started</v>
      </c>
      <c r="D43" s="10">
        <v>43976</v>
      </c>
      <c r="E43" s="10">
        <v>43977</v>
      </c>
      <c r="F43" s="16">
        <v>1</v>
      </c>
      <c r="G43" s="11">
        <v>0</v>
      </c>
    </row>
    <row r="44" spans="1:8">
      <c r="A44" s="47" t="s">
        <v>216</v>
      </c>
      <c r="B44" s="9" t="s">
        <v>51</v>
      </c>
      <c r="C44" s="35" t="str">
        <f t="shared" si="5"/>
        <v>Not Started</v>
      </c>
      <c r="D44" s="10">
        <v>43977</v>
      </c>
      <c r="E44" s="10">
        <v>43977</v>
      </c>
      <c r="F44" s="16">
        <f t="shared" ref="F44:F77" si="7">NETWORKDAYS(D44,E44)</f>
        <v>1</v>
      </c>
      <c r="G44" s="11">
        <v>0</v>
      </c>
    </row>
    <row r="45" spans="1:8">
      <c r="A45" s="47" t="s">
        <v>214</v>
      </c>
      <c r="B45" s="9" t="s">
        <v>51</v>
      </c>
      <c r="C45" s="35" t="str">
        <f t="shared" si="5"/>
        <v>Not Started</v>
      </c>
      <c r="D45" s="10">
        <v>43977</v>
      </c>
      <c r="E45" s="10">
        <v>43978</v>
      </c>
      <c r="F45" s="16">
        <f t="shared" si="7"/>
        <v>2</v>
      </c>
      <c r="G45" s="11">
        <v>0</v>
      </c>
    </row>
    <row r="46" spans="1:8">
      <c r="A46" s="73" t="s">
        <v>217</v>
      </c>
      <c r="B46" s="9" t="s">
        <v>51</v>
      </c>
      <c r="C46" s="35" t="str">
        <f t="shared" si="5"/>
        <v>In Progress</v>
      </c>
      <c r="D46" s="10">
        <f>D47</f>
        <v>43979</v>
      </c>
      <c r="E46" s="10">
        <f>E77</f>
        <v>44007</v>
      </c>
      <c r="F46" s="16">
        <f t="shared" si="7"/>
        <v>21</v>
      </c>
      <c r="G46" s="11">
        <f>AVERAGE(G48:G78)</f>
        <v>0.68386507936507923</v>
      </c>
    </row>
    <row r="47" spans="1:8">
      <c r="A47" s="51" t="s">
        <v>218</v>
      </c>
      <c r="B47" s="9" t="s">
        <v>51</v>
      </c>
      <c r="C47" s="35" t="str">
        <f t="shared" ref="C47:C77" si="8">IF(G47=0,"Not Started",IF(G47&lt;1,"In Progress",IF(G47=1,"Finished")))</f>
        <v>Finished</v>
      </c>
      <c r="D47" s="74">
        <f>D48</f>
        <v>43979</v>
      </c>
      <c r="E47" s="74">
        <f>E49</f>
        <v>43981</v>
      </c>
      <c r="F47" s="16">
        <f t="shared" si="7"/>
        <v>2</v>
      </c>
      <c r="G47" s="11">
        <f>AVERAGE(G48:G49)</f>
        <v>1</v>
      </c>
    </row>
    <row r="48" spans="1:8">
      <c r="A48" s="47" t="s">
        <v>219</v>
      </c>
      <c r="B48" s="9" t="s">
        <v>51</v>
      </c>
      <c r="C48" s="35" t="str">
        <f t="shared" si="8"/>
        <v>Finished</v>
      </c>
      <c r="D48" s="74">
        <v>43979</v>
      </c>
      <c r="E48" s="74">
        <v>43980</v>
      </c>
      <c r="F48" s="16">
        <f t="shared" si="7"/>
        <v>2</v>
      </c>
      <c r="G48" s="17">
        <v>1</v>
      </c>
    </row>
    <row r="49" spans="1:8">
      <c r="A49" s="47" t="s">
        <v>220</v>
      </c>
      <c r="B49" s="9" t="s">
        <v>51</v>
      </c>
      <c r="C49" s="35" t="str">
        <f t="shared" si="8"/>
        <v>Finished</v>
      </c>
      <c r="D49" s="74">
        <v>43980</v>
      </c>
      <c r="E49" s="74">
        <v>43981</v>
      </c>
      <c r="F49" s="16">
        <f t="shared" si="7"/>
        <v>1</v>
      </c>
      <c r="G49" s="17">
        <v>1</v>
      </c>
    </row>
    <row r="50" spans="1:8">
      <c r="A50" s="51" t="s">
        <v>221</v>
      </c>
      <c r="B50" s="9" t="s">
        <v>51</v>
      </c>
      <c r="C50" s="35" t="str">
        <f t="shared" si="8"/>
        <v>Finished</v>
      </c>
      <c r="D50" s="74">
        <f>D51</f>
        <v>43981</v>
      </c>
      <c r="E50" s="74">
        <f>E52</f>
        <v>43982</v>
      </c>
      <c r="F50" s="16">
        <f t="shared" si="7"/>
        <v>0</v>
      </c>
      <c r="G50" s="17">
        <f>AVERAGE(G51:G52)</f>
        <v>1</v>
      </c>
    </row>
    <row r="51" spans="1:8">
      <c r="A51" s="48" t="s">
        <v>222</v>
      </c>
      <c r="B51" s="9" t="s">
        <v>51</v>
      </c>
      <c r="C51" s="35" t="str">
        <f t="shared" si="8"/>
        <v>Finished</v>
      </c>
      <c r="D51" s="74">
        <v>43981</v>
      </c>
      <c r="E51" s="74">
        <v>43981</v>
      </c>
      <c r="F51" s="16">
        <f t="shared" si="7"/>
        <v>0</v>
      </c>
      <c r="G51" s="17">
        <v>1</v>
      </c>
    </row>
    <row r="52" spans="1:8">
      <c r="A52" s="48" t="s">
        <v>223</v>
      </c>
      <c r="B52" s="9" t="s">
        <v>51</v>
      </c>
      <c r="C52" s="35" t="str">
        <f t="shared" si="8"/>
        <v>Finished</v>
      </c>
      <c r="D52" s="74">
        <v>43971</v>
      </c>
      <c r="E52" s="74">
        <v>43982</v>
      </c>
      <c r="F52" s="16">
        <f t="shared" si="7"/>
        <v>8</v>
      </c>
      <c r="G52" s="17">
        <v>1</v>
      </c>
    </row>
    <row r="53" spans="1:8">
      <c r="A53" s="51" t="s">
        <v>224</v>
      </c>
      <c r="B53" s="9" t="s">
        <v>51</v>
      </c>
      <c r="C53" s="35" t="str">
        <f t="shared" si="8"/>
        <v>In Progress</v>
      </c>
      <c r="D53" s="74">
        <f>D54</f>
        <v>43983</v>
      </c>
      <c r="E53" s="74">
        <f>E60</f>
        <v>43989</v>
      </c>
      <c r="F53" s="16">
        <f t="shared" si="7"/>
        <v>5</v>
      </c>
      <c r="G53" s="17">
        <f>AVERAGE(G54:G60)</f>
        <v>0.7142857142857143</v>
      </c>
    </row>
    <row r="54" spans="1:8">
      <c r="A54" s="47" t="s">
        <v>225</v>
      </c>
      <c r="B54" s="9" t="s">
        <v>51</v>
      </c>
      <c r="C54" s="35" t="str">
        <f t="shared" si="8"/>
        <v>Finished</v>
      </c>
      <c r="D54" s="74">
        <v>43983</v>
      </c>
      <c r="E54" s="74">
        <v>43984</v>
      </c>
      <c r="F54" s="16">
        <f t="shared" si="7"/>
        <v>2</v>
      </c>
      <c r="G54" s="17">
        <v>1</v>
      </c>
    </row>
    <row r="55" spans="1:8">
      <c r="A55" s="47" t="s">
        <v>226</v>
      </c>
      <c r="B55" s="9" t="s">
        <v>51</v>
      </c>
      <c r="C55" s="35" t="str">
        <f t="shared" si="8"/>
        <v>Finished</v>
      </c>
      <c r="D55" s="74">
        <v>43984</v>
      </c>
      <c r="E55" s="74">
        <v>43985</v>
      </c>
      <c r="F55" s="16">
        <f t="shared" si="7"/>
        <v>2</v>
      </c>
      <c r="G55" s="17">
        <v>1</v>
      </c>
    </row>
    <row r="56" spans="1:8">
      <c r="A56" s="47" t="s">
        <v>227</v>
      </c>
      <c r="B56" s="9" t="s">
        <v>51</v>
      </c>
      <c r="C56" s="35" t="str">
        <f t="shared" si="8"/>
        <v>Finished</v>
      </c>
      <c r="D56" s="74">
        <v>43985</v>
      </c>
      <c r="E56" s="74">
        <v>43986</v>
      </c>
      <c r="F56" s="16">
        <f t="shared" si="7"/>
        <v>2</v>
      </c>
      <c r="G56" s="17">
        <v>1</v>
      </c>
    </row>
    <row r="57" spans="1:8">
      <c r="A57" s="47" t="s">
        <v>228</v>
      </c>
      <c r="B57" s="9" t="s">
        <v>51</v>
      </c>
      <c r="C57" s="35" t="str">
        <f t="shared" si="8"/>
        <v>Finished</v>
      </c>
      <c r="D57" s="74">
        <v>43986</v>
      </c>
      <c r="E57" s="74">
        <v>43986</v>
      </c>
      <c r="F57" s="16">
        <f t="shared" si="7"/>
        <v>1</v>
      </c>
      <c r="G57" s="17">
        <v>1</v>
      </c>
    </row>
    <row r="58" spans="1:8">
      <c r="A58" s="47" t="s">
        <v>229</v>
      </c>
      <c r="B58" s="9" t="s">
        <v>51</v>
      </c>
      <c r="C58" s="35" t="str">
        <f t="shared" si="8"/>
        <v>Not Started</v>
      </c>
      <c r="D58" s="74">
        <v>43986</v>
      </c>
      <c r="E58" s="74">
        <v>43988</v>
      </c>
      <c r="F58" s="16">
        <f t="shared" si="7"/>
        <v>2</v>
      </c>
      <c r="G58" s="17">
        <v>0</v>
      </c>
    </row>
    <row r="59" spans="1:8">
      <c r="A59" s="47" t="s">
        <v>230</v>
      </c>
      <c r="B59" s="9" t="s">
        <v>51</v>
      </c>
      <c r="C59" s="35" t="str">
        <f t="shared" si="8"/>
        <v>Not Started</v>
      </c>
      <c r="D59" s="74">
        <v>43988</v>
      </c>
      <c r="E59" s="74">
        <v>43989</v>
      </c>
      <c r="F59" s="16">
        <f t="shared" si="7"/>
        <v>0</v>
      </c>
      <c r="G59" s="17">
        <v>0</v>
      </c>
    </row>
    <row r="60" spans="1:8">
      <c r="A60" s="47" t="s">
        <v>231</v>
      </c>
      <c r="B60" s="9" t="s">
        <v>51</v>
      </c>
      <c r="C60" s="35" t="str">
        <f t="shared" si="8"/>
        <v>Finished</v>
      </c>
      <c r="D60" s="74">
        <v>43989</v>
      </c>
      <c r="E60" s="74">
        <v>43989</v>
      </c>
      <c r="F60" s="16">
        <f t="shared" si="7"/>
        <v>0</v>
      </c>
      <c r="G60" s="17">
        <v>1</v>
      </c>
    </row>
    <row r="61" spans="1:8">
      <c r="A61" s="51" t="s">
        <v>232</v>
      </c>
      <c r="B61" s="9" t="s">
        <v>51</v>
      </c>
      <c r="C61" s="35" t="str">
        <f t="shared" si="8"/>
        <v>In Progress</v>
      </c>
      <c r="D61" s="74">
        <f>D62</f>
        <v>43990</v>
      </c>
      <c r="E61" s="74">
        <f>E65</f>
        <v>43992</v>
      </c>
      <c r="F61" s="16">
        <f t="shared" si="7"/>
        <v>3</v>
      </c>
      <c r="G61" s="17">
        <f>AVERAGE(G62:G65)</f>
        <v>0.875</v>
      </c>
    </row>
    <row r="62" spans="1:8">
      <c r="A62" s="47" t="s">
        <v>233</v>
      </c>
      <c r="B62" s="9" t="s">
        <v>51</v>
      </c>
      <c r="C62" s="35" t="str">
        <f t="shared" si="8"/>
        <v>In Progress</v>
      </c>
      <c r="D62" s="74">
        <v>43990</v>
      </c>
      <c r="E62" s="74">
        <v>43990</v>
      </c>
      <c r="F62" s="16">
        <f t="shared" si="7"/>
        <v>1</v>
      </c>
      <c r="G62" s="17">
        <v>0.5</v>
      </c>
      <c r="H62" t="s">
        <v>333</v>
      </c>
    </row>
    <row r="63" spans="1:8">
      <c r="A63" s="47" t="s">
        <v>234</v>
      </c>
      <c r="B63" s="9" t="s">
        <v>51</v>
      </c>
      <c r="C63" s="35" t="str">
        <f t="shared" si="8"/>
        <v>Finished</v>
      </c>
      <c r="D63" s="74">
        <v>43990</v>
      </c>
      <c r="E63" s="74">
        <v>43991</v>
      </c>
      <c r="F63" s="16">
        <f t="shared" si="7"/>
        <v>2</v>
      </c>
      <c r="G63" s="17">
        <v>1</v>
      </c>
    </row>
    <row r="64" spans="1:8">
      <c r="A64" s="47" t="s">
        <v>235</v>
      </c>
      <c r="B64" s="9" t="s">
        <v>51</v>
      </c>
      <c r="C64" s="35" t="str">
        <f t="shared" si="8"/>
        <v>Finished</v>
      </c>
      <c r="D64" s="74">
        <v>43991</v>
      </c>
      <c r="E64" s="74">
        <v>43992</v>
      </c>
      <c r="F64" s="16">
        <f t="shared" si="7"/>
        <v>2</v>
      </c>
      <c r="G64" s="17">
        <v>1</v>
      </c>
    </row>
    <row r="65" spans="1:8">
      <c r="A65" s="47" t="s">
        <v>236</v>
      </c>
      <c r="B65" s="9" t="s">
        <v>51</v>
      </c>
      <c r="C65" s="35" t="str">
        <f t="shared" si="8"/>
        <v>Finished</v>
      </c>
      <c r="D65" s="74">
        <v>43992</v>
      </c>
      <c r="E65" s="74">
        <v>43992</v>
      </c>
      <c r="F65" s="16">
        <f t="shared" si="7"/>
        <v>1</v>
      </c>
      <c r="G65" s="17">
        <v>1</v>
      </c>
    </row>
    <row r="66" spans="1:8">
      <c r="A66" s="51" t="s">
        <v>237</v>
      </c>
      <c r="B66" s="9" t="s">
        <v>51</v>
      </c>
      <c r="C66" s="35" t="str">
        <f t="shared" si="8"/>
        <v>In Progress</v>
      </c>
      <c r="D66" s="74">
        <f>D67</f>
        <v>43993</v>
      </c>
      <c r="E66" s="74">
        <f>E77</f>
        <v>44007</v>
      </c>
      <c r="F66" s="16">
        <f t="shared" si="7"/>
        <v>11</v>
      </c>
      <c r="G66" s="17">
        <f>AVERAGE(G68:G77)</f>
        <v>0.49333333333333335</v>
      </c>
    </row>
    <row r="67" spans="1:8">
      <c r="A67" s="51" t="s">
        <v>238</v>
      </c>
      <c r="B67" s="9" t="s">
        <v>51</v>
      </c>
      <c r="C67" s="35" t="str">
        <f t="shared" si="8"/>
        <v>Not Started</v>
      </c>
      <c r="D67" s="74">
        <f>D68</f>
        <v>43993</v>
      </c>
      <c r="E67" s="74">
        <f>E69</f>
        <v>43994</v>
      </c>
      <c r="F67" s="16">
        <f t="shared" si="7"/>
        <v>2</v>
      </c>
      <c r="G67" s="17">
        <f>AVERAGE(G68:G69)</f>
        <v>0</v>
      </c>
    </row>
    <row r="68" spans="1:8">
      <c r="A68" s="48" t="s">
        <v>239</v>
      </c>
      <c r="B68" s="9" t="s">
        <v>51</v>
      </c>
      <c r="C68" s="35" t="str">
        <f t="shared" si="8"/>
        <v>Not Started</v>
      </c>
      <c r="D68" s="74">
        <v>43993</v>
      </c>
      <c r="E68" s="74">
        <v>43993</v>
      </c>
      <c r="F68" s="16">
        <f t="shared" si="7"/>
        <v>1</v>
      </c>
      <c r="G68" s="17">
        <v>0</v>
      </c>
    </row>
    <row r="69" spans="1:8">
      <c r="A69" s="48" t="s">
        <v>240</v>
      </c>
      <c r="B69" s="9" t="s">
        <v>51</v>
      </c>
      <c r="C69" s="35" t="str">
        <f t="shared" si="8"/>
        <v>Not Started</v>
      </c>
      <c r="D69" s="74">
        <v>43993</v>
      </c>
      <c r="E69" s="74">
        <v>43994</v>
      </c>
      <c r="F69" s="16">
        <f t="shared" si="7"/>
        <v>2</v>
      </c>
      <c r="G69" s="17">
        <v>0</v>
      </c>
    </row>
    <row r="70" spans="1:8">
      <c r="A70" s="51" t="s">
        <v>241</v>
      </c>
      <c r="B70" s="9" t="s">
        <v>51</v>
      </c>
      <c r="C70" s="35" t="str">
        <f t="shared" si="8"/>
        <v>In Progress</v>
      </c>
      <c r="D70" s="74">
        <f>D71</f>
        <v>43994</v>
      </c>
      <c r="E70" s="74">
        <f>E73</f>
        <v>43998</v>
      </c>
      <c r="F70" s="16">
        <f t="shared" si="7"/>
        <v>3</v>
      </c>
      <c r="G70" s="17">
        <f>AVERAGE(G71:G73)</f>
        <v>0.33333333333333331</v>
      </c>
    </row>
    <row r="71" spans="1:8">
      <c r="A71" s="48" t="s">
        <v>242</v>
      </c>
      <c r="B71" s="9" t="s">
        <v>51</v>
      </c>
      <c r="C71" s="35" t="str">
        <f t="shared" si="8"/>
        <v>Finished</v>
      </c>
      <c r="D71" s="74">
        <v>43994</v>
      </c>
      <c r="E71" s="74">
        <v>43995</v>
      </c>
      <c r="F71" s="16">
        <f t="shared" si="7"/>
        <v>1</v>
      </c>
      <c r="G71" s="17">
        <v>1</v>
      </c>
    </row>
    <row r="72" spans="1:8">
      <c r="A72" s="48" t="s">
        <v>243</v>
      </c>
      <c r="B72" s="9" t="s">
        <v>51</v>
      </c>
      <c r="C72" s="35" t="str">
        <f t="shared" si="8"/>
        <v>Not Started</v>
      </c>
      <c r="D72" s="74">
        <v>43995</v>
      </c>
      <c r="E72" s="74">
        <v>43995</v>
      </c>
      <c r="F72" s="16">
        <f t="shared" si="7"/>
        <v>0</v>
      </c>
      <c r="G72" s="17">
        <v>0</v>
      </c>
    </row>
    <row r="73" spans="1:8">
      <c r="A73" s="48" t="s">
        <v>244</v>
      </c>
      <c r="B73" s="9" t="s">
        <v>51</v>
      </c>
      <c r="C73" s="35" t="str">
        <f t="shared" si="8"/>
        <v>Not Started</v>
      </c>
      <c r="D73" s="74">
        <v>43996</v>
      </c>
      <c r="E73" s="74">
        <v>43998</v>
      </c>
      <c r="F73" s="16">
        <f t="shared" si="7"/>
        <v>2</v>
      </c>
      <c r="G73" s="17">
        <v>0</v>
      </c>
    </row>
    <row r="74" spans="1:8">
      <c r="A74" s="51" t="s">
        <v>246</v>
      </c>
      <c r="B74" s="9" t="s">
        <v>51</v>
      </c>
      <c r="C74" s="35" t="str">
        <f t="shared" si="8"/>
        <v>In Progress</v>
      </c>
      <c r="D74" s="74">
        <f>D75</f>
        <v>44003</v>
      </c>
      <c r="E74" s="74">
        <f>E77</f>
        <v>44007</v>
      </c>
      <c r="F74" s="16">
        <f t="shared" si="7"/>
        <v>4</v>
      </c>
      <c r="G74" s="17">
        <f>AVERAGE(G75:G77)</f>
        <v>0.9</v>
      </c>
    </row>
    <row r="75" spans="1:8">
      <c r="A75" s="48" t="s">
        <v>245</v>
      </c>
      <c r="B75" s="9" t="s">
        <v>51</v>
      </c>
      <c r="C75" s="35" t="str">
        <f t="shared" si="8"/>
        <v>In Progress</v>
      </c>
      <c r="D75" s="74">
        <v>44003</v>
      </c>
      <c r="E75" s="74">
        <v>44004</v>
      </c>
      <c r="F75" s="16">
        <f t="shared" si="7"/>
        <v>1</v>
      </c>
      <c r="G75" s="17">
        <v>0.9</v>
      </c>
      <c r="H75" t="s">
        <v>332</v>
      </c>
    </row>
    <row r="76" spans="1:8">
      <c r="A76" s="48" t="s">
        <v>226</v>
      </c>
      <c r="B76" s="9" t="s">
        <v>51</v>
      </c>
      <c r="C76" s="35" t="str">
        <f t="shared" si="8"/>
        <v>In Progress</v>
      </c>
      <c r="D76" s="74">
        <v>44004</v>
      </c>
      <c r="E76" s="74">
        <v>44005</v>
      </c>
      <c r="F76" s="16">
        <f t="shared" si="7"/>
        <v>2</v>
      </c>
      <c r="G76" s="17">
        <v>0.9</v>
      </c>
      <c r="H76" t="s">
        <v>332</v>
      </c>
    </row>
    <row r="77" spans="1:8">
      <c r="A77" s="48" t="s">
        <v>227</v>
      </c>
      <c r="B77" s="9" t="s">
        <v>51</v>
      </c>
      <c r="C77" s="35" t="str">
        <f t="shared" si="8"/>
        <v>In Progress</v>
      </c>
      <c r="D77" s="74">
        <v>44006</v>
      </c>
      <c r="E77" s="74">
        <v>44007</v>
      </c>
      <c r="F77" s="16">
        <f t="shared" si="7"/>
        <v>2</v>
      </c>
      <c r="G77" s="17">
        <v>0.9</v>
      </c>
      <c r="H77" t="s">
        <v>332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메뉴 구조도</vt:lpstr>
      <vt:lpstr>메뉴 구조도(사용자)</vt:lpstr>
      <vt:lpstr>프로그램 명세서</vt:lpstr>
      <vt:lpstr>ERD</vt:lpstr>
      <vt:lpstr>테이블명세서</vt:lpstr>
      <vt:lpstr>WBS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data11</dc:creator>
  <cp:lastModifiedBy>DATALAB_3</cp:lastModifiedBy>
  <dcterms:created xsi:type="dcterms:W3CDTF">2018-10-04T01:57:47Z</dcterms:created>
  <dcterms:modified xsi:type="dcterms:W3CDTF">2020-06-04T07:40:32Z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48df9c54-bb49-4a77-9881-b17a529a7416</vt:lpwstr>
  </property>
</Properties>
</file>