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1\"/>
    </mc:Choice>
  </mc:AlternateContent>
  <xr:revisionPtr revIDLastSave="0" documentId="13_ncr:1_{653B4782-B798-41C6-8FE2-A854D8B06BC4}" xr6:coauthVersionLast="44" xr6:coauthVersionMax="44" xr10:uidLastSave="{00000000-0000-0000-0000-000000000000}"/>
  <bookViews>
    <workbookView xWindow="2730" yWindow="1065" windowWidth="21885" windowHeight="15135" tabRatio="188" xr2:uid="{00000000-000D-0000-FFFF-FFFF00000000}"/>
  </bookViews>
  <sheets>
    <sheet name=" " sheetId="1" r:id="rId1"/>
    <sheet name="Extra Sites" sheetId="4" r:id="rId2"/>
    <sheet name="Sheet2" sheetId="3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0" hidden="1">1</definedName>
    <definedName name="_Regression_Int" localSheetId="1" hidden="1">1</definedName>
    <definedName name="_xlnm.Print_Area" localSheetId="0">' '!$A$1:$O$62</definedName>
    <definedName name="_xlnm.Print_Area" localSheetId="1">'Extra Sites'!$A$1:$O$62</definedName>
    <definedName name="Print_Area_MI" localSheetId="1">'Extra Sites'!$A$1:$T$32</definedName>
    <definedName name="Print_Area_MI">' '!$A$1:$T$32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" i="1" l="1"/>
  <c r="R20" i="1" l="1"/>
  <c r="R18" i="1" l="1"/>
  <c r="R21" i="1" l="1"/>
  <c r="R9" i="1" l="1"/>
  <c r="G27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N51" i="1" l="1"/>
  <c r="N14" i="1" l="1"/>
  <c r="G8" i="1" l="1"/>
  <c r="N22" i="1"/>
  <c r="G7" i="1"/>
  <c r="N7" i="1"/>
  <c r="N8" i="1"/>
  <c r="G9" i="1"/>
  <c r="N9" i="1"/>
  <c r="G10" i="1"/>
  <c r="G11" i="1"/>
  <c r="N11" i="1"/>
  <c r="G12" i="1"/>
  <c r="N12" i="1"/>
  <c r="G13" i="1"/>
  <c r="N13" i="1"/>
  <c r="G14" i="1"/>
  <c r="G15" i="1"/>
  <c r="N15" i="1"/>
  <c r="G16" i="1"/>
  <c r="N16" i="1"/>
  <c r="G17" i="1"/>
  <c r="N17" i="1"/>
  <c r="G18" i="1"/>
  <c r="N18" i="1"/>
  <c r="G19" i="1"/>
  <c r="N19" i="1"/>
  <c r="G20" i="1"/>
  <c r="N20" i="1"/>
  <c r="G21" i="1"/>
  <c r="N21" i="1"/>
  <c r="G22" i="1"/>
  <c r="G23" i="1"/>
  <c r="N23" i="1"/>
  <c r="R23" i="1"/>
  <c r="G24" i="1"/>
  <c r="N24" i="1"/>
  <c r="R24" i="1"/>
  <c r="G25" i="1"/>
  <c r="G26" i="1"/>
  <c r="N36" i="1"/>
  <c r="G37" i="1"/>
  <c r="N37" i="1"/>
  <c r="G38" i="1"/>
  <c r="N38" i="1"/>
  <c r="R38" i="1"/>
  <c r="G39" i="1"/>
  <c r="N39" i="1"/>
  <c r="G40" i="1"/>
  <c r="N40" i="1"/>
  <c r="G41" i="1"/>
  <c r="N41" i="1"/>
  <c r="G42" i="1"/>
  <c r="N42" i="1"/>
  <c r="G43" i="1"/>
  <c r="N43" i="1"/>
  <c r="G44" i="1"/>
  <c r="N44" i="1"/>
  <c r="G45" i="1"/>
  <c r="N45" i="1"/>
  <c r="G46" i="1"/>
  <c r="N46" i="1"/>
  <c r="G47" i="1"/>
  <c r="N47" i="1"/>
  <c r="R47" i="1"/>
  <c r="G48" i="1"/>
  <c r="N48" i="1"/>
  <c r="G49" i="1"/>
  <c r="N49" i="1"/>
  <c r="R49" i="1"/>
  <c r="G50" i="1"/>
  <c r="N50" i="1"/>
  <c r="R50" i="1"/>
  <c r="R52" i="1"/>
  <c r="R53" i="1"/>
  <c r="C67" i="1"/>
  <c r="E67" i="1"/>
</calcChain>
</file>

<file path=xl/sharedStrings.xml><?xml version="1.0" encoding="utf-8"?>
<sst xmlns="http://schemas.openxmlformats.org/spreadsheetml/2006/main" count="255" uniqueCount="72">
  <si>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</si>
  <si>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</si>
  <si>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</si>
  <si>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</si>
  <si>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</si>
  <si>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</si>
  <si>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</si>
  <si>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</si>
  <si>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</si>
  <si>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</si>
  <si>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</si>
  <si>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</si>
  <si>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</si>
  <si>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</si>
  <si>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</si>
  <si>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</si>
  <si>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</si>
  <si>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</si>
  <si>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</si>
  <si>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</si>
  <si>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</si>
  <si>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</si>
  <si>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</si>
  <si>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</si>
  <si>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</si>
  <si>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</si>
  <si>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</si>
  <si>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</si>
  <si>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</si>
  <si>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</si>
  <si>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</si>
  <si>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</si>
  <si>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</si>
  <si>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</si>
  <si>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</si>
  <si>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</si>
  <si>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</si>
  <si>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</si>
  <si>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</si>
  <si>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</si>
  <si>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</si>
  <si>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</si>
  <si>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</si>
  <si>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</si>
  <si>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</si>
  <si>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</si>
  <si>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</si>
  <si>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</si>
  <si>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</si>
  <si>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</si>
  <si>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</si>
  <si>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</si>
  <si>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</si>
  <si>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</si>
  <si>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</si>
  <si>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</si>
  <si>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</si>
  <si>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</si>
  <si>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</si>
  <si>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</si>
  <si>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</si>
  <si>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Using charter boat (Greg Pilgrim)</t>
  </si>
  <si>
    <t>Eureka Manta 2</t>
  </si>
  <si>
    <t>09:42PDT</t>
  </si>
  <si>
    <t>3.7m @ 12:03Hrs PST</t>
  </si>
  <si>
    <t>0.0m @ 19:02Hrs PST</t>
  </si>
  <si>
    <t>10:06 PDT</t>
  </si>
  <si>
    <t>Survey ended at 25m, cable on angle</t>
  </si>
  <si>
    <t>Clouds/clearing, mild chop, mild Southerly</t>
  </si>
  <si>
    <t xml:space="preserve">10:40 Hrs PDT </t>
  </si>
  <si>
    <t>Mostly sunny/some clouds, calm, slight southerly</t>
  </si>
  <si>
    <t xml:space="preserve">10:27 pm Hrs PDT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</si>
</sst>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</numFmts>
  <fonts count="20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</borders>
  <cellStyleXfs count="2">
    <xf numFmtId="164" fontId="0" fillId="0" borderId="0"/>
    <xf numFmtId="9" fontId="1" fillId="0" borderId="0" applyFont="0" applyFill="0" applyBorder="0" applyAlignment="0" applyProtection="0"/>
  </cellStyleXfs>
  <cellXfs count="133">
    <xf numFmtId="164" fontId="0" fillId="0" borderId="0" xfId="0"/>
    <xf numFmtId="164" fontId="2" fillId="0" borderId="0" xfId="0" applyFont="1"/>
    <xf numFmtId="165" fontId="2" fillId="0" borderId="0" xfId="0" applyNumberFormat="1" applyFont="1" applyProtection="1"/>
    <xf numFmtId="166" fontId="2" fillId="0" borderId="0" xfId="0" applyNumberFormat="1" applyFont="1" applyProtection="1"/>
    <xf numFmtId="167" fontId="2" fillId="0" borderId="0" xfId="0" applyNumberFormat="1" applyFont="1" applyProtection="1"/>
    <xf numFmtId="164" fontId="2" fillId="0" borderId="0" xfId="0" quotePrefix="1" applyFont="1" applyAlignment="1" applyProtection="1">
      <alignment horizontal="right"/>
    </xf>
    <xf numFmtId="164" fontId="3" fillId="0" borderId="0" xfId="0" quotePrefix="1" applyFont="1" applyFill="1" applyBorder="1" applyAlignment="1" applyProtection="1">
      <alignment horizontal="right"/>
    </xf>
    <xf numFmtId="164" fontId="2" fillId="0" borderId="0" xfId="0" applyFont="1" applyBorder="1" applyAlignment="1" applyProtection="1">
      <alignment horizontal="right"/>
    </xf>
    <xf numFmtId="167" fontId="2" fillId="0" borderId="1" xfId="0" applyNumberFormat="1" applyFont="1" applyBorder="1" applyAlignment="1" applyProtection="1">
      <alignment horizontal="center"/>
    </xf>
    <xf numFmtId="167" fontId="2" fillId="0" borderId="1" xfId="0" quotePrefix="1" applyNumberFormat="1" applyFont="1" applyBorder="1" applyAlignment="1" applyProtection="1">
      <alignment horizontal="center"/>
    </xf>
    <xf numFmtId="167" fontId="2" fillId="0" borderId="0" xfId="0" quotePrefix="1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2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6" fillId="2" borderId="4" xfId="0" quotePrefix="1" applyFont="1" applyFill="1" applyBorder="1" applyAlignment="1" applyProtection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 applyProtection="1">
      <alignment horizontal="center"/>
    </xf>
    <xf numFmtId="164" fontId="6" fillId="2" borderId="5" xfId="0" applyFont="1" applyFill="1" applyBorder="1" applyAlignment="1" applyProtection="1">
      <alignment horizontal="center"/>
    </xf>
    <xf numFmtId="164" fontId="6" fillId="2" borderId="6" xfId="0" quotePrefix="1" applyFont="1" applyFill="1" applyBorder="1" applyAlignment="1" applyProtection="1">
      <alignment horizontal="right"/>
    </xf>
    <xf numFmtId="164" fontId="6" fillId="2" borderId="7" xfId="0" quotePrefix="1" applyFont="1" applyFill="1" applyBorder="1" applyAlignment="1" applyProtection="1">
      <alignment horizontal="right"/>
    </xf>
    <xf numFmtId="164" fontId="7" fillId="0" borderId="1" xfId="0" applyFont="1" applyBorder="1" applyAlignment="1" applyProtection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 applyProtection="1">
      <alignment horizontal="right"/>
    </xf>
    <xf numFmtId="164" fontId="7" fillId="0" borderId="0" xfId="0" quotePrefix="1" applyFont="1" applyAlignment="1" applyProtection="1">
      <alignment horizontal="right"/>
    </xf>
    <xf numFmtId="164" fontId="7" fillId="0" borderId="0" xfId="0" applyFont="1"/>
    <xf numFmtId="14" fontId="3" fillId="0" borderId="0" xfId="0" quotePrefix="1" applyNumberFormat="1" applyFont="1" applyAlignment="1" applyProtection="1">
      <alignment horizontal="left"/>
    </xf>
    <xf numFmtId="168" fontId="2" fillId="0" borderId="0" xfId="0" applyNumberFormat="1" applyFont="1" applyBorder="1" applyAlignment="1" applyProtection="1">
      <alignment horizontal="center"/>
    </xf>
    <xf numFmtId="164" fontId="2" fillId="0" borderId="0" xfId="0" applyFont="1" applyBorder="1"/>
    <xf numFmtId="164" fontId="8" fillId="0" borderId="0" xfId="0" quotePrefix="1" applyFont="1" applyBorder="1" applyAlignment="1" applyProtection="1">
      <alignment horizontal="right"/>
    </xf>
    <xf numFmtId="164" fontId="11" fillId="0" borderId="0" xfId="0" quotePrefix="1" applyFont="1" applyAlignment="1" applyProtection="1">
      <alignment horizontal="left"/>
    </xf>
    <xf numFmtId="164" fontId="3" fillId="0" borderId="8" xfId="0" quotePrefix="1" applyFont="1" applyFill="1" applyBorder="1" applyAlignment="1" applyProtection="1">
      <alignment horizontal="right"/>
    </xf>
    <xf numFmtId="164" fontId="7" fillId="0" borderId="0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</xf>
    <xf numFmtId="168" fontId="2" fillId="0" borderId="9" xfId="0" applyNumberFormat="1" applyFont="1" applyBorder="1" applyAlignment="1" applyProtection="1">
      <alignment horizontal="center"/>
    </xf>
    <xf numFmtId="164" fontId="8" fillId="0" borderId="0" xfId="0" applyFont="1" applyBorder="1" applyAlignment="1">
      <alignment horizontal="right"/>
    </xf>
    <xf numFmtId="168" fontId="7" fillId="0" borderId="0" xfId="0" applyNumberFormat="1" applyFont="1" applyBorder="1" applyAlignment="1" applyProtection="1">
      <alignment horizontal="center"/>
    </xf>
    <xf numFmtId="164" fontId="7" fillId="0" borderId="0" xfId="0" applyFont="1" applyBorder="1"/>
    <xf numFmtId="164" fontId="8" fillId="0" borderId="0" xfId="0" quotePrefix="1" applyFont="1" applyFill="1" applyAlignment="1" applyProtection="1">
      <alignment horizontal="right"/>
    </xf>
    <xf numFmtId="168" fontId="7" fillId="0" borderId="1" xfId="0" applyNumberFormat="1" applyFont="1" applyBorder="1" applyAlignment="1" applyProtection="1">
      <alignment horizontal="center"/>
    </xf>
    <xf numFmtId="167" fontId="7" fillId="0" borderId="0" xfId="0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left"/>
    </xf>
    <xf numFmtId="164" fontId="6" fillId="0" borderId="0" xfId="0" applyFont="1" applyAlignment="1" applyProtection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quotePrefix="1" applyFont="1" applyAlignment="1">
      <alignment horizontal="right"/>
    </xf>
    <xf numFmtId="164" fontId="8" fillId="0" borderId="0" xfId="0" applyFont="1" applyBorder="1" applyAlignment="1"/>
    <xf numFmtId="164" fontId="6" fillId="2" borderId="5" xfId="0" quotePrefix="1" applyFont="1" applyFill="1" applyBorder="1" applyAlignment="1" applyProtection="1">
      <alignment horizontal="center"/>
    </xf>
    <xf numFmtId="2" fontId="12" fillId="0" borderId="1" xfId="0" quotePrefix="1" applyNumberFormat="1" applyFont="1" applyBorder="1" applyAlignment="1" applyProtection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 applyProtection="1">
      <alignment horizontal="right"/>
    </xf>
    <xf numFmtId="164" fontId="8" fillId="0" borderId="1" xfId="0" applyFont="1" applyBorder="1" applyAlignment="1" applyProtection="1">
      <alignment horizontal="right"/>
    </xf>
    <xf numFmtId="2" fontId="5" fillId="4" borderId="0" xfId="0" applyNumberFormat="1" applyFont="1" applyFill="1" applyAlignment="1">
      <alignment horizontal="center"/>
    </xf>
    <xf numFmtId="164" fontId="7" fillId="0" borderId="0" xfId="0" quotePrefix="1" applyFont="1" applyAlignment="1">
      <alignment horizontal="right"/>
    </xf>
    <xf numFmtId="164" fontId="2" fillId="3" borderId="0" xfId="0" applyFont="1" applyFill="1" applyBorder="1" applyAlignment="1" applyProtection="1">
      <alignment horizontal="right"/>
    </xf>
    <xf numFmtId="164" fontId="8" fillId="3" borderId="0" xfId="0" quotePrefix="1" applyFont="1" applyFill="1" applyAlignment="1" applyProtection="1">
      <alignment horizontal="right"/>
    </xf>
    <xf numFmtId="164" fontId="11" fillId="3" borderId="0" xfId="0" quotePrefix="1" applyFont="1" applyFill="1" applyAlignment="1" applyProtection="1">
      <alignment horizontal="left"/>
    </xf>
    <xf numFmtId="164" fontId="3" fillId="3" borderId="0" xfId="0" quotePrefix="1" applyFont="1" applyFill="1" applyBorder="1" applyAlignment="1" applyProtection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 applyAlignme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 applyProtection="1">
      <alignment horizontal="right"/>
    </xf>
    <xf numFmtId="164" fontId="2" fillId="6" borderId="0" xfId="0" applyFont="1" applyFill="1" applyBorder="1"/>
    <xf numFmtId="167" fontId="2" fillId="6" borderId="0" xfId="0" quotePrefix="1" applyNumberFormat="1" applyFont="1" applyFill="1" applyBorder="1" applyAlignment="1" applyProtection="1">
      <alignment horizontal="center"/>
    </xf>
    <xf numFmtId="164" fontId="11" fillId="6" borderId="0" xfId="0" quotePrefix="1" applyFont="1" applyFill="1" applyAlignment="1" applyProtection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NumberFormat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4" fillId="6" borderId="0" xfId="0" applyFont="1" applyFill="1" applyBorder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8" fillId="6" borderId="0" xfId="0" quotePrefix="1" applyFont="1" applyFill="1" applyBorder="1" applyAlignment="1" applyProtection="1">
      <alignment horizontal="right"/>
    </xf>
    <xf numFmtId="164" fontId="6" fillId="6" borderId="0" xfId="0" applyFont="1" applyFill="1" applyAlignment="1" applyProtection="1">
      <alignment horizontal="left"/>
    </xf>
    <xf numFmtId="168" fontId="7" fillId="0" borderId="12" xfId="0" applyNumberFormat="1" applyFont="1" applyBorder="1" applyAlignment="1" applyProtection="1">
      <alignment horizontal="center"/>
    </xf>
    <xf numFmtId="164" fontId="8" fillId="0" borderId="12" xfId="0" applyFont="1" applyBorder="1" applyAlignment="1" applyProtection="1">
      <alignment horizontal="right"/>
    </xf>
    <xf numFmtId="167" fontId="12" fillId="0" borderId="1" xfId="0" quotePrefix="1" applyNumberFormat="1" applyFont="1" applyBorder="1" applyAlignment="1" applyProtection="1">
      <alignment horizontal="left"/>
    </xf>
    <xf numFmtId="167" fontId="2" fillId="0" borderId="1" xfId="0" applyNumberFormat="1" applyFont="1" applyBorder="1" applyAlignment="1" applyProtection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7" fontId="12" fillId="0" borderId="0" xfId="0" quotePrefix="1" applyNumberFormat="1" applyFont="1" applyBorder="1" applyAlignment="1" applyProtection="1">
      <alignment horizontal="left"/>
    </xf>
    <xf numFmtId="167" fontId="2" fillId="0" borderId="9" xfId="0" applyNumberFormat="1" applyFont="1" applyBorder="1" applyAlignment="1" applyProtection="1">
      <alignment horizontal="center"/>
    </xf>
    <xf numFmtId="168" fontId="7" fillId="0" borderId="9" xfId="0" applyNumberFormat="1" applyFont="1" applyBorder="1" applyAlignment="1" applyProtection="1">
      <alignment horizontal="center"/>
    </xf>
    <xf numFmtId="167" fontId="12" fillId="0" borderId="4" xfId="0" quotePrefix="1" applyNumberFormat="1" applyFont="1" applyBorder="1" applyAlignment="1" applyProtection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 applyProtection="1">
      <alignment horizontal="center"/>
    </xf>
    <xf numFmtId="168" fontId="7" fillId="0" borderId="4" xfId="0" applyNumberFormat="1" applyFont="1" applyBorder="1" applyAlignment="1" applyProtection="1">
      <alignment horizontal="center"/>
    </xf>
    <xf numFmtId="164" fontId="7" fillId="0" borderId="13" xfId="0" applyFont="1" applyBorder="1" applyAlignment="1" applyProtection="1">
      <alignment horizontal="right"/>
    </xf>
    <xf numFmtId="169" fontId="2" fillId="0" borderId="13" xfId="0" applyNumberFormat="1" applyFont="1" applyBorder="1" applyAlignment="1" applyProtection="1">
      <alignment horizontal="center"/>
    </xf>
    <xf numFmtId="167" fontId="2" fillId="0" borderId="13" xfId="0" applyNumberFormat="1" applyFont="1" applyBorder="1" applyAlignment="1" applyProtection="1">
      <alignment horizontal="center"/>
    </xf>
    <xf numFmtId="168" fontId="7" fillId="0" borderId="13" xfId="0" applyNumberFormat="1" applyFont="1" applyBorder="1" applyAlignment="1" applyProtection="1">
      <alignment horizontal="center"/>
    </xf>
    <xf numFmtId="164" fontId="2" fillId="0" borderId="0" xfId="0" applyFont="1" applyAlignment="1">
      <alignment horizontal="left"/>
    </xf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" fontId="6" fillId="0" borderId="14" xfId="0" quotePrefix="1" applyNumberFormat="1" applyFont="1" applyBorder="1" applyAlignment="1">
      <alignment horizontal="center"/>
    </xf>
    <xf numFmtId="20" fontId="2" fillId="0" borderId="0" xfId="0" applyNumberFormat="1" applyFont="1"/>
    <xf numFmtId="164" fontId="8" fillId="0" borderId="0" xfId="0" applyFont="1" applyBorder="1" applyAlignment="1" applyProtection="1">
      <alignment horizontal="right"/>
    </xf>
    <xf numFmtId="167" fontId="2" fillId="0" borderId="0" xfId="0" applyNumberFormat="1" applyFont="1" applyBorder="1" applyAlignment="1" applyProtection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Border="1" applyAlignment="1" applyProtection="1">
      <alignment horizontal="center" vertical="center"/>
    </xf>
    <xf numFmtId="164" fontId="8" fillId="0" borderId="15" xfId="0" applyFont="1" applyBorder="1" applyAlignment="1" applyProtection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 applyProtection="1">
      <alignment horizontal="center"/>
    </xf>
    <xf numFmtId="167" fontId="2" fillId="0" borderId="17" xfId="0" applyNumberFormat="1" applyFont="1" applyBorder="1" applyAlignment="1" applyProtection="1">
      <alignment horizontal="center"/>
    </xf>
    <xf numFmtId="168" fontId="7" fillId="0" borderId="16" xfId="0" applyNumberFormat="1" applyFont="1" applyBorder="1" applyAlignment="1" applyProtection="1">
      <alignment horizontal="center"/>
    </xf>
    <xf numFmtId="167" fontId="2" fillId="0" borderId="18" xfId="0" quotePrefix="1" applyNumberFormat="1" applyFont="1" applyBorder="1" applyAlignment="1" applyProtection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13" fillId="0" borderId="0" xfId="0" quotePrefix="1" applyFont="1" applyAlignment="1" applyProtection="1">
      <alignment horizontal="center"/>
    </xf>
    <xf numFmtId="170" fontId="15" fillId="0" borderId="0" xfId="0" applyNumberFormat="1" applyFont="1" applyBorder="1" applyAlignment="1" applyProtection="1">
      <alignment horizontal="center"/>
    </xf>
    <xf numFmtId="170" fontId="15" fillId="0" borderId="0" xfId="0" quotePrefix="1" applyNumberFormat="1" applyFont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10" fillId="0" borderId="4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4" transitionEvaluation="1">
    <pageSetUpPr fitToPage="1"/>
  </sheetPr>
  <dimension ref="A1:AK101"/>
  <sheetViews>
    <sheetView showGridLines="0" tabSelected="1" topLeftCell="A4" zoomScale="115" workbookViewId="0">
      <selection activeCell="N9" sqref="N9:N10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6" width="12.7109375" style="1" customWidth="1"/>
    <col min="7" max="7" width="6.8554687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28" t="s">
        <v>28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29">
        <v>44209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32" t="s">
        <v>27</v>
      </c>
      <c r="C4" s="132"/>
      <c r="D4" s="132"/>
      <c r="E4" s="132"/>
      <c r="F4" s="132"/>
      <c r="G4" s="132"/>
      <c r="I4" s="132" t="s">
        <v>26</v>
      </c>
      <c r="J4" s="132"/>
      <c r="K4" s="132"/>
      <c r="L4" s="132"/>
      <c r="M4" s="132"/>
      <c r="N4" s="132"/>
      <c r="O4" s="132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27" t="s">
        <v>33</v>
      </c>
      <c r="G5" s="127"/>
      <c r="H5" s="31"/>
      <c r="I5" s="19" t="s">
        <v>0</v>
      </c>
      <c r="J5" s="12" t="s">
        <v>1</v>
      </c>
      <c r="K5" s="12" t="s">
        <v>2</v>
      </c>
      <c r="L5" s="13"/>
      <c r="M5" s="127" t="s">
        <v>33</v>
      </c>
      <c r="N5" s="127"/>
      <c r="O5" s="14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6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>
        <v>1.07</v>
      </c>
      <c r="D8" s="33">
        <v>5.88</v>
      </c>
      <c r="E8" s="33"/>
      <c r="F8" s="33">
        <v>12.17</v>
      </c>
      <c r="G8" s="84">
        <f t="shared" si="0"/>
        <v>1.0150161649170999</v>
      </c>
      <c r="H8" s="7"/>
      <c r="I8" s="85">
        <v>0</v>
      </c>
      <c r="J8" s="33">
        <v>0.7</v>
      </c>
      <c r="K8" s="33">
        <v>5.79</v>
      </c>
      <c r="L8" s="33"/>
      <c r="M8" s="33">
        <v>12.35</v>
      </c>
      <c r="N8" s="39">
        <f t="shared" si="1"/>
        <v>1.0255450231958489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>
        <v>1.07</v>
      </c>
      <c r="D9" s="33">
        <v>5.88</v>
      </c>
      <c r="E9" s="33"/>
      <c r="F9" s="33">
        <v>12.19</v>
      </c>
      <c r="G9" s="84">
        <f t="shared" si="0"/>
        <v>1.0166842276367665</v>
      </c>
      <c r="H9" s="7"/>
      <c r="I9" s="54">
        <v>1</v>
      </c>
      <c r="J9" s="33">
        <v>0.75</v>
      </c>
      <c r="K9" s="33">
        <v>5.83</v>
      </c>
      <c r="L9" s="33"/>
      <c r="M9" s="33">
        <v>12.44</v>
      </c>
      <c r="N9" s="39">
        <f t="shared" si="1"/>
        <v>1.034359979915964</v>
      </c>
      <c r="O9" s="8">
        <v>12.48</v>
      </c>
      <c r="P9" s="7"/>
      <c r="Q9" s="57"/>
      <c r="R9" s="55">
        <f>M9-O9</f>
        <v>-4.0000000000000924E-2</v>
      </c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>
        <v>1.07</v>
      </c>
      <c r="D10" s="33">
        <v>5.89</v>
      </c>
      <c r="E10" s="33"/>
      <c r="F10" s="33">
        <v>12.25</v>
      </c>
      <c r="G10" s="84">
        <f t="shared" si="0"/>
        <v>1.021947859273622</v>
      </c>
      <c r="H10" s="7"/>
      <c r="I10" s="54">
        <v>2</v>
      </c>
      <c r="J10" s="33">
        <v>0.77</v>
      </c>
      <c r="K10" s="33">
        <v>5.86</v>
      </c>
      <c r="L10" s="33"/>
      <c r="M10" s="33">
        <v>12.45</v>
      </c>
      <c r="N10" s="39">
        <f t="shared" si="1"/>
        <v>1.0360971711108455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>
        <v>1.1000000000000001</v>
      </c>
      <c r="D11" s="33">
        <v>5.9</v>
      </c>
      <c r="E11" s="33"/>
      <c r="F11" s="33">
        <v>12.35</v>
      </c>
      <c r="G11" s="84">
        <f t="shared" si="0"/>
        <v>1.0307253990277174</v>
      </c>
      <c r="H11" s="7"/>
      <c r="I11" s="54">
        <v>3</v>
      </c>
      <c r="J11" s="33">
        <v>0.86</v>
      </c>
      <c r="K11" s="33">
        <v>5.88</v>
      </c>
      <c r="L11" s="33"/>
      <c r="M11" s="33">
        <v>12.45</v>
      </c>
      <c r="N11" s="39">
        <f t="shared" si="1"/>
        <v>1.0371466467535819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>
        <v>1.1200000000000001</v>
      </c>
      <c r="D12" s="33">
        <v>5.93</v>
      </c>
      <c r="E12" s="33"/>
      <c r="F12" s="33">
        <v>12.36</v>
      </c>
      <c r="G12" s="84">
        <f t="shared" si="0"/>
        <v>1.0324613585519624</v>
      </c>
      <c r="H12" s="7"/>
      <c r="I12" s="54">
        <v>4</v>
      </c>
      <c r="J12" s="33">
        <v>1.05</v>
      </c>
      <c r="K12" s="33">
        <v>6.01</v>
      </c>
      <c r="L12" s="33"/>
      <c r="M12" s="33">
        <v>12.38</v>
      </c>
      <c r="N12" s="39">
        <f t="shared" si="1"/>
        <v>1.0358231111722882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>
        <v>1.1200000000000001</v>
      </c>
      <c r="D13" s="33">
        <v>5.94</v>
      </c>
      <c r="E13" s="33"/>
      <c r="F13" s="33">
        <v>12.36</v>
      </c>
      <c r="G13" s="84">
        <f t="shared" si="0"/>
        <v>1.0327232052064266</v>
      </c>
      <c r="H13" s="7"/>
      <c r="I13" s="54">
        <v>5</v>
      </c>
      <c r="J13" s="33">
        <v>1.33</v>
      </c>
      <c r="K13" s="33">
        <v>6.11</v>
      </c>
      <c r="L13" s="33"/>
      <c r="M13" s="33">
        <v>12.35</v>
      </c>
      <c r="N13" s="39">
        <f t="shared" si="1"/>
        <v>1.0375586854460093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>
        <v>5.57</v>
      </c>
      <c r="D14" s="33">
        <v>6.45</v>
      </c>
      <c r="E14" s="33"/>
      <c r="F14" s="33">
        <v>11.62</v>
      </c>
      <c r="G14" s="84">
        <f t="shared" si="0"/>
        <v>1.008646585093196</v>
      </c>
      <c r="H14" s="7"/>
      <c r="I14" s="54">
        <v>6</v>
      </c>
      <c r="J14" s="33">
        <v>9.2899999999999991</v>
      </c>
      <c r="K14" s="33">
        <v>6.92</v>
      </c>
      <c r="L14" s="33"/>
      <c r="M14" s="33">
        <v>11.23</v>
      </c>
      <c r="N14" s="39">
        <f t="shared" si="1"/>
        <v>1.0078491234653288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>
        <v>13.56</v>
      </c>
      <c r="D15" s="33">
        <v>7.62</v>
      </c>
      <c r="E15" s="33"/>
      <c r="F15" s="33">
        <v>10.15</v>
      </c>
      <c r="G15" s="84">
        <f t="shared" si="0"/>
        <v>0.95058146155703238</v>
      </c>
      <c r="H15" s="7"/>
      <c r="I15" s="54">
        <v>7</v>
      </c>
      <c r="J15" s="33">
        <v>14.93</v>
      </c>
      <c r="K15" s="33">
        <v>7.37</v>
      </c>
      <c r="L15" s="33"/>
      <c r="M15" s="33">
        <v>10.19</v>
      </c>
      <c r="N15" s="39">
        <f t="shared" si="1"/>
        <v>0.95643396094255051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>
        <v>24.06</v>
      </c>
      <c r="D16" s="33">
        <v>8.14</v>
      </c>
      <c r="E16" s="33"/>
      <c r="F16" s="33">
        <v>9.2100000000000009</v>
      </c>
      <c r="G16" s="84">
        <f t="shared" si="0"/>
        <v>0.93255390391522253</v>
      </c>
      <c r="H16" s="7"/>
      <c r="I16" s="54">
        <v>8</v>
      </c>
      <c r="J16" s="33">
        <v>25.39</v>
      </c>
      <c r="K16" s="33">
        <v>8.27</v>
      </c>
      <c r="L16" s="33"/>
      <c r="M16" s="33">
        <v>8.86</v>
      </c>
      <c r="N16" s="39">
        <f t="shared" si="1"/>
        <v>0.90769493017819969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>
        <v>26.77</v>
      </c>
      <c r="D17" s="33">
        <v>8.44</v>
      </c>
      <c r="E17" s="33"/>
      <c r="F17" s="33">
        <v>8.67</v>
      </c>
      <c r="G17" s="84">
        <f t="shared" si="0"/>
        <v>0.89991647269770914</v>
      </c>
      <c r="H17" s="7"/>
      <c r="I17" s="54">
        <v>9</v>
      </c>
      <c r="J17" s="8">
        <v>26.06</v>
      </c>
      <c r="K17" s="11">
        <v>8.36</v>
      </c>
      <c r="L17" s="8"/>
      <c r="M17" s="8">
        <v>8.5299999999999994</v>
      </c>
      <c r="N17" s="39">
        <f t="shared" si="1"/>
        <v>0.87960023747293314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>
        <v>27.22</v>
      </c>
      <c r="D18" s="33">
        <v>8.52</v>
      </c>
      <c r="E18" s="33"/>
      <c r="F18" s="33">
        <v>8.32</v>
      </c>
      <c r="G18" s="84">
        <f t="shared" si="0"/>
        <v>0.8677960716564026</v>
      </c>
      <c r="H18" s="7"/>
      <c r="I18" s="54">
        <v>10</v>
      </c>
      <c r="J18" s="8">
        <v>27.89</v>
      </c>
      <c r="K18" s="11">
        <v>8.75</v>
      </c>
      <c r="L18" s="8"/>
      <c r="M18" s="8">
        <v>7.57</v>
      </c>
      <c r="N18" s="39">
        <f t="shared" si="1"/>
        <v>0.79740533020520266</v>
      </c>
      <c r="O18" s="8">
        <v>7.8</v>
      </c>
      <c r="P18" s="7"/>
      <c r="Q18" s="57"/>
      <c r="R18" s="55">
        <f>M18-O18</f>
        <v>-0.22999999999999954</v>
      </c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>
        <v>28.56</v>
      </c>
      <c r="D19" s="33">
        <v>8.67</v>
      </c>
      <c r="E19" s="33"/>
      <c r="F19" s="33">
        <v>8.08</v>
      </c>
      <c r="G19" s="84">
        <f t="shared" si="0"/>
        <v>0.85329313125444506</v>
      </c>
      <c r="H19" s="7"/>
      <c r="I19" s="54">
        <v>12</v>
      </c>
      <c r="J19" s="8">
        <v>28.83</v>
      </c>
      <c r="K19" s="11">
        <v>8.85</v>
      </c>
      <c r="L19" s="8"/>
      <c r="M19" s="8">
        <v>7.35</v>
      </c>
      <c r="N19" s="39">
        <f t="shared" si="1"/>
        <v>0.78091347100668451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>
        <v>29</v>
      </c>
      <c r="D20" s="33">
        <v>8.77</v>
      </c>
      <c r="E20" s="33"/>
      <c r="F20" s="33">
        <v>8.01</v>
      </c>
      <c r="G20" s="84">
        <f t="shared" si="0"/>
        <v>0.85038980283812626</v>
      </c>
      <c r="H20" s="7"/>
      <c r="I20" s="54">
        <v>15</v>
      </c>
      <c r="J20" s="8">
        <v>29.31</v>
      </c>
      <c r="K20" s="11">
        <v>9.27</v>
      </c>
      <c r="L20" s="8"/>
      <c r="M20" s="8">
        <v>6.96</v>
      </c>
      <c r="N20" s="39">
        <f>M20*(33.5+K20)/(475-2.65*J20)</f>
        <v>0.7492017310613257</v>
      </c>
      <c r="O20" s="9">
        <v>0</v>
      </c>
      <c r="P20" s="7"/>
      <c r="Q20" s="57"/>
      <c r="R20" s="126">
        <f>M20-O20</f>
        <v>6.96</v>
      </c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>
        <v>29.4</v>
      </c>
      <c r="D21" s="33">
        <v>8.8800000000000008</v>
      </c>
      <c r="E21" s="33"/>
      <c r="F21" s="33">
        <v>7.94</v>
      </c>
      <c r="G21" s="84">
        <f t="shared" si="0"/>
        <v>0.84740789241733605</v>
      </c>
      <c r="H21" s="7"/>
      <c r="I21" s="54">
        <v>20</v>
      </c>
      <c r="J21" s="8">
        <v>29.38</v>
      </c>
      <c r="K21" s="11">
        <v>9.27</v>
      </c>
      <c r="L21" s="8"/>
      <c r="M21" s="8">
        <v>6.29</v>
      </c>
      <c r="N21" s="39">
        <f>M21*(33.5+K21)/(475-2.65*J21)</f>
        <v>0.6773965548933254</v>
      </c>
      <c r="O21" s="87">
        <v>6.6</v>
      </c>
      <c r="P21" s="7"/>
      <c r="Q21" s="57"/>
      <c r="R21" s="55">
        <f>M21-O21</f>
        <v>-0.30999999999999961</v>
      </c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>
        <v>29.53</v>
      </c>
      <c r="D22" s="33">
        <v>8.8800000000000008</v>
      </c>
      <c r="E22" s="33"/>
      <c r="F22" s="33">
        <v>7.75</v>
      </c>
      <c r="G22" s="84">
        <f t="shared" si="0"/>
        <v>0.82784807893221224</v>
      </c>
      <c r="H22" s="7"/>
      <c r="I22" s="85">
        <v>25</v>
      </c>
      <c r="J22" s="8"/>
      <c r="K22" s="11"/>
      <c r="L22" s="8"/>
      <c r="M22" s="8"/>
      <c r="N22" s="39">
        <f>M22*(33.5+K22)/(475-2.65*J22)</f>
        <v>0</v>
      </c>
      <c r="O22" s="9"/>
      <c r="P22" s="7"/>
      <c r="Q22" s="57"/>
      <c r="R22" s="125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>
        <v>30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>
        <v>35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8" t="s">
        <v>63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85">
        <v>50</v>
      </c>
      <c r="C27" s="33"/>
      <c r="D27" s="33"/>
      <c r="E27" s="33"/>
      <c r="F27" s="33"/>
      <c r="G27" s="84">
        <f t="shared" ref="G27" si="2">F27*(33.5+D27)/(475-2.65*C27)</f>
        <v>0</v>
      </c>
      <c r="H27" s="7"/>
      <c r="I27" s="38" t="s">
        <v>22</v>
      </c>
      <c r="J27" s="1" t="s">
        <v>68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B28" s="1" t="s">
        <v>55</v>
      </c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66</v>
      </c>
      <c r="F29" s="29"/>
      <c r="G29" s="42"/>
      <c r="H29" s="25"/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C30" s="1" t="s">
        <v>68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61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C33" s="1" t="s">
        <v>67</v>
      </c>
      <c r="I33" s="132" t="s">
        <v>18</v>
      </c>
      <c r="J33" s="132"/>
      <c r="K33" s="132"/>
      <c r="L33" s="132"/>
      <c r="M33" s="132"/>
      <c r="N33" s="132"/>
      <c r="O33" s="132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32" t="s">
        <v>19</v>
      </c>
      <c r="C34" s="132"/>
      <c r="D34" s="132"/>
      <c r="E34" s="132"/>
      <c r="F34" s="132"/>
      <c r="G34" s="132"/>
      <c r="H34" s="6"/>
      <c r="I34" s="19" t="s">
        <v>0</v>
      </c>
      <c r="J34" s="12" t="s">
        <v>1</v>
      </c>
      <c r="K34" s="12" t="s">
        <v>2</v>
      </c>
      <c r="L34" s="13"/>
      <c r="M34" s="127" t="s">
        <v>33</v>
      </c>
      <c r="N34" s="127"/>
      <c r="O34" s="14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27" t="s">
        <v>33</v>
      </c>
      <c r="G35" s="131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3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>
        <v>0.02</v>
      </c>
      <c r="D37" s="93">
        <v>5.56</v>
      </c>
      <c r="E37" s="93"/>
      <c r="F37" s="93">
        <v>12.2</v>
      </c>
      <c r="G37" s="94">
        <f t="shared" ref="G37:G50" si="4">F37*(33.5+D37)/(475-2.65*C37)</f>
        <v>1.0033372144681405</v>
      </c>
      <c r="H37" s="7"/>
      <c r="I37" s="54">
        <v>0</v>
      </c>
      <c r="J37" s="11">
        <v>0.27</v>
      </c>
      <c r="K37" s="11">
        <v>5.77</v>
      </c>
      <c r="L37" s="8"/>
      <c r="M37" s="8">
        <v>12.87</v>
      </c>
      <c r="N37" s="39">
        <f t="shared" si="3"/>
        <v>1.0656154691962314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11">
        <v>0.19</v>
      </c>
      <c r="D38" s="8">
        <v>5.87</v>
      </c>
      <c r="E38" s="8"/>
      <c r="F38" s="8">
        <v>12.56</v>
      </c>
      <c r="G38" s="39">
        <f t="shared" si="4"/>
        <v>1.042130342373442</v>
      </c>
      <c r="H38" s="7"/>
      <c r="I38" s="54">
        <v>1</v>
      </c>
      <c r="J38" s="11">
        <v>0.3</v>
      </c>
      <c r="K38" s="11">
        <v>5.81</v>
      </c>
      <c r="L38" s="8"/>
      <c r="M38" s="8">
        <v>12.84</v>
      </c>
      <c r="N38" s="39">
        <f t="shared" si="3"/>
        <v>1.0643928258875381</v>
      </c>
      <c r="O38" s="9">
        <v>0</v>
      </c>
      <c r="P38" s="7"/>
      <c r="Q38" s="57"/>
      <c r="R38" s="55">
        <f>M38-O38</f>
        <v>12.84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11">
        <v>0.22</v>
      </c>
      <c r="D39" s="8">
        <v>5.86</v>
      </c>
      <c r="E39" s="8"/>
      <c r="F39" s="8">
        <v>12.74</v>
      </c>
      <c r="G39" s="39">
        <f t="shared" si="4"/>
        <v>1.0569739280000505</v>
      </c>
      <c r="H39" s="7"/>
      <c r="I39" s="54">
        <v>2</v>
      </c>
      <c r="J39" s="11">
        <v>0.64</v>
      </c>
      <c r="K39" s="11">
        <v>5.86</v>
      </c>
      <c r="L39" s="8"/>
      <c r="M39" s="8">
        <v>12.789</v>
      </c>
      <c r="N39" s="39">
        <f t="shared" si="3"/>
        <v>1.0635343035343034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11">
        <v>0.26</v>
      </c>
      <c r="D40" s="8">
        <v>5.87</v>
      </c>
      <c r="E40" s="8"/>
      <c r="F40" s="8">
        <v>12.77</v>
      </c>
      <c r="G40" s="39">
        <f t="shared" si="4"/>
        <v>1.059968881177118</v>
      </c>
      <c r="H40" s="7"/>
      <c r="I40" s="54">
        <v>3</v>
      </c>
      <c r="J40" s="11">
        <v>0.69</v>
      </c>
      <c r="K40" s="11">
        <v>5.88</v>
      </c>
      <c r="L40" s="8"/>
      <c r="M40" s="8">
        <v>12.76</v>
      </c>
      <c r="N40" s="39">
        <f t="shared" si="3"/>
        <v>1.0619591416642804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11">
        <v>0.32</v>
      </c>
      <c r="D41" s="8">
        <v>5.89</v>
      </c>
      <c r="E41" s="8"/>
      <c r="F41" s="8">
        <v>12.77</v>
      </c>
      <c r="G41" s="39">
        <f t="shared" si="4"/>
        <v>1.0608629722114427</v>
      </c>
      <c r="H41" s="7"/>
      <c r="I41" s="54">
        <v>4</v>
      </c>
      <c r="J41" s="11">
        <v>0.77</v>
      </c>
      <c r="K41" s="11">
        <v>5.91</v>
      </c>
      <c r="L41" s="8"/>
      <c r="M41" s="8">
        <v>12.7</v>
      </c>
      <c r="N41" s="39">
        <f t="shared" si="3"/>
        <v>1.0582449448631437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11">
        <v>0.42</v>
      </c>
      <c r="D42" s="8">
        <v>5.92</v>
      </c>
      <c r="E42" s="8"/>
      <c r="F42" s="8">
        <v>12.74</v>
      </c>
      <c r="G42" s="39">
        <f t="shared" si="4"/>
        <v>1.0597691010726187</v>
      </c>
      <c r="H42" s="7"/>
      <c r="I42" s="54">
        <v>5</v>
      </c>
      <c r="J42" s="11">
        <v>0.8</v>
      </c>
      <c r="K42" s="11">
        <v>5.94</v>
      </c>
      <c r="L42" s="8"/>
      <c r="M42" s="8">
        <v>12.65</v>
      </c>
      <c r="N42" s="39">
        <f t="shared" si="3"/>
        <v>1.0550583657587549</v>
      </c>
      <c r="O42" s="9" t="s">
        <v>6</v>
      </c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>
        <v>0.86</v>
      </c>
      <c r="D43" s="8">
        <v>6.02</v>
      </c>
      <c r="E43" s="8"/>
      <c r="F43" s="8">
        <v>12.66</v>
      </c>
      <c r="G43" s="39">
        <f t="shared" si="4"/>
        <v>1.0583900440217378</v>
      </c>
      <c r="H43" s="7"/>
      <c r="I43" s="54">
        <v>6</v>
      </c>
      <c r="J43" s="11">
        <v>1.8</v>
      </c>
      <c r="K43" s="8">
        <v>6.16</v>
      </c>
      <c r="L43" s="8"/>
      <c r="M43" s="8">
        <v>12.49</v>
      </c>
      <c r="N43" s="39">
        <f t="shared" si="3"/>
        <v>1.0534278969865809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>
        <v>7.88</v>
      </c>
      <c r="D44" s="8">
        <v>6.78</v>
      </c>
      <c r="E44" s="8"/>
      <c r="F44" s="8">
        <v>11.86</v>
      </c>
      <c r="G44" s="39">
        <f t="shared" si="4"/>
        <v>1.0519750373251004</v>
      </c>
      <c r="H44" s="7"/>
      <c r="I44" s="54">
        <v>7</v>
      </c>
      <c r="J44" s="11">
        <v>4.79</v>
      </c>
      <c r="K44" s="8">
        <v>6.54</v>
      </c>
      <c r="L44" s="8"/>
      <c r="M44" s="8">
        <v>11.69</v>
      </c>
      <c r="N44" s="39">
        <f t="shared" si="3"/>
        <v>1.0124616461157261</v>
      </c>
      <c r="O44" s="9" t="s">
        <v>6</v>
      </c>
      <c r="P44" s="7"/>
      <c r="Q44" s="57"/>
      <c r="R44" s="55"/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>
        <v>24.82</v>
      </c>
      <c r="D45" s="11">
        <v>8.44</v>
      </c>
      <c r="E45" s="11"/>
      <c r="F45" s="11">
        <v>9.6999999999999993</v>
      </c>
      <c r="G45" s="39">
        <f t="shared" si="4"/>
        <v>0.9941132916449793</v>
      </c>
      <c r="H45" s="7"/>
      <c r="I45" s="54">
        <v>8</v>
      </c>
      <c r="J45" s="11">
        <v>25.69</v>
      </c>
      <c r="K45" s="8">
        <v>8.48</v>
      </c>
      <c r="L45" s="8"/>
      <c r="M45" s="8">
        <v>9.32</v>
      </c>
      <c r="N45" s="39">
        <f t="shared" si="3"/>
        <v>0.96149650485413052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>
        <v>27.59</v>
      </c>
      <c r="D46" s="11">
        <v>8.89</v>
      </c>
      <c r="E46" s="11"/>
      <c r="F46" s="11">
        <v>8.3000000000000007</v>
      </c>
      <c r="G46" s="39">
        <f t="shared" si="4"/>
        <v>0.87546359482092595</v>
      </c>
      <c r="H46" s="7"/>
      <c r="I46" s="54">
        <v>9</v>
      </c>
      <c r="J46" s="11">
        <v>27.45</v>
      </c>
      <c r="K46" s="8">
        <v>8.74</v>
      </c>
      <c r="L46" s="8"/>
      <c r="M46" s="8">
        <v>8.2200000000000006</v>
      </c>
      <c r="N46" s="39">
        <f t="shared" si="3"/>
        <v>0.86316053771526946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>
        <v>27.8</v>
      </c>
      <c r="D47" s="11">
        <v>8.93</v>
      </c>
      <c r="E47" s="11"/>
      <c r="F47" s="11">
        <v>7.52</v>
      </c>
      <c r="G47" s="39">
        <f t="shared" si="4"/>
        <v>0.7950404903695214</v>
      </c>
      <c r="H47" s="7"/>
      <c r="I47" s="54">
        <v>10</v>
      </c>
      <c r="J47" s="11">
        <v>28.5</v>
      </c>
      <c r="K47" s="8">
        <v>8.93</v>
      </c>
      <c r="L47" s="8"/>
      <c r="M47" s="8">
        <v>7.73</v>
      </c>
      <c r="N47" s="39">
        <f t="shared" si="3"/>
        <v>0.82103736153701734</v>
      </c>
      <c r="O47" s="9">
        <v>0</v>
      </c>
      <c r="P47" s="7"/>
      <c r="Q47" s="57"/>
      <c r="R47" s="55">
        <f>M47-O47</f>
        <v>7.73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>
        <v>28.43</v>
      </c>
      <c r="D48" s="11">
        <v>9.02</v>
      </c>
      <c r="E48" s="11"/>
      <c r="F48" s="11">
        <v>7.04</v>
      </c>
      <c r="G48" s="39">
        <f t="shared" si="4"/>
        <v>0.74898770331318709</v>
      </c>
      <c r="H48" s="7"/>
      <c r="I48" s="54">
        <v>12</v>
      </c>
      <c r="J48" s="11">
        <v>28.88</v>
      </c>
      <c r="K48" s="8">
        <v>9.02</v>
      </c>
      <c r="L48" s="8"/>
      <c r="M48" s="8">
        <v>7.51</v>
      </c>
      <c r="N48" s="39">
        <f t="shared" si="3"/>
        <v>0.80138229418673501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>
        <v>12</v>
      </c>
      <c r="C49" s="11"/>
      <c r="D49" s="11"/>
      <c r="E49" s="11"/>
      <c r="F49" s="11"/>
      <c r="G49" s="39">
        <f t="shared" si="4"/>
        <v>0</v>
      </c>
      <c r="H49" s="7"/>
      <c r="I49" s="54">
        <v>15</v>
      </c>
      <c r="J49" s="11">
        <v>29.15</v>
      </c>
      <c r="K49" s="8">
        <v>9.17</v>
      </c>
      <c r="L49" s="8"/>
      <c r="M49" s="8">
        <v>7.26</v>
      </c>
      <c r="N49" s="39">
        <f t="shared" si="3"/>
        <v>0.77883658807927036</v>
      </c>
      <c r="O49" s="9">
        <v>0</v>
      </c>
      <c r="P49" s="7"/>
      <c r="Q49" s="57"/>
      <c r="R49" s="55">
        <f>M49-O49</f>
        <v>7.26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54">
        <v>15</v>
      </c>
      <c r="C50" s="107"/>
      <c r="D50" s="96"/>
      <c r="E50" s="97"/>
      <c r="F50" s="97"/>
      <c r="G50" s="98">
        <f t="shared" si="4"/>
        <v>0</v>
      </c>
      <c r="H50" s="7"/>
      <c r="I50" s="109">
        <v>20</v>
      </c>
      <c r="J50" s="116"/>
      <c r="K50" s="110"/>
      <c r="L50" s="110"/>
      <c r="M50" s="110"/>
      <c r="N50" s="36">
        <f t="shared" si="3"/>
        <v>0</v>
      </c>
      <c r="O50" s="117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1"/>
      <c r="C51" s="112"/>
      <c r="D51" s="113"/>
      <c r="E51" s="110"/>
      <c r="F51" s="110"/>
      <c r="G51" s="36"/>
      <c r="H51" s="7"/>
      <c r="I51" s="118" t="s">
        <v>39</v>
      </c>
      <c r="J51" s="119"/>
      <c r="K51" s="120"/>
      <c r="L51" s="120"/>
      <c r="M51" s="121"/>
      <c r="N51" s="122">
        <f>M51*(33.5+K51)/(475-2.65*J53)</f>
        <v>0</v>
      </c>
      <c r="O51" s="123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69</v>
      </c>
      <c r="H53" s="3"/>
      <c r="I53" s="35" t="s">
        <v>20</v>
      </c>
      <c r="J53" s="1" t="s">
        <v>71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70</v>
      </c>
      <c r="G54" s="1" t="s">
        <v>34</v>
      </c>
      <c r="H54" s="4"/>
      <c r="I54" s="23" t="s">
        <v>22</v>
      </c>
      <c r="J54" s="1" t="s">
        <v>70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C56" s="103"/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64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65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457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62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M34:N34"/>
    <mergeCell ref="B1:O1"/>
    <mergeCell ref="B2:O2"/>
    <mergeCell ref="F35:G35"/>
    <mergeCell ref="F5:G5"/>
    <mergeCell ref="M5:N5"/>
    <mergeCell ref="B4:G4"/>
    <mergeCell ref="I4:O4"/>
    <mergeCell ref="I33:O33"/>
    <mergeCell ref="B34:G34"/>
  </mergeCells>
  <phoneticPr fontId="0" type="noConversion"/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28" t="s">
        <v>28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29">
        <v>42256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32" t="s">
        <v>27</v>
      </c>
      <c r="C4" s="132"/>
      <c r="D4" s="132"/>
      <c r="E4" s="132"/>
      <c r="F4" s="132"/>
      <c r="G4" s="132"/>
      <c r="I4" s="132" t="s">
        <v>44</v>
      </c>
      <c r="J4" s="132"/>
      <c r="K4" s="132"/>
      <c r="L4" s="132"/>
      <c r="M4" s="132"/>
      <c r="N4" s="132"/>
      <c r="O4" s="132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14" t="s">
        <v>1</v>
      </c>
      <c r="D5" s="114" t="s">
        <v>2</v>
      </c>
      <c r="E5" s="13"/>
      <c r="F5" s="127" t="s">
        <v>33</v>
      </c>
      <c r="G5" s="127"/>
      <c r="H5" s="31"/>
      <c r="I5" s="19" t="s">
        <v>0</v>
      </c>
      <c r="J5" s="114" t="s">
        <v>1</v>
      </c>
      <c r="K5" s="114" t="s">
        <v>2</v>
      </c>
      <c r="L5" s="13"/>
      <c r="M5" s="127" t="s">
        <v>33</v>
      </c>
      <c r="N5" s="127"/>
      <c r="O5" s="115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7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/>
      <c r="D8" s="33"/>
      <c r="E8" s="33"/>
      <c r="F8" s="33"/>
      <c r="G8" s="84">
        <f t="shared" si="0"/>
        <v>0</v>
      </c>
      <c r="H8" s="7"/>
      <c r="I8" s="85">
        <v>0</v>
      </c>
      <c r="J8" s="33"/>
      <c r="K8" s="33"/>
      <c r="L8" s="33"/>
      <c r="M8" s="33"/>
      <c r="N8" s="39">
        <f t="shared" si="1"/>
        <v>0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/>
      <c r="D9" s="33"/>
      <c r="E9" s="33"/>
      <c r="F9" s="33"/>
      <c r="G9" s="84">
        <f t="shared" si="0"/>
        <v>0</v>
      </c>
      <c r="H9" s="7"/>
      <c r="I9" s="54">
        <v>1</v>
      </c>
      <c r="J9" s="33"/>
      <c r="K9" s="33"/>
      <c r="L9" s="33"/>
      <c r="M9" s="33"/>
      <c r="N9" s="39">
        <f t="shared" si="1"/>
        <v>0</v>
      </c>
      <c r="O9" s="8"/>
      <c r="P9" s="7"/>
      <c r="Q9" s="57"/>
      <c r="R9" s="55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/>
      <c r="D10" s="33"/>
      <c r="E10" s="33"/>
      <c r="F10" s="33"/>
      <c r="G10" s="84">
        <f t="shared" si="0"/>
        <v>0</v>
      </c>
      <c r="H10" s="7"/>
      <c r="I10" s="54">
        <v>2</v>
      </c>
      <c r="J10" s="33"/>
      <c r="K10" s="33"/>
      <c r="L10" s="33"/>
      <c r="M10" s="33"/>
      <c r="N10" s="39">
        <f t="shared" si="1"/>
        <v>0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/>
      <c r="D11" s="33"/>
      <c r="E11" s="33"/>
      <c r="F11" s="33"/>
      <c r="G11" s="84">
        <f t="shared" si="0"/>
        <v>0</v>
      </c>
      <c r="H11" s="7"/>
      <c r="I11" s="54">
        <v>3</v>
      </c>
      <c r="J11" s="33"/>
      <c r="K11" s="33"/>
      <c r="L11" s="33"/>
      <c r="M11" s="33"/>
      <c r="N11" s="39">
        <f t="shared" si="1"/>
        <v>0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/>
      <c r="D12" s="33"/>
      <c r="E12" s="33"/>
      <c r="F12" s="33"/>
      <c r="G12" s="84">
        <f t="shared" si="0"/>
        <v>0</v>
      </c>
      <c r="H12" s="7"/>
      <c r="I12" s="54">
        <v>4</v>
      </c>
      <c r="J12" s="33"/>
      <c r="K12" s="33"/>
      <c r="L12" s="33"/>
      <c r="M12" s="33"/>
      <c r="N12" s="39">
        <f t="shared" si="1"/>
        <v>0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/>
      <c r="D13" s="33"/>
      <c r="E13" s="33"/>
      <c r="F13" s="33"/>
      <c r="G13" s="84">
        <f t="shared" si="0"/>
        <v>0</v>
      </c>
      <c r="H13" s="7"/>
      <c r="I13" s="54">
        <v>5</v>
      </c>
      <c r="J13" s="33"/>
      <c r="K13" s="33"/>
      <c r="L13" s="33"/>
      <c r="M13" s="33"/>
      <c r="N13" s="39">
        <f t="shared" si="1"/>
        <v>0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/>
      <c r="D14" s="33"/>
      <c r="E14" s="33"/>
      <c r="F14" s="33"/>
      <c r="G14" s="84">
        <f t="shared" si="0"/>
        <v>0</v>
      </c>
      <c r="H14" s="7"/>
      <c r="I14" s="54">
        <v>6</v>
      </c>
      <c r="J14" s="33"/>
      <c r="K14" s="33"/>
      <c r="L14" s="33"/>
      <c r="M14" s="33"/>
      <c r="N14" s="39">
        <f t="shared" si="1"/>
        <v>0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/>
      <c r="D15" s="33"/>
      <c r="E15" s="33"/>
      <c r="F15" s="33"/>
      <c r="G15" s="84">
        <f t="shared" si="0"/>
        <v>0</v>
      </c>
      <c r="H15" s="7"/>
      <c r="I15" s="54">
        <v>7</v>
      </c>
      <c r="J15" s="33"/>
      <c r="K15" s="33"/>
      <c r="L15" s="33"/>
      <c r="M15" s="33"/>
      <c r="N15" s="39">
        <f t="shared" si="1"/>
        <v>0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/>
      <c r="D16" s="33"/>
      <c r="E16" s="33"/>
      <c r="F16" s="33"/>
      <c r="G16" s="84">
        <f t="shared" si="0"/>
        <v>0</v>
      </c>
      <c r="H16" s="7"/>
      <c r="I16" s="54">
        <v>8</v>
      </c>
      <c r="J16" s="33"/>
      <c r="K16" s="33"/>
      <c r="L16" s="33"/>
      <c r="M16" s="33"/>
      <c r="N16" s="39">
        <f t="shared" si="1"/>
        <v>0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/>
      <c r="D17" s="33"/>
      <c r="E17" s="33"/>
      <c r="F17" s="33"/>
      <c r="G17" s="84">
        <f t="shared" si="0"/>
        <v>0</v>
      </c>
      <c r="H17" s="7"/>
      <c r="I17" s="54">
        <v>9</v>
      </c>
      <c r="J17" s="8"/>
      <c r="K17" s="8"/>
      <c r="L17" s="8"/>
      <c r="M17" s="8"/>
      <c r="N17" s="39">
        <f t="shared" si="1"/>
        <v>0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/>
      <c r="D18" s="33"/>
      <c r="E18" s="33"/>
      <c r="F18" s="33"/>
      <c r="G18" s="84">
        <f t="shared" si="0"/>
        <v>0</v>
      </c>
      <c r="H18" s="7"/>
      <c r="I18" s="54">
        <v>10</v>
      </c>
      <c r="J18" s="8"/>
      <c r="K18" s="8"/>
      <c r="L18" s="8"/>
      <c r="M18" s="8"/>
      <c r="N18" s="39">
        <f t="shared" si="1"/>
        <v>0</v>
      </c>
      <c r="O18" s="8"/>
      <c r="P18" s="7"/>
      <c r="Q18" s="57"/>
      <c r="R18" s="55"/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/>
      <c r="D19" s="33"/>
      <c r="E19" s="33"/>
      <c r="F19" s="33"/>
      <c r="G19" s="84">
        <f t="shared" si="0"/>
        <v>0</v>
      </c>
      <c r="H19" s="7"/>
      <c r="I19" s="54">
        <v>12</v>
      </c>
      <c r="J19" s="8"/>
      <c r="K19" s="8"/>
      <c r="L19" s="8"/>
      <c r="M19" s="8"/>
      <c r="N19" s="39">
        <f t="shared" si="1"/>
        <v>0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/>
      <c r="D20" s="33"/>
      <c r="E20" s="33"/>
      <c r="F20" s="33"/>
      <c r="G20" s="84">
        <f t="shared" si="0"/>
        <v>0</v>
      </c>
      <c r="H20" s="7"/>
      <c r="I20" s="54">
        <v>15</v>
      </c>
      <c r="J20" s="8"/>
      <c r="K20" s="8"/>
      <c r="L20" s="8"/>
      <c r="M20" s="8"/>
      <c r="N20" s="39">
        <f>M20*(33.5+K20)/(475-2.65*J20)</f>
        <v>0</v>
      </c>
      <c r="O20" s="9" t="s">
        <v>6</v>
      </c>
      <c r="P20" s="7"/>
      <c r="Q20" s="57"/>
      <c r="R20" s="64"/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/>
      <c r="D21" s="33"/>
      <c r="E21" s="33"/>
      <c r="F21" s="33"/>
      <c r="G21" s="84">
        <f t="shared" si="0"/>
        <v>0</v>
      </c>
      <c r="H21" s="7"/>
      <c r="I21" s="54">
        <v>20</v>
      </c>
      <c r="J21" s="8"/>
      <c r="K21" s="8"/>
      <c r="L21" s="8"/>
      <c r="M21" s="8"/>
      <c r="N21" s="39">
        <f>M21*(33.5+K21)/(475-2.65*J21)</f>
        <v>0</v>
      </c>
      <c r="O21" s="87"/>
      <c r="P21" s="7"/>
      <c r="Q21" s="57"/>
      <c r="R21" s="55"/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/>
      <c r="D22" s="33"/>
      <c r="E22" s="33"/>
      <c r="F22" s="33"/>
      <c r="G22" s="84">
        <f t="shared" si="0"/>
        <v>0</v>
      </c>
      <c r="H22" s="7"/>
      <c r="I22" s="85">
        <v>25</v>
      </c>
      <c r="J22" s="8"/>
      <c r="K22" s="8"/>
      <c r="L22" s="8"/>
      <c r="M22" s="8"/>
      <c r="N22" s="39">
        <f>M22*(33.5+K22)/(475-2.65*J22)</f>
        <v>0</v>
      </c>
      <c r="O22" s="9"/>
      <c r="P22" s="7"/>
      <c r="Q22" s="57"/>
      <c r="R22" s="70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 t="s">
        <v>56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 t="s">
        <v>57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8" t="s">
        <v>51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99" t="s">
        <v>42</v>
      </c>
      <c r="C27" s="100"/>
      <c r="D27" s="101"/>
      <c r="E27" s="101"/>
      <c r="F27" s="101"/>
      <c r="G27" s="102">
        <f t="shared" si="0"/>
        <v>0</v>
      </c>
      <c r="H27" s="7"/>
      <c r="I27" s="38" t="s">
        <v>22</v>
      </c>
      <c r="J27" s="1" t="s">
        <v>52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49</v>
      </c>
      <c r="F29" s="29"/>
      <c r="G29" s="42"/>
      <c r="H29" s="25"/>
      <c r="J29" s="1" t="s">
        <v>38</v>
      </c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35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I33" s="132" t="s">
        <v>43</v>
      </c>
      <c r="J33" s="132"/>
      <c r="K33" s="132"/>
      <c r="L33" s="132"/>
      <c r="M33" s="132"/>
      <c r="N33" s="132"/>
      <c r="O33" s="132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32" t="s">
        <v>45</v>
      </c>
      <c r="C34" s="132"/>
      <c r="D34" s="132"/>
      <c r="E34" s="132"/>
      <c r="F34" s="132"/>
      <c r="G34" s="132"/>
      <c r="H34" s="6"/>
      <c r="I34" s="19" t="s">
        <v>0</v>
      </c>
      <c r="J34" s="114" t="s">
        <v>1</v>
      </c>
      <c r="K34" s="114" t="s">
        <v>2</v>
      </c>
      <c r="L34" s="13"/>
      <c r="M34" s="127" t="s">
        <v>33</v>
      </c>
      <c r="N34" s="127"/>
      <c r="O34" s="115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14" t="s">
        <v>1</v>
      </c>
      <c r="D35" s="114" t="s">
        <v>2</v>
      </c>
      <c r="E35" s="13"/>
      <c r="F35" s="127" t="s">
        <v>33</v>
      </c>
      <c r="G35" s="131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2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/>
      <c r="D37" s="93"/>
      <c r="E37" s="93"/>
      <c r="F37" s="93"/>
      <c r="G37" s="94">
        <f t="shared" ref="G37:G50" si="3">F37*(33.5+D37)/(475-2.65*C37)</f>
        <v>0</v>
      </c>
      <c r="H37" s="7"/>
      <c r="I37" s="54">
        <v>0</v>
      </c>
      <c r="J37" s="11"/>
      <c r="K37" s="11"/>
      <c r="L37" s="8"/>
      <c r="M37" s="8"/>
      <c r="N37" s="39">
        <f t="shared" si="2"/>
        <v>0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33"/>
      <c r="D38" s="33"/>
      <c r="E38" s="33"/>
      <c r="F38" s="33"/>
      <c r="G38" s="39">
        <f t="shared" si="3"/>
        <v>0</v>
      </c>
      <c r="H38" s="7"/>
      <c r="I38" s="54">
        <v>1</v>
      </c>
      <c r="J38" s="11"/>
      <c r="K38" s="11"/>
      <c r="L38" s="8"/>
      <c r="M38" s="8"/>
      <c r="N38" s="39">
        <f t="shared" si="2"/>
        <v>0</v>
      </c>
      <c r="O38" s="8"/>
      <c r="P38" s="7"/>
      <c r="Q38" s="57"/>
      <c r="R38" s="55">
        <f>M38-O38</f>
        <v>0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33"/>
      <c r="D39" s="33"/>
      <c r="E39" s="33"/>
      <c r="F39" s="33"/>
      <c r="G39" s="39">
        <f t="shared" si="3"/>
        <v>0</v>
      </c>
      <c r="H39" s="7"/>
      <c r="I39" s="54">
        <v>2</v>
      </c>
      <c r="J39" s="11"/>
      <c r="K39" s="11"/>
      <c r="L39" s="8"/>
      <c r="M39" s="8"/>
      <c r="N39" s="39">
        <f t="shared" si="2"/>
        <v>0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33"/>
      <c r="D40" s="33"/>
      <c r="E40" s="33"/>
      <c r="F40" s="33"/>
      <c r="G40" s="39">
        <f t="shared" si="3"/>
        <v>0</v>
      </c>
      <c r="H40" s="7"/>
      <c r="I40" s="54">
        <v>3</v>
      </c>
      <c r="J40" s="11"/>
      <c r="K40" s="11"/>
      <c r="L40" s="8"/>
      <c r="M40" s="8"/>
      <c r="N40" s="39">
        <f t="shared" si="2"/>
        <v>0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33"/>
      <c r="D41" s="33"/>
      <c r="E41" s="33"/>
      <c r="F41" s="33"/>
      <c r="G41" s="39">
        <f t="shared" si="3"/>
        <v>0</v>
      </c>
      <c r="H41" s="7"/>
      <c r="I41" s="54">
        <v>4</v>
      </c>
      <c r="J41" s="11"/>
      <c r="K41" s="11"/>
      <c r="L41" s="8"/>
      <c r="M41" s="8"/>
      <c r="N41" s="39">
        <f t="shared" si="2"/>
        <v>0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33"/>
      <c r="D42" s="33"/>
      <c r="E42" s="33"/>
      <c r="F42" s="33"/>
      <c r="G42" s="39">
        <f t="shared" si="3"/>
        <v>0</v>
      </c>
      <c r="H42" s="7"/>
      <c r="I42" s="54">
        <v>5</v>
      </c>
      <c r="J42" s="11"/>
      <c r="K42" s="11"/>
      <c r="L42" s="8"/>
      <c r="M42" s="8"/>
      <c r="N42" s="39">
        <f t="shared" si="2"/>
        <v>0</v>
      </c>
      <c r="O42" s="9"/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/>
      <c r="D43" s="8"/>
      <c r="E43" s="8"/>
      <c r="F43" s="8"/>
      <c r="G43" s="39">
        <f t="shared" si="3"/>
        <v>0</v>
      </c>
      <c r="H43" s="7"/>
      <c r="I43" s="54">
        <v>6</v>
      </c>
      <c r="J43" s="11"/>
      <c r="K43" s="8"/>
      <c r="L43" s="8"/>
      <c r="M43" s="8"/>
      <c r="N43" s="39">
        <f t="shared" si="2"/>
        <v>0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/>
      <c r="D44" s="8"/>
      <c r="E44" s="8"/>
      <c r="F44" s="8"/>
      <c r="G44" s="39">
        <f t="shared" si="3"/>
        <v>0</v>
      </c>
      <c r="H44" s="7"/>
      <c r="I44" s="54">
        <v>7</v>
      </c>
      <c r="J44" s="11"/>
      <c r="K44" s="8"/>
      <c r="L44" s="8"/>
      <c r="M44" s="8"/>
      <c r="N44" s="39">
        <f t="shared" si="2"/>
        <v>0</v>
      </c>
      <c r="O44" s="9"/>
      <c r="P44" s="7"/>
      <c r="Q44" s="57"/>
      <c r="R44" s="55">
        <f>M44-O44</f>
        <v>0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/>
      <c r="D45" s="11"/>
      <c r="E45" s="11"/>
      <c r="F45" s="11"/>
      <c r="G45" s="39">
        <f t="shared" si="3"/>
        <v>0</v>
      </c>
      <c r="H45" s="7"/>
      <c r="I45" s="54">
        <v>8</v>
      </c>
      <c r="J45" s="11"/>
      <c r="K45" s="8"/>
      <c r="L45" s="8"/>
      <c r="M45" s="8"/>
      <c r="N45" s="39">
        <f t="shared" si="2"/>
        <v>0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/>
      <c r="D46" s="11"/>
      <c r="E46" s="11"/>
      <c r="F46" s="11"/>
      <c r="G46" s="39">
        <f t="shared" si="3"/>
        <v>0</v>
      </c>
      <c r="H46" s="7"/>
      <c r="I46" s="54">
        <v>9</v>
      </c>
      <c r="J46" s="11"/>
      <c r="K46" s="8"/>
      <c r="L46" s="8"/>
      <c r="M46" s="8"/>
      <c r="N46" s="39">
        <f t="shared" si="2"/>
        <v>0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/>
      <c r="D47" s="11"/>
      <c r="E47" s="11"/>
      <c r="F47" s="11"/>
      <c r="G47" s="39">
        <f t="shared" si="3"/>
        <v>0</v>
      </c>
      <c r="H47" s="7"/>
      <c r="I47" s="54">
        <v>10</v>
      </c>
      <c r="J47" s="11"/>
      <c r="K47" s="8"/>
      <c r="L47" s="8"/>
      <c r="M47" s="8"/>
      <c r="N47" s="39">
        <f t="shared" si="2"/>
        <v>0</v>
      </c>
      <c r="O47" s="8"/>
      <c r="P47" s="7"/>
      <c r="Q47" s="57"/>
      <c r="R47" s="55">
        <f>M47-O47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/>
      <c r="D48" s="11"/>
      <c r="E48" s="11"/>
      <c r="F48" s="11"/>
      <c r="G48" s="39">
        <f t="shared" si="3"/>
        <v>0</v>
      </c>
      <c r="H48" s="7"/>
      <c r="I48" s="54">
        <v>12</v>
      </c>
      <c r="J48" s="11"/>
      <c r="K48" s="8"/>
      <c r="L48" s="8"/>
      <c r="M48" s="8"/>
      <c r="N48" s="39">
        <f t="shared" si="2"/>
        <v>0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 t="s">
        <v>58</v>
      </c>
      <c r="C49" s="11"/>
      <c r="D49" s="11"/>
      <c r="E49" s="11"/>
      <c r="F49" s="11"/>
      <c r="G49" s="39">
        <f t="shared" si="3"/>
        <v>0</v>
      </c>
      <c r="H49" s="7"/>
      <c r="I49" s="54">
        <v>15</v>
      </c>
      <c r="J49" s="11"/>
      <c r="K49" s="8"/>
      <c r="L49" s="8"/>
      <c r="M49" s="8"/>
      <c r="N49" s="39">
        <f t="shared" si="2"/>
        <v>0</v>
      </c>
      <c r="O49" s="9"/>
      <c r="P49" s="7"/>
      <c r="Q49" s="57"/>
      <c r="R49" s="55">
        <f>M49-O49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106" t="s">
        <v>37</v>
      </c>
      <c r="C50" s="124"/>
      <c r="D50" s="96"/>
      <c r="E50" s="97"/>
      <c r="F50" s="97"/>
      <c r="G50" s="98">
        <f t="shared" si="3"/>
        <v>0</v>
      </c>
      <c r="H50" s="7"/>
      <c r="I50" s="109" t="s">
        <v>59</v>
      </c>
      <c r="J50" s="116"/>
      <c r="K50" s="110"/>
      <c r="L50" s="110"/>
      <c r="M50" s="110"/>
      <c r="N50" s="36">
        <f t="shared" si="2"/>
        <v>0</v>
      </c>
      <c r="O50" s="117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1"/>
      <c r="C51" s="112"/>
      <c r="D51" s="113"/>
      <c r="E51" s="110"/>
      <c r="F51" s="110"/>
      <c r="G51" s="36"/>
      <c r="H51" s="7"/>
      <c r="I51" s="118" t="s">
        <v>39</v>
      </c>
      <c r="J51" s="119"/>
      <c r="K51" s="120"/>
      <c r="L51" s="120"/>
      <c r="M51" s="121"/>
      <c r="N51" s="122">
        <f>M51*(33.5+K51)/(475-2.65*J53)</f>
        <v>0</v>
      </c>
      <c r="O51" s="123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50</v>
      </c>
      <c r="H53" s="3"/>
      <c r="I53" s="35" t="s">
        <v>20</v>
      </c>
      <c r="J53" s="1" t="s">
        <v>53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03"/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46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47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29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40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 </vt:lpstr>
      <vt:lpstr>Extra Sites</vt:lpstr>
      <vt:lpstr>Sheet2</vt:lpstr>
      <vt:lpstr>' '!Print_Area</vt:lpstr>
      <vt:lpstr>'Extra Sites'!Print_Area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Popovich, Ashley (Port Alberni)</cp:lastModifiedBy>
  <cp:lastPrinted>2014-09-17T22:31:49Z</cp:lastPrinted>
  <dcterms:created xsi:type="dcterms:W3CDTF">2002-07-08T18:19:10Z</dcterms:created>
  <dcterms:modified xsi:type="dcterms:W3CDTF">2021-02-26T21:40:52Z</dcterms:modified>
</cp:coreProperties>
</file>