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P:\tech\Archived Harbour data\HS2021\"/>
    </mc:Choice>
  </mc:AlternateContent>
  <xr:revisionPtr revIDLastSave="0" documentId="13_ncr:1_{D9064469-33D8-4EC6-BFDA-93815DE688FB}" xr6:coauthVersionLast="44" xr6:coauthVersionMax="44" xr10:uidLastSave="{00000000-0000-0000-0000-000000000000}"/>
  <bookViews>
    <workbookView xWindow="-120" yWindow="-120" windowWidth="29040" windowHeight="15840" tabRatio="188" xr2:uid="{00000000-000D-0000-FFFF-FFFF00000000}"/>
  </bookViews>
  <sheets>
    <sheet name=" " sheetId="1" r:id="rId1"/>
    <sheet name="Extra Sites" sheetId="4" r:id="rId2"/>
    <sheet name="Sheet2" sheetId="3" r:id="rId3"/>
  </sheets>
  <definedNames>
    <definedName name="\0">#N/A</definedName>
    <definedName name="\a">#N/A</definedName>
    <definedName name="\d">#N/A</definedName>
    <definedName name="\i">#N/A</definedName>
    <definedName name="\o">#N/A</definedName>
    <definedName name="\p">#N/A</definedName>
    <definedName name="_Regression_Int" localSheetId="0" hidden="1">1</definedName>
    <definedName name="_Regression_Int" localSheetId="1" hidden="1">1</definedName>
    <definedName name="_xlnm.Print_Area" localSheetId="0">' '!$A$1:$O$62</definedName>
    <definedName name="_xlnm.Print_Area" localSheetId="1">'Extra Sites'!$A$1:$O$62</definedName>
    <definedName name="Print_Area_MI" localSheetId="1">'Extra Sites'!$A$1:$T$32</definedName>
    <definedName name="Print_Area_MI">' '!$A$1:$T$32</definedName>
  </definedNames>
  <calcPr calcId="191029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N10" i="1" l="1"/>
  <c r="R20" i="1" l="1"/>
  <c r="R18" i="1" l="1"/>
  <c r="R21" i="1" l="1"/>
  <c r="R9" i="1" l="1"/>
  <c r="G27" i="1" l="1"/>
  <c r="E67" i="4" l="1"/>
  <c r="C67" i="4"/>
  <c r="R53" i="4"/>
  <c r="R52" i="4"/>
  <c r="N51" i="4"/>
  <c r="R50" i="4"/>
  <c r="N50" i="4"/>
  <c r="G50" i="4"/>
  <c r="R49" i="4"/>
  <c r="N49" i="4"/>
  <c r="G49" i="4"/>
  <c r="N48" i="4"/>
  <c r="G48" i="4"/>
  <c r="R47" i="4"/>
  <c r="N47" i="4"/>
  <c r="G47" i="4"/>
  <c r="N46" i="4"/>
  <c r="G46" i="4"/>
  <c r="N45" i="4"/>
  <c r="G45" i="4"/>
  <c r="R44" i="4"/>
  <c r="N44" i="4"/>
  <c r="G44" i="4"/>
  <c r="N43" i="4"/>
  <c r="G43" i="4"/>
  <c r="N42" i="4"/>
  <c r="G42" i="4"/>
  <c r="N41" i="4"/>
  <c r="G41" i="4"/>
  <c r="N40" i="4"/>
  <c r="G40" i="4"/>
  <c r="N39" i="4"/>
  <c r="G39" i="4"/>
  <c r="R38" i="4"/>
  <c r="N38" i="4"/>
  <c r="G38" i="4"/>
  <c r="N37" i="4"/>
  <c r="G37" i="4"/>
  <c r="N36" i="4"/>
  <c r="G27" i="4"/>
  <c r="G26" i="4"/>
  <c r="G25" i="4"/>
  <c r="R24" i="4"/>
  <c r="N24" i="4"/>
  <c r="G24" i="4"/>
  <c r="R23" i="4"/>
  <c r="N23" i="4"/>
  <c r="G23" i="4"/>
  <c r="N22" i="4"/>
  <c r="G22" i="4"/>
  <c r="N21" i="4"/>
  <c r="G21" i="4"/>
  <c r="N20" i="4"/>
  <c r="G20" i="4"/>
  <c r="N19" i="4"/>
  <c r="G19" i="4"/>
  <c r="N18" i="4"/>
  <c r="G18" i="4"/>
  <c r="N17" i="4"/>
  <c r="G17" i="4"/>
  <c r="N16" i="4"/>
  <c r="G16" i="4"/>
  <c r="N15" i="4"/>
  <c r="G15" i="4"/>
  <c r="N14" i="4"/>
  <c r="G14" i="4"/>
  <c r="N13" i="4"/>
  <c r="G13" i="4"/>
  <c r="N12" i="4"/>
  <c r="G12" i="4"/>
  <c r="N11" i="4"/>
  <c r="G11" i="4"/>
  <c r="N10" i="4"/>
  <c r="G10" i="4"/>
  <c r="N9" i="4"/>
  <c r="G9" i="4"/>
  <c r="N8" i="4"/>
  <c r="G8" i="4"/>
  <c r="N7" i="4"/>
  <c r="G7" i="4"/>
  <c r="N51" i="1" l="1"/>
  <c r="N14" i="1" l="1"/>
  <c r="G8" i="1" l="1"/>
  <c r="N22" i="1"/>
  <c r="G7" i="1"/>
  <c r="N7" i="1"/>
  <c r="N8" i="1"/>
  <c r="G9" i="1"/>
  <c r="N9" i="1"/>
  <c r="G10" i="1"/>
  <c r="G11" i="1"/>
  <c r="N11" i="1"/>
  <c r="G12" i="1"/>
  <c r="N12" i="1"/>
  <c r="G13" i="1"/>
  <c r="N13" i="1"/>
  <c r="G14" i="1"/>
  <c r="G15" i="1"/>
  <c r="N15" i="1"/>
  <c r="G16" i="1"/>
  <c r="N16" i="1"/>
  <c r="G17" i="1"/>
  <c r="N17" i="1"/>
  <c r="G18" i="1"/>
  <c r="N18" i="1"/>
  <c r="G19" i="1"/>
  <c r="N19" i="1"/>
  <c r="G20" i="1"/>
  <c r="N20" i="1"/>
  <c r="G21" i="1"/>
  <c r="N21" i="1"/>
  <c r="G22" i="1"/>
  <c r="G23" i="1"/>
  <c r="N23" i="1"/>
  <c r="R23" i="1"/>
  <c r="G24" i="1"/>
  <c r="N24" i="1"/>
  <c r="R24" i="1"/>
  <c r="G25" i="1"/>
  <c r="G26" i="1"/>
  <c r="N36" i="1"/>
  <c r="G37" i="1"/>
  <c r="N37" i="1"/>
  <c r="G38" i="1"/>
  <c r="N38" i="1"/>
  <c r="R38" i="1"/>
  <c r="G39" i="1"/>
  <c r="N39" i="1"/>
  <c r="G40" i="1"/>
  <c r="N40" i="1"/>
  <c r="G41" i="1"/>
  <c r="N41" i="1"/>
  <c r="G42" i="1"/>
  <c r="N42" i="1"/>
  <c r="G43" i="1"/>
  <c r="N43" i="1"/>
  <c r="G44" i="1"/>
  <c r="N44" i="1"/>
  <c r="G45" i="1"/>
  <c r="N45" i="1"/>
  <c r="G46" i="1"/>
  <c r="N46" i="1"/>
  <c r="G47" i="1"/>
  <c r="N47" i="1"/>
  <c r="R47" i="1"/>
  <c r="G48" i="1"/>
  <c r="N48" i="1"/>
  <c r="G49" i="1"/>
  <c r="N49" i="1"/>
  <c r="R49" i="1"/>
  <c r="G50" i="1"/>
  <c r="N50" i="1"/>
  <c r="R50" i="1"/>
  <c r="R52" i="1"/>
  <c r="R53" i="1"/>
  <c r="C67" i="1"/>
  <c r="E67" i="1"/>
</calcChain>
</file>

<file path=xl/sharedStrings.xml><?xml version="1.0" encoding="utf-8"?>
<sst xmlns="http://schemas.openxmlformats.org/spreadsheetml/2006/main" count="255" uniqueCount="71">
  <si>
    <t xml:space="preserve">Depth  </t>
  </si>
  <si>
    <t>Salinity</t>
  </si>
  <si>
    <t>Temp.</t>
  </si>
  <si>
    <t>(meters)</t>
  </si>
  <si>
    <t xml:space="preserve">pH </t>
  </si>
  <si>
    <t>River:</t>
  </si>
  <si>
    <t>-</t>
  </si>
  <si>
    <t>mg/L</t>
  </si>
  <si>
    <t xml:space="preserve">High Tide: </t>
  </si>
  <si>
    <t xml:space="preserve">Low Tide: </t>
  </si>
  <si>
    <t xml:space="preserve">Somass Flow: </t>
  </si>
  <si>
    <t xml:space="preserve">Meter Used: </t>
  </si>
  <si>
    <t xml:space="preserve">  ppt   </t>
  </si>
  <si>
    <t xml:space="preserve"> mg/L  </t>
  </si>
  <si>
    <t xml:space="preserve">% Sat.  </t>
  </si>
  <si>
    <t>m</t>
  </si>
  <si>
    <t>factor</t>
  </si>
  <si>
    <t>ft</t>
  </si>
  <si>
    <t>Hohm Island 2</t>
  </si>
  <si>
    <t>River/Outfall</t>
  </si>
  <si>
    <t>Sample Time:</t>
  </si>
  <si>
    <t>Secchi Disk:</t>
  </si>
  <si>
    <t>Comments:</t>
  </si>
  <si>
    <t>Tides:</t>
  </si>
  <si>
    <t>Winklers</t>
  </si>
  <si>
    <t>+/-</t>
  </si>
  <si>
    <t>Polly's Point 2</t>
  </si>
  <si>
    <t>5km Center</t>
  </si>
  <si>
    <t>CATALYST PAPER - Port Alberni Division</t>
  </si>
  <si>
    <t>na</t>
  </si>
  <si>
    <r>
      <t>°</t>
    </r>
    <r>
      <rPr>
        <sz val="8"/>
        <rFont val="Arial"/>
        <family val="2"/>
      </rPr>
      <t>C</t>
    </r>
  </si>
  <si>
    <t>*end of rope</t>
  </si>
  <si>
    <t>*Bottom</t>
  </si>
  <si>
    <t xml:space="preserve">D.O.Corrected  </t>
  </si>
  <si>
    <t xml:space="preserve"> </t>
  </si>
  <si>
    <t>At anchor</t>
  </si>
  <si>
    <t xml:space="preserve">Sample Time: </t>
  </si>
  <si>
    <t>15m</t>
  </si>
  <si>
    <t xml:space="preserve">At anchor </t>
  </si>
  <si>
    <t>25m</t>
  </si>
  <si>
    <t>SVR4a &amp; Sonde 4a</t>
  </si>
  <si>
    <t>Kate and Ashley</t>
  </si>
  <si>
    <t>*End of cable</t>
  </si>
  <si>
    <t>Profile 2: East of  Hohm Island 2</t>
  </si>
  <si>
    <t>Profile 3: North of Polly's Point 2</t>
  </si>
  <si>
    <t>Profile 1: Between Outfall and Hohm Island 2</t>
  </si>
  <si>
    <t>2.6m @ 10:21Hrs PST</t>
  </si>
  <si>
    <t>1.3m @ 15:58Hrs PST</t>
  </si>
  <si>
    <t>Clearing, slight chop, slight southerly</t>
  </si>
  <si>
    <t>00:00 PDT</t>
  </si>
  <si>
    <t>11:10 Hrs PDT</t>
  </si>
  <si>
    <t>09:30 PDT</t>
  </si>
  <si>
    <t>Overcast, slight chop, southerly</t>
  </si>
  <si>
    <t xml:space="preserve">10:55 pm Hrs PDT </t>
  </si>
  <si>
    <t>Overcast, slight chop, slight southerly</t>
  </si>
  <si>
    <t xml:space="preserve">End of cable </t>
  </si>
  <si>
    <t>*28.4</t>
  </si>
  <si>
    <t>*35</t>
  </si>
  <si>
    <t>*12</t>
  </si>
  <si>
    <t>*17.4</t>
  </si>
  <si>
    <t>*44.1</t>
  </si>
  <si>
    <t>Using charter boat (Greg Pilgrim)</t>
  </si>
  <si>
    <t>Eureka Manta 2</t>
  </si>
  <si>
    <t>Overcast/clearing, calm, slight southerly</t>
  </si>
  <si>
    <t>09:40PDT</t>
  </si>
  <si>
    <t>2.7m @ 14:58Hrs PST</t>
  </si>
  <si>
    <t>0.8m @ 08:50Hrs PST</t>
  </si>
  <si>
    <t>10:08 PDT</t>
  </si>
  <si>
    <t>Survey ended at 8m due to cable angle</t>
  </si>
  <si>
    <t xml:space="preserve">10:38 Hrs PDT </t>
  </si>
  <si>
    <t xml:space="preserve">10:24 pm Hrs PDT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</si>
</sst>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General_)"/>
    <numFmt numFmtId="165" formatCode="0.000_)"/>
    <numFmt numFmtId="166" formatCode="0.0_)"/>
    <numFmt numFmtId="167" formatCode="0.00_)"/>
    <numFmt numFmtId="168" formatCode="0.0%"/>
    <numFmt numFmtId="169" formatCode="0.0"/>
    <numFmt numFmtId="170" formatCode="[$-409]mmmm\ d\,\ yyyy;@"/>
  </numFmts>
  <fonts count="20" x14ac:knownFonts="1">
    <font>
      <sz val="10"/>
      <name val="Helv"/>
    </font>
    <font>
      <sz val="8"/>
      <name val="Times New Roman"/>
      <family val="1"/>
    </font>
    <font>
      <sz val="9"/>
      <name val="Arial"/>
      <family val="2"/>
    </font>
    <font>
      <b/>
      <sz val="9"/>
      <name val="Arial"/>
      <family val="2"/>
    </font>
    <font>
      <sz val="9"/>
      <color indexed="10"/>
      <name val="Arial"/>
      <family val="2"/>
    </font>
    <font>
      <b/>
      <sz val="9"/>
      <color indexed="10"/>
      <name val="Arial"/>
      <family val="2"/>
    </font>
    <font>
      <sz val="8"/>
      <name val="Arial"/>
      <family val="2"/>
    </font>
    <font>
      <sz val="9"/>
      <color indexed="63"/>
      <name val="Arial"/>
      <family val="2"/>
    </font>
    <font>
      <sz val="8"/>
      <color indexed="63"/>
      <name val="Arial"/>
      <family val="2"/>
    </font>
    <font>
      <sz val="9"/>
      <color indexed="50"/>
      <name val="Arial"/>
      <family val="2"/>
    </font>
    <font>
      <b/>
      <sz val="10"/>
      <name val="Arial"/>
      <family val="2"/>
    </font>
    <font>
      <b/>
      <u/>
      <sz val="11"/>
      <name val="Arial"/>
      <family val="2"/>
    </font>
    <font>
      <i/>
      <sz val="8"/>
      <name val="Arial"/>
      <family val="2"/>
    </font>
    <font>
      <b/>
      <sz val="11"/>
      <name val="Arial"/>
      <family val="2"/>
    </font>
    <font>
      <sz val="8"/>
      <color indexed="20"/>
      <name val="Arial"/>
      <family val="2"/>
    </font>
    <font>
      <sz val="10"/>
      <name val="Arial"/>
      <family val="2"/>
    </font>
    <font>
      <sz val="8"/>
      <color indexed="10"/>
      <name val="Arial"/>
      <family val="2"/>
    </font>
    <font>
      <sz val="8"/>
      <name val="Times New Roman"/>
      <family val="1"/>
    </font>
    <font>
      <sz val="9"/>
      <color indexed="22"/>
      <name val="Arial"/>
      <family val="2"/>
    </font>
    <font>
      <b/>
      <sz val="9"/>
      <color rgb="FFFF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47"/>
        <bgColor indexed="8"/>
      </patternFill>
    </fill>
    <fill>
      <patternFill patternType="solid">
        <fgColor indexed="47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hair">
        <color indexed="8"/>
      </bottom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/>
      <top/>
      <bottom/>
      <diagonal/>
    </border>
    <border>
      <left/>
      <right/>
      <top style="hair">
        <color indexed="64"/>
      </top>
      <bottom style="hair">
        <color indexed="8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/>
      <bottom/>
      <diagonal/>
    </border>
    <border>
      <left/>
      <right/>
      <top style="hair">
        <color indexed="8"/>
      </top>
      <bottom style="hair">
        <color indexed="8"/>
      </bottom>
      <diagonal/>
    </border>
    <border>
      <left/>
      <right/>
      <top style="hair">
        <color indexed="8"/>
      </top>
      <bottom/>
      <diagonal/>
    </border>
    <border>
      <left/>
      <right/>
      <top style="hair">
        <color indexed="8"/>
      </top>
      <bottom style="hair">
        <color indexed="64"/>
      </bottom>
      <diagonal/>
    </border>
    <border>
      <left style="dotted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hair">
        <color indexed="64"/>
      </right>
      <top style="dotted">
        <color indexed="64"/>
      </top>
      <bottom/>
      <diagonal/>
    </border>
    <border>
      <left/>
      <right style="dotted">
        <color indexed="64"/>
      </right>
      <top style="dotted">
        <color indexed="64"/>
      </top>
      <bottom/>
      <diagonal/>
    </border>
  </borders>
  <cellStyleXfs count="2">
    <xf numFmtId="164" fontId="0" fillId="0" borderId="0"/>
    <xf numFmtId="9" fontId="1" fillId="0" borderId="0" applyFont="0" applyFill="0" applyBorder="0" applyAlignment="0" applyProtection="0"/>
  </cellStyleXfs>
  <cellXfs count="133">
    <xf numFmtId="164" fontId="0" fillId="0" borderId="0" xfId="0"/>
    <xf numFmtId="164" fontId="2" fillId="0" borderId="0" xfId="0" applyFont="1"/>
    <xf numFmtId="165" fontId="2" fillId="0" borderId="0" xfId="0" applyNumberFormat="1" applyFont="1" applyProtection="1"/>
    <xf numFmtId="166" fontId="2" fillId="0" borderId="0" xfId="0" applyNumberFormat="1" applyFont="1" applyProtection="1"/>
    <xf numFmtId="167" fontId="2" fillId="0" borderId="0" xfId="0" applyNumberFormat="1" applyFont="1" applyProtection="1"/>
    <xf numFmtId="164" fontId="2" fillId="0" borderId="0" xfId="0" quotePrefix="1" applyFont="1" applyAlignment="1" applyProtection="1">
      <alignment horizontal="right"/>
    </xf>
    <xf numFmtId="164" fontId="3" fillId="0" borderId="0" xfId="0" quotePrefix="1" applyFont="1" applyFill="1" applyBorder="1" applyAlignment="1" applyProtection="1">
      <alignment horizontal="right"/>
    </xf>
    <xf numFmtId="164" fontId="2" fillId="0" borderId="0" xfId="0" applyFont="1" applyBorder="1" applyAlignment="1" applyProtection="1">
      <alignment horizontal="right"/>
    </xf>
    <xf numFmtId="167" fontId="2" fillId="0" borderId="1" xfId="0" applyNumberFormat="1" applyFont="1" applyBorder="1" applyAlignment="1" applyProtection="1">
      <alignment horizontal="center"/>
    </xf>
    <xf numFmtId="167" fontId="2" fillId="0" borderId="1" xfId="0" quotePrefix="1" applyNumberFormat="1" applyFont="1" applyBorder="1" applyAlignment="1" applyProtection="1">
      <alignment horizontal="center"/>
    </xf>
    <xf numFmtId="167" fontId="2" fillId="0" borderId="0" xfId="0" quotePrefix="1" applyNumberFormat="1" applyFont="1" applyBorder="1" applyAlignment="1" applyProtection="1">
      <alignment horizontal="center"/>
    </xf>
    <xf numFmtId="2" fontId="2" fillId="0" borderId="1" xfId="0" applyNumberFormat="1" applyFont="1" applyBorder="1" applyAlignment="1" applyProtection="1">
      <alignment horizontal="center"/>
    </xf>
    <xf numFmtId="164" fontId="6" fillId="2" borderId="2" xfId="0" applyFont="1" applyFill="1" applyBorder="1" applyAlignment="1" applyProtection="1">
      <alignment horizontal="center"/>
    </xf>
    <xf numFmtId="164" fontId="2" fillId="2" borderId="2" xfId="0" applyFont="1" applyFill="1" applyBorder="1" applyAlignment="1" applyProtection="1">
      <alignment horizontal="center"/>
    </xf>
    <xf numFmtId="164" fontId="6" fillId="2" borderId="3" xfId="0" applyFont="1" applyFill="1" applyBorder="1" applyAlignment="1" applyProtection="1">
      <alignment horizontal="center"/>
    </xf>
    <xf numFmtId="164" fontId="6" fillId="2" borderId="4" xfId="0" quotePrefix="1" applyFont="1" applyFill="1" applyBorder="1" applyAlignment="1" applyProtection="1">
      <alignment horizontal="center"/>
    </xf>
    <xf numFmtId="164" fontId="2" fillId="2" borderId="4" xfId="0" quotePrefix="1" applyFont="1" applyFill="1" applyBorder="1" applyAlignment="1">
      <alignment horizontal="center"/>
    </xf>
    <xf numFmtId="164" fontId="6" fillId="2" borderId="4" xfId="0" applyFont="1" applyFill="1" applyBorder="1" applyAlignment="1" applyProtection="1">
      <alignment horizontal="center"/>
    </xf>
    <xf numFmtId="164" fontId="6" fillId="2" borderId="5" xfId="0" applyFont="1" applyFill="1" applyBorder="1" applyAlignment="1" applyProtection="1">
      <alignment horizontal="center"/>
    </xf>
    <xf numFmtId="164" fontId="6" fillId="2" borderId="6" xfId="0" quotePrefix="1" applyFont="1" applyFill="1" applyBorder="1" applyAlignment="1" applyProtection="1">
      <alignment horizontal="right"/>
    </xf>
    <xf numFmtId="164" fontId="6" fillId="2" borderId="7" xfId="0" quotePrefix="1" applyFont="1" applyFill="1" applyBorder="1" applyAlignment="1" applyProtection="1">
      <alignment horizontal="right"/>
    </xf>
    <xf numFmtId="164" fontId="7" fillId="0" borderId="1" xfId="0" applyFont="1" applyBorder="1" applyAlignment="1" applyProtection="1">
      <alignment horizontal="right"/>
    </xf>
    <xf numFmtId="164" fontId="7" fillId="0" borderId="0" xfId="0" applyFont="1" applyAlignment="1">
      <alignment horizontal="right"/>
    </xf>
    <xf numFmtId="164" fontId="8" fillId="0" borderId="0" xfId="0" quotePrefix="1" applyFont="1" applyAlignment="1" applyProtection="1">
      <alignment horizontal="right"/>
    </xf>
    <xf numFmtId="164" fontId="7" fillId="0" borderId="0" xfId="0" quotePrefix="1" applyFont="1" applyAlignment="1" applyProtection="1">
      <alignment horizontal="right"/>
    </xf>
    <xf numFmtId="164" fontId="7" fillId="0" borderId="0" xfId="0" applyFont="1"/>
    <xf numFmtId="14" fontId="3" fillId="0" borderId="0" xfId="0" quotePrefix="1" applyNumberFormat="1" applyFont="1" applyAlignment="1" applyProtection="1">
      <alignment horizontal="left"/>
    </xf>
    <xf numFmtId="168" fontId="2" fillId="0" borderId="0" xfId="0" applyNumberFormat="1" applyFont="1" applyBorder="1" applyAlignment="1" applyProtection="1">
      <alignment horizontal="center"/>
    </xf>
    <xf numFmtId="164" fontId="2" fillId="0" borderId="0" xfId="0" applyFont="1" applyBorder="1"/>
    <xf numFmtId="164" fontId="8" fillId="0" borderId="0" xfId="0" quotePrefix="1" applyFont="1" applyBorder="1" applyAlignment="1" applyProtection="1">
      <alignment horizontal="right"/>
    </xf>
    <xf numFmtId="164" fontId="11" fillId="0" borderId="0" xfId="0" quotePrefix="1" applyFont="1" applyAlignment="1" applyProtection="1">
      <alignment horizontal="left"/>
    </xf>
    <xf numFmtId="164" fontId="3" fillId="0" borderId="8" xfId="0" quotePrefix="1" applyFont="1" applyFill="1" applyBorder="1" applyAlignment="1" applyProtection="1">
      <alignment horizontal="right"/>
    </xf>
    <xf numFmtId="164" fontId="7" fillId="0" borderId="0" xfId="0" applyFont="1" applyBorder="1" applyAlignment="1" applyProtection="1">
      <alignment horizontal="right"/>
    </xf>
    <xf numFmtId="2" fontId="2" fillId="0" borderId="9" xfId="0" applyNumberFormat="1" applyFont="1" applyBorder="1" applyAlignment="1" applyProtection="1">
      <alignment horizontal="center"/>
    </xf>
    <xf numFmtId="168" fontId="2" fillId="0" borderId="9" xfId="0" applyNumberFormat="1" applyFont="1" applyBorder="1" applyAlignment="1" applyProtection="1">
      <alignment horizontal="center"/>
    </xf>
    <xf numFmtId="164" fontId="8" fillId="0" borderId="0" xfId="0" applyFont="1" applyBorder="1" applyAlignment="1">
      <alignment horizontal="right"/>
    </xf>
    <xf numFmtId="168" fontId="7" fillId="0" borderId="0" xfId="0" applyNumberFormat="1" applyFont="1" applyBorder="1" applyAlignment="1" applyProtection="1">
      <alignment horizontal="center"/>
    </xf>
    <xf numFmtId="164" fontId="7" fillId="0" borderId="0" xfId="0" applyFont="1" applyBorder="1"/>
    <xf numFmtId="164" fontId="8" fillId="0" borderId="0" xfId="0" quotePrefix="1" applyFont="1" applyFill="1" applyAlignment="1" applyProtection="1">
      <alignment horizontal="right"/>
    </xf>
    <xf numFmtId="168" fontId="7" fillId="0" borderId="1" xfId="0" applyNumberFormat="1" applyFont="1" applyBorder="1" applyAlignment="1" applyProtection="1">
      <alignment horizontal="center"/>
    </xf>
    <xf numFmtId="167" fontId="7" fillId="0" borderId="0" xfId="0" applyNumberFormat="1" applyFont="1" applyBorder="1" applyAlignment="1" applyProtection="1">
      <alignment horizontal="left"/>
    </xf>
    <xf numFmtId="164" fontId="2" fillId="0" borderId="0" xfId="0" applyFont="1" applyBorder="1" applyAlignment="1" applyProtection="1">
      <alignment horizontal="left"/>
    </xf>
    <xf numFmtId="164" fontId="6" fillId="0" borderId="0" xfId="0" applyFont="1" applyAlignment="1" applyProtection="1">
      <alignment horizontal="left"/>
    </xf>
    <xf numFmtId="164" fontId="2" fillId="0" borderId="10" xfId="0" applyFont="1" applyBorder="1" applyAlignment="1">
      <alignment horizontal="right"/>
    </xf>
    <xf numFmtId="164" fontId="2" fillId="3" borderId="10" xfId="0" applyFont="1" applyFill="1" applyBorder="1" applyAlignment="1">
      <alignment horizontal="right"/>
    </xf>
    <xf numFmtId="164" fontId="2" fillId="3" borderId="0" xfId="0" applyFont="1" applyFill="1"/>
    <xf numFmtId="164" fontId="8" fillId="0" borderId="0" xfId="0" quotePrefix="1" applyFont="1" applyAlignment="1">
      <alignment horizontal="center"/>
    </xf>
    <xf numFmtId="164" fontId="8" fillId="0" borderId="0" xfId="0" quotePrefix="1" applyFont="1" applyAlignment="1">
      <alignment horizontal="left"/>
    </xf>
    <xf numFmtId="164" fontId="8" fillId="0" borderId="0" xfId="0" quotePrefix="1" applyFont="1" applyAlignment="1">
      <alignment horizontal="right"/>
    </xf>
    <xf numFmtId="164" fontId="8" fillId="0" borderId="0" xfId="0" applyFont="1" applyBorder="1" applyAlignment="1"/>
    <xf numFmtId="164" fontId="6" fillId="2" borderId="5" xfId="0" quotePrefix="1" applyFont="1" applyFill="1" applyBorder="1" applyAlignment="1" applyProtection="1">
      <alignment horizontal="center"/>
    </xf>
    <xf numFmtId="2" fontId="12" fillId="0" borderId="1" xfId="0" quotePrefix="1" applyNumberFormat="1" applyFont="1" applyBorder="1" applyAlignment="1" applyProtection="1">
      <alignment horizontal="left"/>
    </xf>
    <xf numFmtId="164" fontId="6" fillId="0" borderId="0" xfId="0" applyFont="1" applyAlignment="1">
      <alignment horizontal="center"/>
    </xf>
    <xf numFmtId="164" fontId="8" fillId="0" borderId="9" xfId="0" applyFont="1" applyBorder="1" applyAlignment="1" applyProtection="1">
      <alignment horizontal="right"/>
    </xf>
    <xf numFmtId="164" fontId="8" fillId="0" borderId="1" xfId="0" applyFont="1" applyBorder="1" applyAlignment="1" applyProtection="1">
      <alignment horizontal="right"/>
    </xf>
    <xf numFmtId="2" fontId="5" fillId="4" borderId="0" xfId="0" applyNumberFormat="1" applyFont="1" applyFill="1" applyAlignment="1">
      <alignment horizontal="center"/>
    </xf>
    <xf numFmtId="164" fontId="7" fillId="0" borderId="0" xfId="0" quotePrefix="1" applyFont="1" applyAlignment="1">
      <alignment horizontal="right"/>
    </xf>
    <xf numFmtId="164" fontId="2" fillId="3" borderId="0" xfId="0" applyFont="1" applyFill="1" applyBorder="1" applyAlignment="1" applyProtection="1">
      <alignment horizontal="right"/>
    </xf>
    <xf numFmtId="164" fontId="8" fillId="3" borderId="0" xfId="0" quotePrefix="1" applyFont="1" applyFill="1" applyAlignment="1" applyProtection="1">
      <alignment horizontal="right"/>
    </xf>
    <xf numFmtId="164" fontId="11" fillId="3" borderId="0" xfId="0" quotePrefix="1" applyFont="1" applyFill="1" applyAlignment="1" applyProtection="1">
      <alignment horizontal="left"/>
    </xf>
    <xf numFmtId="164" fontId="3" fillId="3" borderId="0" xfId="0" quotePrefix="1" applyFont="1" applyFill="1" applyBorder="1" applyAlignment="1" applyProtection="1">
      <alignment horizontal="right"/>
    </xf>
    <xf numFmtId="164" fontId="5" fillId="5" borderId="0" xfId="0" quotePrefix="1" applyFont="1" applyFill="1" applyAlignment="1">
      <alignment horizontal="center"/>
    </xf>
    <xf numFmtId="164" fontId="16" fillId="0" borderId="0" xfId="0" applyFont="1" applyAlignment="1"/>
    <xf numFmtId="164" fontId="17" fillId="2" borderId="4" xfId="0" quotePrefix="1" applyFont="1" applyFill="1" applyBorder="1" applyAlignment="1">
      <alignment horizontal="center"/>
    </xf>
    <xf numFmtId="164" fontId="2" fillId="6" borderId="0" xfId="0" applyFont="1" applyFill="1"/>
    <xf numFmtId="164" fontId="8" fillId="6" borderId="0" xfId="0" quotePrefix="1" applyFont="1" applyFill="1" applyAlignment="1" applyProtection="1">
      <alignment horizontal="right"/>
    </xf>
    <xf numFmtId="164" fontId="2" fillId="6" borderId="0" xfId="0" applyFont="1" applyFill="1" applyBorder="1"/>
    <xf numFmtId="167" fontId="2" fillId="6" borderId="0" xfId="0" quotePrefix="1" applyNumberFormat="1" applyFont="1" applyFill="1" applyBorder="1" applyAlignment="1" applyProtection="1">
      <alignment horizontal="center"/>
    </xf>
    <xf numFmtId="164" fontId="11" fillId="6" borderId="0" xfId="0" quotePrefix="1" applyFont="1" applyFill="1" applyAlignment="1" applyProtection="1">
      <alignment horizontal="left"/>
    </xf>
    <xf numFmtId="164" fontId="14" fillId="6" borderId="0" xfId="0" applyFont="1" applyFill="1" applyAlignment="1">
      <alignment horizontal="center"/>
    </xf>
    <xf numFmtId="168" fontId="2" fillId="6" borderId="0" xfId="1" applyNumberFormat="1" applyFont="1" applyFill="1" applyAlignment="1">
      <alignment horizontal="center"/>
    </xf>
    <xf numFmtId="9" fontId="18" fillId="6" borderId="0" xfId="1" applyNumberFormat="1" applyFont="1" applyFill="1" applyAlignment="1">
      <alignment horizontal="center"/>
    </xf>
    <xf numFmtId="168" fontId="18" fillId="6" borderId="0" xfId="1" applyNumberFormat="1" applyFont="1" applyFill="1" applyAlignment="1">
      <alignment horizontal="center"/>
    </xf>
    <xf numFmtId="164" fontId="2" fillId="6" borderId="2" xfId="0" applyFont="1" applyFill="1" applyBorder="1"/>
    <xf numFmtId="164" fontId="2" fillId="6" borderId="11" xfId="0" applyFont="1" applyFill="1" applyBorder="1" applyAlignment="1">
      <alignment horizontal="right"/>
    </xf>
    <xf numFmtId="164" fontId="4" fillId="6" borderId="8" xfId="0" applyFont="1" applyFill="1" applyBorder="1"/>
    <xf numFmtId="164" fontId="9" fillId="6" borderId="0" xfId="0" applyFont="1" applyFill="1"/>
    <xf numFmtId="164" fontId="4" fillId="6" borderId="0" xfId="0" applyFont="1" applyFill="1"/>
    <xf numFmtId="164" fontId="4" fillId="6" borderId="0" xfId="0" applyFont="1" applyFill="1" applyBorder="1"/>
    <xf numFmtId="164" fontId="6" fillId="6" borderId="0" xfId="0" applyFont="1" applyFill="1" applyAlignment="1">
      <alignment horizontal="right"/>
    </xf>
    <xf numFmtId="164" fontId="2" fillId="6" borderId="0" xfId="0" quotePrefix="1" applyFont="1" applyFill="1"/>
    <xf numFmtId="164" fontId="6" fillId="6" borderId="0" xfId="0" applyFont="1" applyFill="1"/>
    <xf numFmtId="164" fontId="8" fillId="6" borderId="0" xfId="0" quotePrefix="1" applyFont="1" applyFill="1" applyBorder="1" applyAlignment="1" applyProtection="1">
      <alignment horizontal="right"/>
    </xf>
    <xf numFmtId="164" fontId="6" fillId="6" borderId="0" xfId="0" applyFont="1" applyFill="1" applyAlignment="1" applyProtection="1">
      <alignment horizontal="left"/>
    </xf>
    <xf numFmtId="168" fontId="7" fillId="0" borderId="12" xfId="0" applyNumberFormat="1" applyFont="1" applyBorder="1" applyAlignment="1" applyProtection="1">
      <alignment horizontal="center"/>
    </xf>
    <xf numFmtId="164" fontId="8" fillId="0" borderId="12" xfId="0" applyFont="1" applyBorder="1" applyAlignment="1" applyProtection="1">
      <alignment horizontal="right"/>
    </xf>
    <xf numFmtId="167" fontId="12" fillId="0" borderId="1" xfId="0" quotePrefix="1" applyNumberFormat="1" applyFont="1" applyBorder="1" applyAlignment="1" applyProtection="1">
      <alignment horizontal="left"/>
    </xf>
    <xf numFmtId="167" fontId="2" fillId="0" borderId="1" xfId="0" applyNumberFormat="1" applyFont="1" applyBorder="1" applyAlignment="1" applyProtection="1">
      <alignment horizontal="center" vertical="center"/>
    </xf>
    <xf numFmtId="164" fontId="2" fillId="0" borderId="0" xfId="0" quotePrefix="1" applyFont="1"/>
    <xf numFmtId="167" fontId="12" fillId="0" borderId="13" xfId="0" quotePrefix="1" applyNumberFormat="1" applyFont="1" applyBorder="1" applyAlignment="1" applyProtection="1">
      <alignment horizontal="left"/>
    </xf>
    <xf numFmtId="164" fontId="2" fillId="0" borderId="0" xfId="0" applyFont="1" applyBorder="1" applyAlignment="1" applyProtection="1">
      <alignment horizontal="center"/>
    </xf>
    <xf numFmtId="164" fontId="2" fillId="0" borderId="0" xfId="0" quotePrefix="1" applyFont="1" applyAlignment="1" applyProtection="1">
      <alignment horizontal="left"/>
    </xf>
    <xf numFmtId="167" fontId="12" fillId="0" borderId="0" xfId="0" quotePrefix="1" applyNumberFormat="1" applyFont="1" applyBorder="1" applyAlignment="1" applyProtection="1">
      <alignment horizontal="left"/>
    </xf>
    <xf numFmtId="167" fontId="2" fillId="0" borderId="9" xfId="0" applyNumberFormat="1" applyFont="1" applyBorder="1" applyAlignment="1" applyProtection="1">
      <alignment horizontal="center"/>
    </xf>
    <xf numFmtId="168" fontId="7" fillId="0" borderId="9" xfId="0" applyNumberFormat="1" applyFont="1" applyBorder="1" applyAlignment="1" applyProtection="1">
      <alignment horizontal="center"/>
    </xf>
    <xf numFmtId="167" fontId="12" fillId="0" borderId="4" xfId="0" quotePrefix="1" applyNumberFormat="1" applyFont="1" applyBorder="1" applyAlignment="1" applyProtection="1">
      <alignment horizontal="left"/>
    </xf>
    <xf numFmtId="2" fontId="2" fillId="0" borderId="14" xfId="0" applyNumberFormat="1" applyFont="1" applyBorder="1" applyAlignment="1">
      <alignment horizontal="center"/>
    </xf>
    <xf numFmtId="167" fontId="2" fillId="0" borderId="4" xfId="0" applyNumberFormat="1" applyFont="1" applyBorder="1" applyAlignment="1" applyProtection="1">
      <alignment horizontal="center"/>
    </xf>
    <xf numFmtId="168" fontId="7" fillId="0" borderId="4" xfId="0" applyNumberFormat="1" applyFont="1" applyBorder="1" applyAlignment="1" applyProtection="1">
      <alignment horizontal="center"/>
    </xf>
    <xf numFmtId="164" fontId="7" fillId="0" borderId="13" xfId="0" applyFont="1" applyBorder="1" applyAlignment="1" applyProtection="1">
      <alignment horizontal="right"/>
    </xf>
    <xf numFmtId="169" fontId="2" fillId="0" borderId="13" xfId="0" applyNumberFormat="1" applyFont="1" applyBorder="1" applyAlignment="1" applyProtection="1">
      <alignment horizontal="center"/>
    </xf>
    <xf numFmtId="167" fontId="2" fillId="0" borderId="13" xfId="0" applyNumberFormat="1" applyFont="1" applyBorder="1" applyAlignment="1" applyProtection="1">
      <alignment horizontal="center"/>
    </xf>
    <xf numFmtId="168" fontId="7" fillId="0" borderId="13" xfId="0" applyNumberFormat="1" applyFont="1" applyBorder="1" applyAlignment="1" applyProtection="1">
      <alignment horizontal="center"/>
    </xf>
    <xf numFmtId="164" fontId="2" fillId="0" borderId="0" xfId="0" applyFont="1" applyAlignment="1">
      <alignment horizontal="left"/>
    </xf>
    <xf numFmtId="164" fontId="2" fillId="0" borderId="0" xfId="0" applyFont="1" applyAlignment="1">
      <alignment horizontal="right"/>
    </xf>
    <xf numFmtId="164" fontId="2" fillId="0" borderId="0" xfId="0" applyFont="1" applyAlignment="1">
      <alignment horizontal="center"/>
    </xf>
    <xf numFmtId="1" fontId="6" fillId="0" borderId="14" xfId="0" quotePrefix="1" applyNumberFormat="1" applyFont="1" applyBorder="1" applyAlignment="1">
      <alignment horizontal="right"/>
    </xf>
    <xf numFmtId="2" fontId="6" fillId="0" borderId="14" xfId="0" quotePrefix="1" applyNumberFormat="1" applyFont="1" applyBorder="1" applyAlignment="1">
      <alignment horizontal="center"/>
    </xf>
    <xf numFmtId="20" fontId="2" fillId="0" borderId="0" xfId="0" applyNumberFormat="1" applyFont="1"/>
    <xf numFmtId="164" fontId="8" fillId="0" borderId="0" xfId="0" applyFont="1" applyBorder="1" applyAlignment="1" applyProtection="1">
      <alignment horizontal="right"/>
    </xf>
    <xf numFmtId="167" fontId="2" fillId="0" borderId="0" xfId="0" applyNumberFormat="1" applyFont="1" applyBorder="1" applyAlignment="1" applyProtection="1">
      <alignment horizontal="center"/>
    </xf>
    <xf numFmtId="1" fontId="6" fillId="0" borderId="4" xfId="0" quotePrefix="1" applyNumberFormat="1" applyFont="1" applyBorder="1" applyAlignment="1">
      <alignment horizontal="right"/>
    </xf>
    <xf numFmtId="2" fontId="6" fillId="0" borderId="0" xfId="0" quotePrefix="1" applyNumberFormat="1" applyFont="1" applyBorder="1" applyAlignment="1">
      <alignment horizontal="center"/>
    </xf>
    <xf numFmtId="2" fontId="2" fillId="0" borderId="0" xfId="0" applyNumberFormat="1" applyFont="1" applyBorder="1" applyAlignment="1">
      <alignment horizontal="center"/>
    </xf>
    <xf numFmtId="164" fontId="6" fillId="2" borderId="2" xfId="0" applyFont="1" applyFill="1" applyBorder="1" applyAlignment="1" applyProtection="1">
      <alignment horizontal="center"/>
    </xf>
    <xf numFmtId="164" fontId="6" fillId="2" borderId="3" xfId="0" applyFont="1" applyFill="1" applyBorder="1" applyAlignment="1" applyProtection="1">
      <alignment horizontal="center"/>
    </xf>
    <xf numFmtId="2" fontId="2" fillId="0" borderId="13" xfId="0" applyNumberFormat="1" applyFont="1" applyBorder="1" applyAlignment="1">
      <alignment horizontal="center"/>
    </xf>
    <xf numFmtId="167" fontId="2" fillId="0" borderId="0" xfId="0" applyNumberFormat="1" applyFont="1" applyBorder="1" applyAlignment="1" applyProtection="1">
      <alignment horizontal="center" vertical="center"/>
    </xf>
    <xf numFmtId="164" fontId="8" fillId="0" borderId="15" xfId="0" applyFont="1" applyBorder="1" applyAlignment="1" applyProtection="1">
      <alignment horizontal="right"/>
    </xf>
    <xf numFmtId="2" fontId="2" fillId="0" borderId="16" xfId="0" applyNumberFormat="1" applyFont="1" applyBorder="1" applyAlignment="1">
      <alignment horizontal="center"/>
    </xf>
    <xf numFmtId="167" fontId="2" fillId="0" borderId="16" xfId="0" applyNumberFormat="1" applyFont="1" applyBorder="1" applyAlignment="1" applyProtection="1">
      <alignment horizontal="center"/>
    </xf>
    <xf numFmtId="167" fontId="2" fillId="0" borderId="17" xfId="0" applyNumberFormat="1" applyFont="1" applyBorder="1" applyAlignment="1" applyProtection="1">
      <alignment horizontal="center"/>
    </xf>
    <xf numFmtId="168" fontId="7" fillId="0" borderId="16" xfId="0" applyNumberFormat="1" applyFont="1" applyBorder="1" applyAlignment="1" applyProtection="1">
      <alignment horizontal="center"/>
    </xf>
    <xf numFmtId="167" fontId="2" fillId="0" borderId="18" xfId="0" quotePrefix="1" applyNumberFormat="1" applyFont="1" applyBorder="1" applyAlignment="1" applyProtection="1">
      <alignment horizontal="center"/>
    </xf>
    <xf numFmtId="2" fontId="2" fillId="0" borderId="14" xfId="0" quotePrefix="1" applyNumberFormat="1" applyFont="1" applyBorder="1" applyAlignment="1">
      <alignment horizontal="center"/>
    </xf>
    <xf numFmtId="2" fontId="19" fillId="7" borderId="0" xfId="1" applyNumberFormat="1" applyFont="1" applyFill="1" applyAlignment="1">
      <alignment horizontal="center"/>
    </xf>
    <xf numFmtId="2" fontId="19" fillId="7" borderId="0" xfId="0" applyNumberFormat="1" applyFont="1" applyFill="1" applyAlignment="1">
      <alignment horizontal="center"/>
    </xf>
    <xf numFmtId="164" fontId="6" fillId="2" borderId="2" xfId="0" applyFont="1" applyFill="1" applyBorder="1" applyAlignment="1" applyProtection="1">
      <alignment horizontal="center"/>
    </xf>
    <xf numFmtId="164" fontId="13" fillId="0" borderId="0" xfId="0" quotePrefix="1" applyFont="1" applyAlignment="1" applyProtection="1">
      <alignment horizontal="center"/>
    </xf>
    <xf numFmtId="170" fontId="15" fillId="0" borderId="0" xfId="0" applyNumberFormat="1" applyFont="1" applyBorder="1" applyAlignment="1" applyProtection="1">
      <alignment horizontal="center"/>
    </xf>
    <xf numFmtId="170" fontId="15" fillId="0" borderId="0" xfId="0" quotePrefix="1" applyNumberFormat="1" applyFont="1" applyBorder="1" applyAlignment="1" applyProtection="1">
      <alignment horizontal="center"/>
    </xf>
    <xf numFmtId="164" fontId="6" fillId="2" borderId="3" xfId="0" applyFont="1" applyFill="1" applyBorder="1" applyAlignment="1" applyProtection="1">
      <alignment horizontal="center"/>
    </xf>
    <xf numFmtId="164" fontId="10" fillId="0" borderId="4" xfId="0" applyFont="1" applyBorder="1" applyAlignment="1" applyProtection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syncVertical="1" syncRef="A1" transitionEvaluation="1">
    <pageSetUpPr fitToPage="1"/>
  </sheetPr>
  <dimension ref="A1:AK101"/>
  <sheetViews>
    <sheetView showGridLines="0" tabSelected="1" zoomScale="115" workbookViewId="0">
      <selection activeCell="M49" sqref="M49"/>
    </sheetView>
  </sheetViews>
  <sheetFormatPr defaultColWidth="9.7109375" defaultRowHeight="12" customHeight="1" x14ac:dyDescent="0.2"/>
  <cols>
    <col min="1" max="1" width="9.28515625" style="1" customWidth="1"/>
    <col min="2" max="2" width="6.7109375" style="1" customWidth="1"/>
    <col min="3" max="4" width="7.7109375" style="1" customWidth="1"/>
    <col min="5" max="5" width="7.28515625" style="1" customWidth="1"/>
    <col min="6" max="6" width="12.7109375" style="1" customWidth="1"/>
    <col min="7" max="7" width="6.85546875" style="1" customWidth="1"/>
    <col min="8" max="8" width="8.7109375" style="1" customWidth="1"/>
    <col min="9" max="9" width="6.7109375" style="1" customWidth="1"/>
    <col min="10" max="10" width="8.7109375" style="1" customWidth="1"/>
    <col min="11" max="11" width="7.7109375" style="1" customWidth="1"/>
    <col min="12" max="12" width="7.28515625" style="1" customWidth="1"/>
    <col min="13" max="13" width="7.7109375" style="1" customWidth="1"/>
    <col min="14" max="14" width="8.28515625" style="1" customWidth="1"/>
    <col min="15" max="15" width="6.28515625" style="1" customWidth="1"/>
    <col min="16" max="16" width="1.7109375" style="1" customWidth="1"/>
    <col min="17" max="17" width="0.85546875" style="1" customWidth="1"/>
    <col min="18" max="18" width="7.28515625" style="1" customWidth="1"/>
    <col min="19" max="19" width="5.7109375" style="1" customWidth="1"/>
    <col min="20" max="20" width="6.28515625" style="1" customWidth="1"/>
    <col min="21" max="16384" width="9.7109375" style="1"/>
  </cols>
  <sheetData>
    <row r="1" spans="1:37" ht="15" customHeight="1" x14ac:dyDescent="0.25">
      <c r="B1" s="128" t="s">
        <v>28</v>
      </c>
      <c r="C1" s="128"/>
      <c r="D1" s="128"/>
      <c r="E1" s="128"/>
      <c r="F1" s="128"/>
      <c r="G1" s="128"/>
      <c r="H1" s="128"/>
      <c r="I1" s="128"/>
      <c r="J1" s="128"/>
      <c r="K1" s="128"/>
      <c r="L1" s="128"/>
      <c r="M1" s="128"/>
      <c r="N1" s="128"/>
      <c r="O1" s="128"/>
      <c r="P1" s="30"/>
      <c r="Q1" s="59"/>
      <c r="R1" s="68"/>
      <c r="S1" s="68"/>
      <c r="T1" s="68"/>
      <c r="U1" s="45"/>
      <c r="V1" s="45"/>
      <c r="W1" s="45"/>
      <c r="X1" s="45"/>
      <c r="Y1" s="45"/>
      <c r="Z1" s="45"/>
    </row>
    <row r="2" spans="1:37" ht="15" customHeight="1" x14ac:dyDescent="0.25">
      <c r="B2" s="129">
        <v>44272</v>
      </c>
      <c r="C2" s="130"/>
      <c r="D2" s="130"/>
      <c r="E2" s="130"/>
      <c r="F2" s="130"/>
      <c r="G2" s="130"/>
      <c r="H2" s="130"/>
      <c r="I2" s="130"/>
      <c r="J2" s="130"/>
      <c r="K2" s="130"/>
      <c r="L2" s="130"/>
      <c r="M2" s="130"/>
      <c r="N2" s="130"/>
      <c r="O2" s="130"/>
      <c r="P2" s="30"/>
      <c r="Q2" s="59"/>
      <c r="R2" s="68"/>
      <c r="S2" s="68"/>
      <c r="T2" s="68"/>
      <c r="U2" s="45"/>
      <c r="V2" s="45"/>
      <c r="W2" s="45"/>
      <c r="X2" s="45"/>
      <c r="Y2" s="45"/>
      <c r="Z2" s="45"/>
    </row>
    <row r="3" spans="1:37" ht="6" customHeight="1" x14ac:dyDescent="0.2">
      <c r="B3" s="22"/>
      <c r="C3" s="26"/>
      <c r="Q3" s="45"/>
      <c r="R3" s="64"/>
      <c r="S3" s="64"/>
      <c r="T3" s="64"/>
      <c r="U3" s="45"/>
      <c r="V3" s="45"/>
      <c r="W3" s="45"/>
      <c r="X3" s="45"/>
      <c r="Y3" s="45"/>
      <c r="Z3" s="45"/>
    </row>
    <row r="4" spans="1:37" ht="12" customHeight="1" x14ac:dyDescent="0.2">
      <c r="B4" s="132" t="s">
        <v>27</v>
      </c>
      <c r="C4" s="132"/>
      <c r="D4" s="132"/>
      <c r="E4" s="132"/>
      <c r="F4" s="132"/>
      <c r="G4" s="132"/>
      <c r="I4" s="132" t="s">
        <v>26</v>
      </c>
      <c r="J4" s="132"/>
      <c r="K4" s="132"/>
      <c r="L4" s="132"/>
      <c r="M4" s="132"/>
      <c r="N4" s="132"/>
      <c r="O4" s="132"/>
      <c r="Q4" s="45"/>
      <c r="R4" s="64"/>
      <c r="S4" s="64"/>
      <c r="T4" s="64"/>
      <c r="U4" s="45"/>
      <c r="V4" s="45"/>
      <c r="W4" s="45"/>
      <c r="X4" s="45"/>
      <c r="Y4" s="45"/>
      <c r="Z4" s="45"/>
    </row>
    <row r="5" spans="1:37" ht="12" customHeight="1" x14ac:dyDescent="0.2">
      <c r="A5" s="6"/>
      <c r="B5" s="19" t="s">
        <v>0</v>
      </c>
      <c r="C5" s="12" t="s">
        <v>1</v>
      </c>
      <c r="D5" s="12" t="s">
        <v>2</v>
      </c>
      <c r="E5" s="13"/>
      <c r="F5" s="127" t="s">
        <v>33</v>
      </c>
      <c r="G5" s="127"/>
      <c r="H5" s="31"/>
      <c r="I5" s="19" t="s">
        <v>0</v>
      </c>
      <c r="J5" s="12" t="s">
        <v>1</v>
      </c>
      <c r="K5" s="12" t="s">
        <v>2</v>
      </c>
      <c r="L5" s="13"/>
      <c r="M5" s="127" t="s">
        <v>33</v>
      </c>
      <c r="N5" s="127"/>
      <c r="O5" s="14" t="s">
        <v>24</v>
      </c>
      <c r="P5" s="6"/>
      <c r="Q5" s="60"/>
      <c r="R5" s="69" t="s">
        <v>24</v>
      </c>
      <c r="S5" s="64"/>
      <c r="T5" s="64"/>
      <c r="U5" s="45"/>
      <c r="V5" s="45"/>
      <c r="W5" s="45"/>
      <c r="X5" s="45"/>
      <c r="Y5" s="45"/>
      <c r="Z5" s="45"/>
    </row>
    <row r="6" spans="1:37" ht="12" customHeight="1" x14ac:dyDescent="0.2">
      <c r="A6" s="6"/>
      <c r="B6" s="20" t="s">
        <v>3</v>
      </c>
      <c r="C6" s="15" t="s">
        <v>12</v>
      </c>
      <c r="D6" s="63" t="s">
        <v>30</v>
      </c>
      <c r="E6" s="16" t="s">
        <v>4</v>
      </c>
      <c r="F6" s="17" t="s">
        <v>13</v>
      </c>
      <c r="G6" s="15" t="s">
        <v>14</v>
      </c>
      <c r="H6" s="31"/>
      <c r="I6" s="20" t="s">
        <v>3</v>
      </c>
      <c r="J6" s="15" t="s">
        <v>12</v>
      </c>
      <c r="K6" s="63" t="s">
        <v>30</v>
      </c>
      <c r="L6" s="16" t="s">
        <v>4</v>
      </c>
      <c r="M6" s="17" t="s">
        <v>13</v>
      </c>
      <c r="N6" s="15" t="s">
        <v>14</v>
      </c>
      <c r="O6" s="18" t="s">
        <v>7</v>
      </c>
      <c r="P6" s="6"/>
      <c r="Q6" s="60"/>
      <c r="R6" s="61" t="s">
        <v>25</v>
      </c>
      <c r="S6" s="64"/>
      <c r="T6" s="64"/>
      <c r="U6" s="45"/>
      <c r="V6" s="45"/>
      <c r="W6" s="45"/>
      <c r="X6" s="45"/>
      <c r="Y6" s="45"/>
      <c r="Z6" s="45"/>
    </row>
    <row r="7" spans="1:37" ht="12" customHeight="1" x14ac:dyDescent="0.2">
      <c r="A7" s="7"/>
      <c r="B7" s="53" t="s">
        <v>5</v>
      </c>
      <c r="C7" s="33"/>
      <c r="D7" s="33"/>
      <c r="E7" s="33"/>
      <c r="F7" s="33"/>
      <c r="G7" s="84">
        <f t="shared" ref="G7:G26" si="0">F7*(33.5+D7)/(475-2.65*C7)</f>
        <v>0</v>
      </c>
      <c r="H7" s="7"/>
      <c r="I7" s="53" t="s">
        <v>5</v>
      </c>
      <c r="J7" s="33"/>
      <c r="K7" s="93"/>
      <c r="L7" s="93"/>
      <c r="M7" s="93"/>
      <c r="N7" s="94">
        <f t="shared" ref="N7:N19" si="1">M7*(33.5+K7)/(475-2.65*J7)</f>
        <v>0</v>
      </c>
      <c r="O7" s="34"/>
      <c r="P7" s="7"/>
      <c r="Q7" s="57"/>
      <c r="R7" s="64"/>
      <c r="S7" s="64"/>
      <c r="T7" s="64"/>
      <c r="U7" s="45"/>
      <c r="V7" s="45"/>
      <c r="W7" s="45"/>
      <c r="X7" s="45"/>
      <c r="Y7" s="45"/>
      <c r="Z7" s="45"/>
      <c r="AJ7" s="2"/>
      <c r="AK7" s="3"/>
    </row>
    <row r="8" spans="1:37" x14ac:dyDescent="0.2">
      <c r="A8" s="7"/>
      <c r="B8" s="85">
        <v>0</v>
      </c>
      <c r="C8" s="33">
        <v>3.21</v>
      </c>
      <c r="D8" s="33">
        <v>6.43</v>
      </c>
      <c r="E8" s="33"/>
      <c r="F8" s="33">
        <v>11.77</v>
      </c>
      <c r="G8" s="84">
        <f t="shared" si="0"/>
        <v>1.0074654845137176</v>
      </c>
      <c r="H8" s="7"/>
      <c r="I8" s="85">
        <v>0</v>
      </c>
      <c r="J8" s="33">
        <v>2.2400000000000002</v>
      </c>
      <c r="K8" s="33">
        <v>5.95</v>
      </c>
      <c r="L8" s="33"/>
      <c r="M8" s="33">
        <v>12.02</v>
      </c>
      <c r="N8" s="39">
        <f t="shared" si="1"/>
        <v>1.0109260143605137</v>
      </c>
      <c r="O8" s="9" t="s">
        <v>6</v>
      </c>
      <c r="P8" s="7"/>
      <c r="Q8" s="57"/>
      <c r="R8" s="64"/>
      <c r="S8" s="64"/>
      <c r="T8" s="64"/>
      <c r="U8" s="45"/>
      <c r="V8" s="45"/>
      <c r="W8" s="45"/>
      <c r="X8" s="45"/>
      <c r="Y8" s="45"/>
      <c r="Z8" s="45"/>
    </row>
    <row r="9" spans="1:37" ht="12" customHeight="1" x14ac:dyDescent="0.2">
      <c r="A9" s="7"/>
      <c r="B9" s="85">
        <v>1</v>
      </c>
      <c r="C9" s="33">
        <v>4.96</v>
      </c>
      <c r="D9" s="33">
        <v>7.05</v>
      </c>
      <c r="E9" s="33"/>
      <c r="F9" s="33">
        <v>11.58</v>
      </c>
      <c r="G9" s="84">
        <f t="shared" si="0"/>
        <v>1.0167000103928496</v>
      </c>
      <c r="H9" s="7"/>
      <c r="I9" s="54">
        <v>1</v>
      </c>
      <c r="J9" s="33">
        <v>4.29</v>
      </c>
      <c r="K9" s="33">
        <v>6.82</v>
      </c>
      <c r="L9" s="33"/>
      <c r="M9" s="33">
        <v>11.67</v>
      </c>
      <c r="N9" s="39">
        <f t="shared" si="1"/>
        <v>1.0148887640291913</v>
      </c>
      <c r="O9" s="8">
        <v>11.01</v>
      </c>
      <c r="P9" s="7"/>
      <c r="Q9" s="57"/>
      <c r="R9" s="55">
        <f>M9-O9</f>
        <v>0.66000000000000014</v>
      </c>
      <c r="S9" s="64"/>
      <c r="T9" s="64"/>
      <c r="U9" s="45"/>
      <c r="V9" s="45"/>
      <c r="W9" s="45"/>
      <c r="X9" s="45"/>
      <c r="Y9" s="45"/>
      <c r="Z9" s="45"/>
      <c r="AJ9" s="2"/>
      <c r="AK9" s="3"/>
    </row>
    <row r="10" spans="1:37" ht="12" customHeight="1" x14ac:dyDescent="0.2">
      <c r="A10" s="7"/>
      <c r="B10" s="85">
        <v>2</v>
      </c>
      <c r="C10" s="33">
        <v>5.46</v>
      </c>
      <c r="D10" s="33">
        <v>7.19</v>
      </c>
      <c r="E10" s="33"/>
      <c r="F10" s="33">
        <v>11.49</v>
      </c>
      <c r="G10" s="84">
        <f t="shared" si="0"/>
        <v>1.0151935483170513</v>
      </c>
      <c r="H10" s="7"/>
      <c r="I10" s="54">
        <v>2</v>
      </c>
      <c r="J10" s="33">
        <v>13.97</v>
      </c>
      <c r="K10" s="33">
        <v>8.19</v>
      </c>
      <c r="L10" s="33"/>
      <c r="M10" s="33">
        <v>10.71</v>
      </c>
      <c r="N10" s="39">
        <f t="shared" si="1"/>
        <v>1.0194538785491101</v>
      </c>
      <c r="O10" s="9"/>
      <c r="P10" s="7"/>
      <c r="Q10" s="57"/>
      <c r="R10" s="70"/>
      <c r="S10" s="64"/>
      <c r="T10" s="64"/>
      <c r="U10" s="45"/>
      <c r="V10" s="45"/>
      <c r="W10" s="45"/>
      <c r="X10" s="45"/>
      <c r="Y10" s="45"/>
      <c r="Z10" s="45"/>
    </row>
    <row r="11" spans="1:37" ht="12" customHeight="1" x14ac:dyDescent="0.2">
      <c r="A11" s="7"/>
      <c r="B11" s="85">
        <v>3</v>
      </c>
      <c r="C11" s="33">
        <v>14.41</v>
      </c>
      <c r="D11" s="33">
        <v>8.1300000000000008</v>
      </c>
      <c r="E11" s="33"/>
      <c r="F11" s="33">
        <v>10.76</v>
      </c>
      <c r="G11" s="84">
        <f t="shared" si="0"/>
        <v>1.0254692219906207</v>
      </c>
      <c r="H11" s="7"/>
      <c r="I11" s="54">
        <v>3</v>
      </c>
      <c r="J11" s="33">
        <v>16.850000000000001</v>
      </c>
      <c r="K11" s="33">
        <v>8.32</v>
      </c>
      <c r="L11" s="33"/>
      <c r="M11" s="33">
        <v>10.35</v>
      </c>
      <c r="N11" s="39">
        <f t="shared" si="1"/>
        <v>1.0057848599097241</v>
      </c>
      <c r="O11" s="9" t="s">
        <v>6</v>
      </c>
      <c r="P11" s="7"/>
      <c r="Q11" s="57"/>
      <c r="R11" s="64"/>
      <c r="S11" s="64"/>
      <c r="T11" s="64"/>
      <c r="U11" s="45"/>
      <c r="V11" s="45"/>
      <c r="W11" s="45"/>
      <c r="X11" s="45"/>
      <c r="Y11" s="45"/>
      <c r="Z11" s="45"/>
      <c r="AJ11" s="2"/>
      <c r="AK11" s="3"/>
    </row>
    <row r="12" spans="1:37" ht="12" customHeight="1" x14ac:dyDescent="0.2">
      <c r="A12" s="7"/>
      <c r="B12" s="85">
        <v>4</v>
      </c>
      <c r="C12" s="33">
        <v>24.19</v>
      </c>
      <c r="D12" s="33">
        <v>8.7899999999999991</v>
      </c>
      <c r="E12" s="33"/>
      <c r="F12" s="33">
        <v>9.58</v>
      </c>
      <c r="G12" s="84">
        <f t="shared" si="0"/>
        <v>0.98598600864207897</v>
      </c>
      <c r="H12" s="7"/>
      <c r="I12" s="54">
        <v>4</v>
      </c>
      <c r="J12" s="33">
        <v>24.79</v>
      </c>
      <c r="K12" s="33">
        <v>8.74</v>
      </c>
      <c r="L12" s="33"/>
      <c r="M12" s="33">
        <v>9.1999999999999993</v>
      </c>
      <c r="N12" s="39">
        <f t="shared" si="1"/>
        <v>0.94943031688966573</v>
      </c>
      <c r="O12" s="9" t="s">
        <v>6</v>
      </c>
      <c r="P12" s="7"/>
      <c r="Q12" s="57"/>
      <c r="R12" s="64"/>
      <c r="S12" s="64"/>
      <c r="T12" s="64"/>
      <c r="U12" s="45"/>
      <c r="V12" s="45"/>
      <c r="W12" s="45"/>
      <c r="X12" s="45"/>
      <c r="Y12" s="45"/>
      <c r="Z12" s="45"/>
    </row>
    <row r="13" spans="1:37" ht="12" customHeight="1" x14ac:dyDescent="0.2">
      <c r="A13" s="7"/>
      <c r="B13" s="85">
        <v>5</v>
      </c>
      <c r="C13" s="33">
        <v>27.61</v>
      </c>
      <c r="D13" s="33">
        <v>8.82</v>
      </c>
      <c r="E13" s="33"/>
      <c r="F13" s="33">
        <v>8.5399999999999991</v>
      </c>
      <c r="G13" s="84">
        <f t="shared" si="0"/>
        <v>0.89940933247228005</v>
      </c>
      <c r="H13" s="7"/>
      <c r="I13" s="54">
        <v>5</v>
      </c>
      <c r="J13" s="33">
        <v>26.49</v>
      </c>
      <c r="K13" s="33">
        <v>8.9</v>
      </c>
      <c r="L13" s="33"/>
      <c r="M13" s="33">
        <v>8.86</v>
      </c>
      <c r="N13" s="39">
        <f t="shared" si="1"/>
        <v>0.9280202766047061</v>
      </c>
      <c r="O13" s="9" t="s">
        <v>6</v>
      </c>
      <c r="P13" s="7"/>
      <c r="Q13" s="57"/>
      <c r="R13" s="64"/>
      <c r="S13" s="64"/>
      <c r="T13" s="64"/>
      <c r="U13" s="45"/>
      <c r="V13" s="45"/>
      <c r="W13" s="45"/>
      <c r="X13" s="45"/>
      <c r="Y13" s="45"/>
      <c r="Z13" s="45"/>
      <c r="AJ13" s="2"/>
      <c r="AK13" s="3"/>
    </row>
    <row r="14" spans="1:37" ht="12" customHeight="1" x14ac:dyDescent="0.2">
      <c r="A14" s="7"/>
      <c r="B14" s="85">
        <v>6</v>
      </c>
      <c r="C14" s="33">
        <v>28.48</v>
      </c>
      <c r="D14" s="33">
        <v>8.77</v>
      </c>
      <c r="E14" s="33"/>
      <c r="F14" s="33">
        <v>8.58</v>
      </c>
      <c r="G14" s="84">
        <f t="shared" si="0"/>
        <v>0.90776265993872751</v>
      </c>
      <c r="H14" s="7"/>
      <c r="I14" s="54">
        <v>6</v>
      </c>
      <c r="J14" s="33">
        <v>28.39</v>
      </c>
      <c r="K14" s="33">
        <v>9</v>
      </c>
      <c r="L14" s="33"/>
      <c r="M14" s="33">
        <v>7.95</v>
      </c>
      <c r="N14" s="39">
        <f t="shared" si="1"/>
        <v>0.84518087433539324</v>
      </c>
      <c r="O14" s="9" t="s">
        <v>6</v>
      </c>
      <c r="P14" s="7"/>
      <c r="Q14" s="57"/>
      <c r="R14" s="64"/>
      <c r="S14" s="64"/>
      <c r="T14" s="64"/>
      <c r="U14" s="45"/>
      <c r="V14" s="45"/>
      <c r="W14" s="45"/>
      <c r="X14" s="45"/>
      <c r="Y14" s="45"/>
      <c r="Z14" s="45"/>
    </row>
    <row r="15" spans="1:37" ht="12" customHeight="1" x14ac:dyDescent="0.2">
      <c r="A15" s="7"/>
      <c r="B15" s="85">
        <v>7</v>
      </c>
      <c r="C15" s="33">
        <v>28.68</v>
      </c>
      <c r="D15" s="33">
        <v>8.93</v>
      </c>
      <c r="E15" s="33"/>
      <c r="F15" s="33">
        <v>8.73</v>
      </c>
      <c r="G15" s="84">
        <f t="shared" si="0"/>
        <v>0.92836029253279473</v>
      </c>
      <c r="H15" s="7"/>
      <c r="I15" s="54">
        <v>7</v>
      </c>
      <c r="J15" s="33">
        <v>28.72</v>
      </c>
      <c r="K15" s="33">
        <v>8.94</v>
      </c>
      <c r="L15" s="33"/>
      <c r="M15" s="33">
        <v>7.72</v>
      </c>
      <c r="N15" s="39">
        <f t="shared" si="1"/>
        <v>0.82136718710828993</v>
      </c>
      <c r="O15" s="9" t="s">
        <v>6</v>
      </c>
      <c r="P15" s="7"/>
      <c r="Q15" s="57"/>
      <c r="R15" s="64"/>
      <c r="S15" s="64"/>
      <c r="T15" s="64"/>
      <c r="U15" s="45"/>
      <c r="V15" s="45"/>
      <c r="W15" s="45"/>
      <c r="X15" s="45"/>
      <c r="Y15" s="45"/>
      <c r="Z15" s="45"/>
      <c r="AJ15" s="2"/>
      <c r="AK15" s="3"/>
    </row>
    <row r="16" spans="1:37" ht="12" customHeight="1" x14ac:dyDescent="0.2">
      <c r="A16" s="7"/>
      <c r="B16" s="85">
        <v>8</v>
      </c>
      <c r="C16" s="33">
        <v>29.02</v>
      </c>
      <c r="D16" s="33">
        <v>8.9700000000000006</v>
      </c>
      <c r="E16" s="33"/>
      <c r="F16" s="33">
        <v>8.1300000000000008</v>
      </c>
      <c r="G16" s="84">
        <f t="shared" si="0"/>
        <v>0.86732906804120613</v>
      </c>
      <c r="H16" s="7"/>
      <c r="I16" s="54">
        <v>8</v>
      </c>
      <c r="J16" s="33">
        <v>28.92</v>
      </c>
      <c r="K16" s="33">
        <v>9.1</v>
      </c>
      <c r="L16" s="33"/>
      <c r="M16" s="33">
        <v>7.39</v>
      </c>
      <c r="N16" s="39">
        <f t="shared" si="1"/>
        <v>0.79027116040184564</v>
      </c>
      <c r="O16" s="9" t="s">
        <v>6</v>
      </c>
      <c r="P16" s="7"/>
      <c r="Q16" s="57"/>
      <c r="R16" s="64"/>
      <c r="S16" s="64"/>
      <c r="T16" s="64"/>
      <c r="U16" s="45"/>
      <c r="V16" s="45"/>
      <c r="W16" s="45"/>
      <c r="X16" s="45"/>
      <c r="Y16" s="45"/>
      <c r="Z16" s="45"/>
    </row>
    <row r="17" spans="1:37" ht="12" customHeight="1" x14ac:dyDescent="0.2">
      <c r="A17" s="7"/>
      <c r="B17" s="85">
        <v>9</v>
      </c>
      <c r="C17" s="33"/>
      <c r="D17" s="33"/>
      <c r="E17" s="33"/>
      <c r="F17" s="33"/>
      <c r="G17" s="84">
        <f t="shared" si="0"/>
        <v>0</v>
      </c>
      <c r="H17" s="7"/>
      <c r="I17" s="54">
        <v>9</v>
      </c>
      <c r="J17" s="8">
        <v>29.23</v>
      </c>
      <c r="K17" s="11">
        <v>9.16</v>
      </c>
      <c r="L17" s="8"/>
      <c r="M17" s="8">
        <v>6.85</v>
      </c>
      <c r="N17" s="39">
        <f t="shared" si="1"/>
        <v>0.73507227565493316</v>
      </c>
      <c r="O17" s="9" t="s">
        <v>6</v>
      </c>
      <c r="P17" s="7"/>
      <c r="Q17" s="57"/>
      <c r="R17" s="64"/>
      <c r="S17" s="64"/>
      <c r="T17" s="64"/>
      <c r="U17" s="45"/>
      <c r="V17" s="45"/>
      <c r="W17" s="45"/>
      <c r="X17" s="45"/>
      <c r="Y17" s="45"/>
      <c r="Z17" s="45"/>
      <c r="AJ17" s="2"/>
      <c r="AK17" s="3"/>
    </row>
    <row r="18" spans="1:37" ht="12" customHeight="1" x14ac:dyDescent="0.2">
      <c r="A18" s="7"/>
      <c r="B18" s="85">
        <v>10</v>
      </c>
      <c r="C18" s="33"/>
      <c r="D18" s="33"/>
      <c r="E18" s="33"/>
      <c r="F18" s="33"/>
      <c r="G18" s="84">
        <f t="shared" si="0"/>
        <v>0</v>
      </c>
      <c r="H18" s="7"/>
      <c r="I18" s="54">
        <v>10</v>
      </c>
      <c r="J18" s="8">
        <v>29.7</v>
      </c>
      <c r="K18" s="11">
        <v>8.93</v>
      </c>
      <c r="L18" s="8"/>
      <c r="M18" s="8">
        <v>6.83</v>
      </c>
      <c r="N18" s="39">
        <f t="shared" si="1"/>
        <v>0.73126559759774912</v>
      </c>
      <c r="O18" s="8">
        <v>6.37</v>
      </c>
      <c r="P18" s="7"/>
      <c r="Q18" s="57"/>
      <c r="R18" s="55">
        <f>M18-O18</f>
        <v>0.45999999999999996</v>
      </c>
      <c r="S18" s="64"/>
      <c r="T18" s="64"/>
      <c r="U18" s="45"/>
      <c r="V18" s="45"/>
      <c r="W18" s="45"/>
      <c r="X18" s="45"/>
      <c r="Y18" s="45"/>
      <c r="Z18" s="45"/>
    </row>
    <row r="19" spans="1:37" ht="12" customHeight="1" x14ac:dyDescent="0.2">
      <c r="A19" s="7"/>
      <c r="B19" s="85">
        <v>12</v>
      </c>
      <c r="C19" s="33"/>
      <c r="D19" s="33"/>
      <c r="E19" s="33"/>
      <c r="F19" s="33"/>
      <c r="G19" s="84">
        <f t="shared" si="0"/>
        <v>0</v>
      </c>
      <c r="H19" s="7"/>
      <c r="I19" s="54">
        <v>12</v>
      </c>
      <c r="J19" s="8">
        <v>30.07</v>
      </c>
      <c r="K19" s="11">
        <v>9.09</v>
      </c>
      <c r="L19" s="8"/>
      <c r="M19" s="8">
        <v>6.71</v>
      </c>
      <c r="N19" s="39">
        <f t="shared" si="1"/>
        <v>0.72291529908465291</v>
      </c>
      <c r="O19" s="9" t="s">
        <v>6</v>
      </c>
      <c r="P19" s="7"/>
      <c r="Q19" s="57"/>
      <c r="R19" s="70"/>
      <c r="S19" s="64"/>
      <c r="T19" s="64"/>
      <c r="U19" s="45"/>
      <c r="V19" s="45"/>
      <c r="W19" s="45"/>
      <c r="X19" s="45"/>
      <c r="Y19" s="45"/>
      <c r="Z19" s="45"/>
      <c r="AJ19" s="2"/>
      <c r="AK19" s="3"/>
    </row>
    <row r="20" spans="1:37" ht="12" customHeight="1" x14ac:dyDescent="0.2">
      <c r="A20" s="7"/>
      <c r="B20" s="85">
        <v>15</v>
      </c>
      <c r="C20" s="33"/>
      <c r="D20" s="33"/>
      <c r="E20" s="33"/>
      <c r="F20" s="33"/>
      <c r="G20" s="84">
        <f t="shared" si="0"/>
        <v>0</v>
      </c>
      <c r="H20" s="7"/>
      <c r="I20" s="54">
        <v>15</v>
      </c>
      <c r="J20" s="8">
        <v>30.41</v>
      </c>
      <c r="K20" s="11">
        <v>9.17</v>
      </c>
      <c r="L20" s="8"/>
      <c r="M20" s="8">
        <v>6.28</v>
      </c>
      <c r="N20" s="39">
        <f>M20*(33.5+K20)/(475-2.65*J20)</f>
        <v>0.6794077788919497</v>
      </c>
      <c r="O20" s="9">
        <v>0</v>
      </c>
      <c r="P20" s="7"/>
      <c r="Q20" s="57"/>
      <c r="R20" s="126">
        <f>M20-O20</f>
        <v>6.28</v>
      </c>
      <c r="S20" s="64"/>
      <c r="T20" s="64"/>
      <c r="U20" s="45"/>
      <c r="V20" s="45"/>
      <c r="W20" s="45"/>
      <c r="X20" s="45"/>
      <c r="Y20" s="45"/>
      <c r="Z20" s="45"/>
    </row>
    <row r="21" spans="1:37" ht="12" customHeight="1" x14ac:dyDescent="0.2">
      <c r="A21" s="7"/>
      <c r="B21" s="85">
        <v>20</v>
      </c>
      <c r="C21" s="33"/>
      <c r="D21" s="33"/>
      <c r="E21" s="33"/>
      <c r="F21" s="33"/>
      <c r="G21" s="84">
        <f t="shared" si="0"/>
        <v>0</v>
      </c>
      <c r="H21" s="7"/>
      <c r="I21" s="54">
        <v>18.5</v>
      </c>
      <c r="J21" s="8">
        <v>31.17</v>
      </c>
      <c r="K21" s="11">
        <v>9.4700000000000006</v>
      </c>
      <c r="L21" s="8"/>
      <c r="M21" s="8">
        <v>4.1500000000000004</v>
      </c>
      <c r="N21" s="39">
        <f>M21*(33.5+K21)/(475-2.65*J21)</f>
        <v>0.4544488461376735</v>
      </c>
      <c r="O21" s="87">
        <v>4.25</v>
      </c>
      <c r="P21" s="7"/>
      <c r="Q21" s="57"/>
      <c r="R21" s="55">
        <f>M21-O21</f>
        <v>-9.9999999999999645E-2</v>
      </c>
      <c r="S21" s="64"/>
      <c r="T21" s="64"/>
      <c r="U21" s="45"/>
      <c r="V21" s="45"/>
      <c r="W21" s="45"/>
      <c r="X21" s="45"/>
      <c r="Y21" s="45"/>
      <c r="Z21" s="45"/>
      <c r="AJ21" s="2"/>
      <c r="AK21" s="3"/>
    </row>
    <row r="22" spans="1:37" ht="12" customHeight="1" x14ac:dyDescent="0.2">
      <c r="A22" s="7"/>
      <c r="B22" s="85">
        <v>25</v>
      </c>
      <c r="C22" s="33"/>
      <c r="D22" s="33"/>
      <c r="E22" s="33"/>
      <c r="F22" s="33"/>
      <c r="G22" s="84">
        <f t="shared" si="0"/>
        <v>0</v>
      </c>
      <c r="H22" s="7"/>
      <c r="I22" s="85">
        <v>25</v>
      </c>
      <c r="J22" s="8"/>
      <c r="K22" s="11"/>
      <c r="L22" s="8"/>
      <c r="M22" s="8"/>
      <c r="N22" s="39">
        <f>M22*(33.5+K22)/(475-2.65*J22)</f>
        <v>0</v>
      </c>
      <c r="O22" s="9"/>
      <c r="P22" s="7"/>
      <c r="Q22" s="57"/>
      <c r="R22" s="125"/>
      <c r="S22" s="64"/>
      <c r="T22" s="64"/>
      <c r="U22" s="45" t="s">
        <v>34</v>
      </c>
      <c r="V22" s="45"/>
      <c r="W22" s="45"/>
      <c r="X22" s="45"/>
      <c r="Y22" s="45"/>
      <c r="Z22" s="45"/>
    </row>
    <row r="23" spans="1:37" ht="12" customHeight="1" x14ac:dyDescent="0.2">
      <c r="A23" s="7"/>
      <c r="B23" s="85">
        <v>30</v>
      </c>
      <c r="C23" s="33"/>
      <c r="D23" s="33"/>
      <c r="E23" s="33"/>
      <c r="F23" s="33"/>
      <c r="G23" s="84">
        <f t="shared" si="0"/>
        <v>0</v>
      </c>
      <c r="H23" s="7" t="s">
        <v>34</v>
      </c>
      <c r="I23" s="85">
        <v>30</v>
      </c>
      <c r="J23" s="8"/>
      <c r="K23" s="8"/>
      <c r="L23" s="8"/>
      <c r="M23" s="8"/>
      <c r="N23" s="39">
        <f>M23*(33.5+K23)/(475-2.65*J23)</f>
        <v>0</v>
      </c>
      <c r="O23" s="9" t="s">
        <v>6</v>
      </c>
      <c r="P23" s="7"/>
      <c r="Q23" s="57"/>
      <c r="R23" s="71">
        <f>R19</f>
        <v>0</v>
      </c>
      <c r="S23" s="64"/>
      <c r="T23" s="64"/>
      <c r="U23" s="45"/>
      <c r="V23" s="45"/>
      <c r="W23" s="45"/>
      <c r="X23" s="45"/>
      <c r="Y23" s="45"/>
      <c r="Z23" s="45"/>
      <c r="AJ23" s="2"/>
      <c r="AK23" s="3"/>
    </row>
    <row r="24" spans="1:37" ht="12" customHeight="1" x14ac:dyDescent="0.2">
      <c r="A24" s="7"/>
      <c r="B24" s="85">
        <v>35</v>
      </c>
      <c r="C24" s="33"/>
      <c r="D24" s="33"/>
      <c r="E24" s="33"/>
      <c r="F24" s="33"/>
      <c r="G24" s="84">
        <f t="shared" si="0"/>
        <v>0</v>
      </c>
      <c r="H24" s="7"/>
      <c r="I24" s="85">
        <v>35</v>
      </c>
      <c r="J24" s="8"/>
      <c r="K24" s="9"/>
      <c r="L24" s="8"/>
      <c r="M24" s="8"/>
      <c r="N24" s="39">
        <f>M24*(33.5+K24)/(475-2.65*J24)</f>
        <v>0</v>
      </c>
      <c r="O24" s="9"/>
      <c r="P24" s="7"/>
      <c r="Q24" s="57"/>
      <c r="R24" s="72">
        <f>R10</f>
        <v>0</v>
      </c>
      <c r="S24" s="64"/>
      <c r="T24" s="64"/>
      <c r="U24" s="45"/>
      <c r="V24" s="45"/>
      <c r="W24" s="45"/>
      <c r="X24" s="45"/>
      <c r="Y24" s="45"/>
      <c r="Z24" s="45"/>
    </row>
    <row r="25" spans="1:37" ht="12" customHeight="1" x14ac:dyDescent="0.2">
      <c r="A25" s="7"/>
      <c r="B25" s="85">
        <v>40</v>
      </c>
      <c r="C25" s="33"/>
      <c r="D25" s="33"/>
      <c r="E25" s="33"/>
      <c r="F25" s="33"/>
      <c r="G25" s="84">
        <f t="shared" si="0"/>
        <v>0</v>
      </c>
      <c r="H25" s="7"/>
      <c r="I25" s="89" t="s">
        <v>32</v>
      </c>
      <c r="J25" s="105"/>
      <c r="K25" s="27"/>
      <c r="L25" s="27"/>
      <c r="M25" s="27"/>
      <c r="N25" s="36"/>
      <c r="O25" s="10"/>
      <c r="P25" s="7"/>
      <c r="Q25" s="57"/>
      <c r="R25" s="72"/>
      <c r="S25" s="64"/>
      <c r="T25" s="64"/>
      <c r="U25" s="45"/>
      <c r="V25" s="45"/>
      <c r="W25" s="45"/>
      <c r="X25" s="45"/>
      <c r="Y25" s="45"/>
      <c r="Z25" s="45"/>
      <c r="AJ25" s="2"/>
      <c r="AK25" s="3"/>
    </row>
    <row r="26" spans="1:37" ht="12" customHeight="1" x14ac:dyDescent="0.2">
      <c r="A26" s="7"/>
      <c r="B26" s="85">
        <v>45</v>
      </c>
      <c r="C26" s="33"/>
      <c r="D26" s="33"/>
      <c r="E26" s="33"/>
      <c r="F26" s="33"/>
      <c r="G26" s="84">
        <f t="shared" si="0"/>
        <v>0</v>
      </c>
      <c r="H26" s="7"/>
      <c r="I26" s="35" t="s">
        <v>20</v>
      </c>
      <c r="J26" s="108" t="s">
        <v>64</v>
      </c>
      <c r="M26" s="29"/>
      <c r="N26" s="42"/>
      <c r="O26" s="27"/>
      <c r="P26" s="7"/>
      <c r="Q26" s="57"/>
      <c r="R26" s="72"/>
      <c r="S26" s="64"/>
      <c r="T26" s="64"/>
      <c r="U26" s="45"/>
      <c r="V26" s="45"/>
      <c r="W26" s="45"/>
      <c r="X26" s="45"/>
      <c r="Y26" s="45"/>
      <c r="Z26" s="45"/>
    </row>
    <row r="27" spans="1:37" ht="12" customHeight="1" x14ac:dyDescent="0.2">
      <c r="A27" s="90"/>
      <c r="B27" s="85">
        <v>50</v>
      </c>
      <c r="C27" s="33"/>
      <c r="D27" s="33"/>
      <c r="E27" s="33"/>
      <c r="F27" s="33"/>
      <c r="G27" s="84">
        <f t="shared" ref="G27" si="2">F27*(33.5+D27)/(475-2.65*C27)</f>
        <v>0</v>
      </c>
      <c r="H27" s="7"/>
      <c r="I27" s="38" t="s">
        <v>22</v>
      </c>
      <c r="J27" s="1" t="s">
        <v>63</v>
      </c>
      <c r="N27" s="48"/>
      <c r="O27" s="25"/>
      <c r="P27" s="7"/>
      <c r="Q27" s="57"/>
      <c r="R27" s="64"/>
      <c r="S27" s="64"/>
      <c r="T27" s="64"/>
      <c r="U27" s="45"/>
      <c r="V27" s="45"/>
      <c r="W27" s="45"/>
      <c r="X27" s="45"/>
      <c r="Y27" s="45"/>
      <c r="Z27" s="45"/>
    </row>
    <row r="28" spans="1:37" ht="12" customHeight="1" x14ac:dyDescent="0.2">
      <c r="B28" s="1" t="s">
        <v>55</v>
      </c>
      <c r="G28" s="32"/>
      <c r="I28" s="56"/>
      <c r="J28" s="103"/>
      <c r="K28" s="37"/>
      <c r="L28" s="25"/>
      <c r="M28" s="49"/>
      <c r="N28" s="37"/>
      <c r="O28" s="46"/>
      <c r="P28" s="7"/>
      <c r="Q28" s="57"/>
      <c r="R28" s="64"/>
      <c r="S28" s="64"/>
      <c r="T28" s="64"/>
      <c r="U28" s="45"/>
      <c r="V28" s="45"/>
      <c r="W28" s="45"/>
      <c r="X28" s="45"/>
      <c r="Y28" s="45"/>
      <c r="Z28" s="45"/>
    </row>
    <row r="29" spans="1:37" ht="12" customHeight="1" x14ac:dyDescent="0.2">
      <c r="A29" s="5"/>
      <c r="B29" s="35" t="s">
        <v>36</v>
      </c>
      <c r="C29" s="1" t="s">
        <v>67</v>
      </c>
      <c r="F29" s="29"/>
      <c r="G29" s="42"/>
      <c r="H29" s="25"/>
      <c r="K29" s="28"/>
      <c r="L29" s="28"/>
      <c r="M29" s="28"/>
      <c r="Q29" s="45"/>
      <c r="R29" s="64"/>
      <c r="S29" s="64"/>
      <c r="T29" s="64"/>
      <c r="U29" s="45"/>
      <c r="V29" s="45"/>
      <c r="W29" s="45"/>
      <c r="X29" s="45"/>
      <c r="Y29" s="45"/>
      <c r="Z29" s="45"/>
    </row>
    <row r="30" spans="1:37" ht="12" customHeight="1" x14ac:dyDescent="0.2">
      <c r="A30" s="5"/>
      <c r="B30" s="23" t="s">
        <v>22</v>
      </c>
      <c r="C30" s="1" t="s">
        <v>63</v>
      </c>
      <c r="G30" s="48"/>
      <c r="H30" s="25"/>
      <c r="I30" s="104"/>
      <c r="O30" s="25"/>
      <c r="Q30" s="45"/>
      <c r="R30" s="64"/>
      <c r="S30" s="64"/>
      <c r="T30" s="64"/>
      <c r="U30" s="45"/>
      <c r="V30" s="45"/>
      <c r="W30" s="45"/>
      <c r="X30" s="45"/>
      <c r="Y30" s="45"/>
      <c r="Z30" s="45"/>
    </row>
    <row r="31" spans="1:37" ht="12" customHeight="1" x14ac:dyDescent="0.2">
      <c r="A31" s="5"/>
      <c r="B31" s="24"/>
      <c r="C31" s="1" t="s">
        <v>41</v>
      </c>
      <c r="G31" s="49"/>
      <c r="H31" s="25"/>
      <c r="K31" s="62"/>
      <c r="L31" s="62"/>
      <c r="M31" s="62"/>
      <c r="Q31" s="45"/>
      <c r="R31" s="64"/>
      <c r="S31" s="64"/>
      <c r="T31" s="64"/>
      <c r="U31" s="45"/>
      <c r="V31" s="45"/>
      <c r="W31" s="45"/>
      <c r="X31" s="45"/>
      <c r="Y31" s="45"/>
      <c r="Z31" s="45"/>
    </row>
    <row r="32" spans="1:37" ht="12" customHeight="1" x14ac:dyDescent="0.2">
      <c r="A32" s="5"/>
      <c r="C32" s="1" t="s">
        <v>61</v>
      </c>
      <c r="G32" s="23"/>
      <c r="H32" s="23"/>
      <c r="P32" s="23"/>
      <c r="Q32" s="58"/>
      <c r="R32" s="65"/>
      <c r="S32" s="64"/>
      <c r="T32" s="66"/>
      <c r="U32" s="45"/>
      <c r="V32" s="45"/>
      <c r="W32" s="45"/>
      <c r="X32" s="45"/>
      <c r="Y32" s="45"/>
      <c r="Z32" s="45"/>
    </row>
    <row r="33" spans="2:26" ht="12" customHeight="1" x14ac:dyDescent="0.2">
      <c r="C33" s="1" t="s">
        <v>68</v>
      </c>
      <c r="I33" s="132" t="s">
        <v>18</v>
      </c>
      <c r="J33" s="132"/>
      <c r="K33" s="132"/>
      <c r="L33" s="132"/>
      <c r="M33" s="132"/>
      <c r="N33" s="132"/>
      <c r="O33" s="132"/>
      <c r="Q33" s="45"/>
      <c r="R33" s="64"/>
      <c r="S33" s="64"/>
      <c r="T33" s="64"/>
      <c r="U33" s="45"/>
      <c r="V33" s="45"/>
      <c r="W33" s="45"/>
      <c r="X33" s="45"/>
      <c r="Y33" s="45"/>
      <c r="Z33" s="45"/>
    </row>
    <row r="34" spans="2:26" ht="12" customHeight="1" x14ac:dyDescent="0.2">
      <c r="B34" s="132" t="s">
        <v>19</v>
      </c>
      <c r="C34" s="132"/>
      <c r="D34" s="132"/>
      <c r="E34" s="132"/>
      <c r="F34" s="132"/>
      <c r="G34" s="132"/>
      <c r="H34" s="6"/>
      <c r="I34" s="19" t="s">
        <v>0</v>
      </c>
      <c r="J34" s="12" t="s">
        <v>1</v>
      </c>
      <c r="K34" s="12" t="s">
        <v>2</v>
      </c>
      <c r="L34" s="13"/>
      <c r="M34" s="127" t="s">
        <v>33</v>
      </c>
      <c r="N34" s="127"/>
      <c r="O34" s="14" t="s">
        <v>24</v>
      </c>
      <c r="P34" s="6"/>
      <c r="Q34" s="60"/>
      <c r="R34" s="69" t="s">
        <v>24</v>
      </c>
      <c r="S34" s="64"/>
      <c r="T34" s="64"/>
      <c r="U34" s="45"/>
      <c r="V34" s="45"/>
      <c r="W34" s="45"/>
      <c r="X34" s="45"/>
      <c r="Y34" s="45"/>
      <c r="Z34" s="45"/>
    </row>
    <row r="35" spans="2:26" ht="12" customHeight="1" x14ac:dyDescent="0.2">
      <c r="B35" s="19" t="s">
        <v>0</v>
      </c>
      <c r="C35" s="12" t="s">
        <v>1</v>
      </c>
      <c r="D35" s="12" t="s">
        <v>2</v>
      </c>
      <c r="E35" s="13"/>
      <c r="F35" s="127" t="s">
        <v>33</v>
      </c>
      <c r="G35" s="131"/>
      <c r="H35" s="6"/>
      <c r="I35" s="20" t="s">
        <v>3</v>
      </c>
      <c r="J35" s="15" t="s">
        <v>12</v>
      </c>
      <c r="K35" s="63" t="s">
        <v>30</v>
      </c>
      <c r="L35" s="16" t="s">
        <v>4</v>
      </c>
      <c r="M35" s="17" t="s">
        <v>13</v>
      </c>
      <c r="N35" s="15" t="s">
        <v>14</v>
      </c>
      <c r="O35" s="18" t="s">
        <v>7</v>
      </c>
      <c r="P35" s="6"/>
      <c r="Q35" s="60"/>
      <c r="R35" s="61" t="s">
        <v>25</v>
      </c>
      <c r="S35" s="64"/>
      <c r="T35" s="64"/>
      <c r="U35" s="45"/>
      <c r="V35" s="45"/>
      <c r="W35" s="45"/>
      <c r="X35" s="45"/>
      <c r="Y35" s="45"/>
      <c r="Z35" s="45"/>
    </row>
    <row r="36" spans="2:26" ht="12" customHeight="1" x14ac:dyDescent="0.2">
      <c r="B36" s="20" t="s">
        <v>3</v>
      </c>
      <c r="C36" s="15" t="s">
        <v>12</v>
      </c>
      <c r="D36" s="63" t="s">
        <v>30</v>
      </c>
      <c r="E36" s="16" t="s">
        <v>4</v>
      </c>
      <c r="F36" s="17" t="s">
        <v>13</v>
      </c>
      <c r="G36" s="50" t="s">
        <v>14</v>
      </c>
      <c r="H36" s="7"/>
      <c r="I36" s="54" t="s">
        <v>5</v>
      </c>
      <c r="J36" s="11"/>
      <c r="K36" s="8"/>
      <c r="L36" s="8"/>
      <c r="M36" s="8"/>
      <c r="N36" s="39">
        <f t="shared" ref="N36:N50" si="3">M36*(33.5+K36)/(475-2.65*J36)</f>
        <v>0</v>
      </c>
      <c r="O36" s="34"/>
      <c r="P36" s="7"/>
      <c r="Q36" s="57"/>
      <c r="R36" s="64"/>
      <c r="S36" s="66"/>
      <c r="T36" s="64"/>
      <c r="U36" s="45"/>
      <c r="V36" s="45"/>
      <c r="W36" s="45"/>
      <c r="X36" s="45"/>
      <c r="Y36" s="45"/>
      <c r="Z36" s="45"/>
    </row>
    <row r="37" spans="2:26" ht="12" customHeight="1" x14ac:dyDescent="0.2">
      <c r="B37" s="53" t="s">
        <v>5</v>
      </c>
      <c r="C37" s="33">
        <v>0.02</v>
      </c>
      <c r="D37" s="93">
        <v>5.41</v>
      </c>
      <c r="E37" s="93"/>
      <c r="F37" s="93">
        <v>11.81</v>
      </c>
      <c r="G37" s="94">
        <f t="shared" ref="G37:G50" si="4">F37*(33.5+D37)/(475-2.65*C37)</f>
        <v>0.96753343004587866</v>
      </c>
      <c r="H37" s="7"/>
      <c r="I37" s="54">
        <v>0</v>
      </c>
      <c r="J37" s="11">
        <v>2.0099999999999998</v>
      </c>
      <c r="K37" s="11">
        <v>6.08</v>
      </c>
      <c r="L37" s="8"/>
      <c r="M37" s="8">
        <v>11.83</v>
      </c>
      <c r="N37" s="39">
        <f t="shared" si="3"/>
        <v>0.99692956915814923</v>
      </c>
      <c r="O37" s="9" t="s">
        <v>6</v>
      </c>
      <c r="P37" s="7"/>
      <c r="Q37" s="57"/>
      <c r="R37" s="64"/>
      <c r="S37" s="67"/>
      <c r="T37" s="64"/>
      <c r="U37" s="45"/>
      <c r="V37" s="45"/>
      <c r="W37" s="45"/>
      <c r="X37" s="45"/>
      <c r="Y37" s="45"/>
      <c r="Z37" s="45"/>
    </row>
    <row r="38" spans="2:26" ht="12" customHeight="1" x14ac:dyDescent="0.2">
      <c r="B38" s="54">
        <v>0</v>
      </c>
      <c r="C38" s="11">
        <v>2.36</v>
      </c>
      <c r="D38" s="8">
        <v>6.05</v>
      </c>
      <c r="E38" s="8"/>
      <c r="F38" s="8">
        <v>11.62</v>
      </c>
      <c r="G38" s="39">
        <f t="shared" si="4"/>
        <v>0.98042649963946349</v>
      </c>
      <c r="H38" s="7"/>
      <c r="I38" s="54">
        <v>1</v>
      </c>
      <c r="J38" s="11">
        <v>2.58</v>
      </c>
      <c r="K38" s="11">
        <v>6.28</v>
      </c>
      <c r="L38" s="8"/>
      <c r="M38" s="8">
        <v>12</v>
      </c>
      <c r="N38" s="39">
        <f t="shared" si="3"/>
        <v>1.0196448672791314</v>
      </c>
      <c r="O38" s="9">
        <v>0</v>
      </c>
      <c r="P38" s="7"/>
      <c r="Q38" s="57"/>
      <c r="R38" s="55">
        <f>M38-O38</f>
        <v>12</v>
      </c>
      <c r="S38" s="66"/>
      <c r="T38" s="64"/>
      <c r="U38" s="45"/>
      <c r="V38" s="45"/>
      <c r="W38" s="45"/>
      <c r="X38" s="45"/>
      <c r="Y38" s="45"/>
      <c r="Z38" s="45"/>
    </row>
    <row r="39" spans="2:26" ht="12" customHeight="1" x14ac:dyDescent="0.2">
      <c r="B39" s="54">
        <v>1</v>
      </c>
      <c r="C39" s="11">
        <v>3.89</v>
      </c>
      <c r="D39" s="8">
        <v>6.97</v>
      </c>
      <c r="E39" s="8"/>
      <c r="F39" s="8">
        <v>11.68</v>
      </c>
      <c r="G39" s="39">
        <f t="shared" si="4"/>
        <v>1.0172116339550001</v>
      </c>
      <c r="H39" s="7"/>
      <c r="I39" s="54">
        <v>2</v>
      </c>
      <c r="J39" s="11">
        <v>6.8</v>
      </c>
      <c r="K39" s="11">
        <v>7.25</v>
      </c>
      <c r="L39" s="8"/>
      <c r="M39" s="8">
        <v>11.54</v>
      </c>
      <c r="N39" s="39">
        <f t="shared" si="3"/>
        <v>1.0290494113527942</v>
      </c>
      <c r="O39" s="9" t="s">
        <v>6</v>
      </c>
      <c r="P39" s="7"/>
      <c r="Q39" s="57"/>
      <c r="R39" s="70"/>
      <c r="S39" s="64"/>
      <c r="T39" s="64"/>
      <c r="U39" s="45"/>
      <c r="V39" s="45"/>
      <c r="W39" s="45"/>
      <c r="X39" s="45"/>
      <c r="Y39" s="45"/>
      <c r="Z39" s="45"/>
    </row>
    <row r="40" spans="2:26" ht="12" customHeight="1" x14ac:dyDescent="0.2">
      <c r="B40" s="54">
        <v>2</v>
      </c>
      <c r="C40" s="11">
        <v>9.64</v>
      </c>
      <c r="D40" s="8">
        <v>7.79</v>
      </c>
      <c r="E40" s="8"/>
      <c r="F40" s="8">
        <v>11.11</v>
      </c>
      <c r="G40" s="39">
        <f t="shared" si="4"/>
        <v>1.0206426019125425</v>
      </c>
      <c r="H40" s="7"/>
      <c r="I40" s="54">
        <v>3</v>
      </c>
      <c r="J40" s="11">
        <v>14.49</v>
      </c>
      <c r="K40" s="11">
        <v>8.11</v>
      </c>
      <c r="L40" s="8"/>
      <c r="M40" s="8">
        <v>10.72</v>
      </c>
      <c r="N40" s="39">
        <f t="shared" si="3"/>
        <v>1.0216620877390481</v>
      </c>
      <c r="O40" s="9" t="s">
        <v>6</v>
      </c>
      <c r="P40" s="7"/>
      <c r="Q40" s="57"/>
      <c r="R40" s="64"/>
      <c r="S40" s="64"/>
      <c r="T40" s="64"/>
      <c r="U40" s="45"/>
      <c r="V40" s="45"/>
      <c r="W40" s="45"/>
      <c r="X40" s="45"/>
      <c r="Y40" s="45"/>
      <c r="Z40" s="45"/>
    </row>
    <row r="41" spans="2:26" ht="12" customHeight="1" x14ac:dyDescent="0.2">
      <c r="B41" s="54">
        <v>3</v>
      </c>
      <c r="C41" s="11">
        <v>18.29</v>
      </c>
      <c r="D41" s="8">
        <v>8.44</v>
      </c>
      <c r="E41" s="8"/>
      <c r="F41" s="8">
        <v>10</v>
      </c>
      <c r="G41" s="39">
        <f t="shared" si="4"/>
        <v>0.98328025011048414</v>
      </c>
      <c r="H41" s="7"/>
      <c r="I41" s="54">
        <v>4</v>
      </c>
      <c r="J41" s="11">
        <v>23.41</v>
      </c>
      <c r="K41" s="11">
        <v>8.66</v>
      </c>
      <c r="L41" s="8"/>
      <c r="M41" s="8">
        <v>9.82</v>
      </c>
      <c r="N41" s="39">
        <f t="shared" si="3"/>
        <v>1.0025370280908603</v>
      </c>
      <c r="O41" s="9" t="s">
        <v>6</v>
      </c>
      <c r="P41" s="7"/>
      <c r="Q41" s="57"/>
      <c r="R41" s="64"/>
      <c r="S41" s="64"/>
      <c r="T41" s="64"/>
      <c r="U41" s="45"/>
      <c r="V41" s="45"/>
      <c r="W41" s="45"/>
      <c r="X41" s="45"/>
      <c r="Y41" s="45"/>
      <c r="Z41" s="45"/>
    </row>
    <row r="42" spans="2:26" ht="12" customHeight="1" x14ac:dyDescent="0.2">
      <c r="B42" s="54">
        <v>4</v>
      </c>
      <c r="C42" s="11">
        <v>24.81</v>
      </c>
      <c r="D42" s="8">
        <v>8.8000000000000007</v>
      </c>
      <c r="E42" s="8"/>
      <c r="F42" s="8">
        <v>9.15</v>
      </c>
      <c r="G42" s="39">
        <f t="shared" si="4"/>
        <v>0.94573412322680195</v>
      </c>
      <c r="H42" s="7"/>
      <c r="I42" s="54">
        <v>5</v>
      </c>
      <c r="J42" s="11">
        <v>26.47</v>
      </c>
      <c r="K42" s="11">
        <v>8.83</v>
      </c>
      <c r="L42" s="8"/>
      <c r="M42" s="8">
        <v>9.1199999999999992</v>
      </c>
      <c r="N42" s="39">
        <f t="shared" si="3"/>
        <v>0.95355146108046207</v>
      </c>
      <c r="O42" s="9" t="s">
        <v>6</v>
      </c>
      <c r="P42" s="7"/>
      <c r="Q42" s="57"/>
      <c r="R42" s="64"/>
      <c r="S42" s="64"/>
      <c r="T42" s="64"/>
      <c r="U42" s="45"/>
      <c r="V42" s="45"/>
      <c r="W42" s="45"/>
      <c r="X42" s="45"/>
      <c r="Y42" s="45"/>
      <c r="Z42" s="45"/>
    </row>
    <row r="43" spans="2:26" ht="12" customHeight="1" x14ac:dyDescent="0.2">
      <c r="B43" s="54">
        <v>5</v>
      </c>
      <c r="C43" s="11">
        <v>26.92</v>
      </c>
      <c r="D43" s="8">
        <v>8.91</v>
      </c>
      <c r="E43" s="8"/>
      <c r="F43" s="8">
        <v>8.43</v>
      </c>
      <c r="G43" s="39">
        <f t="shared" si="4"/>
        <v>0.88568232828455484</v>
      </c>
      <c r="H43" s="7"/>
      <c r="I43" s="54">
        <v>6</v>
      </c>
      <c r="J43" s="11">
        <v>27.87</v>
      </c>
      <c r="K43" s="8">
        <v>8.94</v>
      </c>
      <c r="L43" s="8"/>
      <c r="M43" s="8">
        <v>8.5</v>
      </c>
      <c r="N43" s="39">
        <f t="shared" si="3"/>
        <v>0.89927694384442514</v>
      </c>
      <c r="O43" s="9" t="s">
        <v>6</v>
      </c>
      <c r="P43" s="7"/>
      <c r="Q43" s="57"/>
      <c r="R43" s="64"/>
      <c r="S43" s="64"/>
      <c r="T43" s="64"/>
      <c r="U43" s="45"/>
      <c r="V43" s="45"/>
      <c r="W43" s="45"/>
      <c r="X43" s="45"/>
      <c r="Y43" s="45"/>
      <c r="Z43" s="45"/>
    </row>
    <row r="44" spans="2:26" ht="12" customHeight="1" x14ac:dyDescent="0.2">
      <c r="B44" s="54">
        <v>6</v>
      </c>
      <c r="C44" s="11">
        <v>29.06</v>
      </c>
      <c r="D44" s="8">
        <v>9.09</v>
      </c>
      <c r="E44" s="8"/>
      <c r="F44" s="8">
        <v>7.94</v>
      </c>
      <c r="G44" s="39">
        <f t="shared" si="4"/>
        <v>0.84967901284199909</v>
      </c>
      <c r="H44" s="7"/>
      <c r="I44" s="54">
        <v>7</v>
      </c>
      <c r="J44" s="11">
        <v>28</v>
      </c>
      <c r="K44" s="8">
        <v>8.8699999999999992</v>
      </c>
      <c r="L44" s="8"/>
      <c r="M44" s="8">
        <v>8.2100000000000009</v>
      </c>
      <c r="N44" s="39">
        <f t="shared" si="3"/>
        <v>0.86790843313373256</v>
      </c>
      <c r="O44" s="9" t="s">
        <v>6</v>
      </c>
      <c r="P44" s="7"/>
      <c r="Q44" s="57"/>
      <c r="R44" s="55"/>
      <c r="S44" s="64"/>
      <c r="T44" s="64"/>
      <c r="U44" s="45"/>
      <c r="V44" s="45"/>
      <c r="W44" s="45"/>
      <c r="X44" s="45"/>
      <c r="Y44" s="45"/>
      <c r="Z44" s="45"/>
    </row>
    <row r="45" spans="2:26" ht="12" customHeight="1" x14ac:dyDescent="0.2">
      <c r="B45" s="54">
        <v>7</v>
      </c>
      <c r="C45" s="11">
        <v>29.34</v>
      </c>
      <c r="D45" s="11">
        <v>9.08</v>
      </c>
      <c r="E45" s="11"/>
      <c r="F45" s="11">
        <v>7.42</v>
      </c>
      <c r="G45" s="39">
        <f t="shared" si="4"/>
        <v>0.79532887433322674</v>
      </c>
      <c r="H45" s="7"/>
      <c r="I45" s="54">
        <v>8</v>
      </c>
      <c r="J45" s="11">
        <v>28.78</v>
      </c>
      <c r="K45" s="8">
        <v>8.98</v>
      </c>
      <c r="L45" s="8"/>
      <c r="M45" s="8">
        <v>8.17</v>
      </c>
      <c r="N45" s="39">
        <f t="shared" si="3"/>
        <v>0.87041102692779393</v>
      </c>
      <c r="O45" s="9" t="s">
        <v>6</v>
      </c>
      <c r="P45" s="7"/>
      <c r="Q45" s="57"/>
      <c r="R45" s="64"/>
      <c r="S45" s="64"/>
      <c r="T45" s="64"/>
      <c r="U45" s="45"/>
      <c r="V45" s="45"/>
      <c r="W45" s="45"/>
      <c r="X45" s="45"/>
      <c r="Y45" s="45"/>
      <c r="Z45" s="45"/>
    </row>
    <row r="46" spans="2:26" ht="12" customHeight="1" x14ac:dyDescent="0.2">
      <c r="B46" s="54">
        <v>8</v>
      </c>
      <c r="C46" s="11">
        <v>29.72</v>
      </c>
      <c r="D46" s="11">
        <v>9.1999999999999993</v>
      </c>
      <c r="E46" s="11"/>
      <c r="F46" s="11">
        <v>7.14</v>
      </c>
      <c r="G46" s="39">
        <f t="shared" si="4"/>
        <v>0.76942373599971725</v>
      </c>
      <c r="H46" s="7"/>
      <c r="I46" s="54">
        <v>9</v>
      </c>
      <c r="J46" s="11">
        <v>29.46</v>
      </c>
      <c r="K46" s="8">
        <v>8.94</v>
      </c>
      <c r="L46" s="8"/>
      <c r="M46" s="8">
        <v>7.93</v>
      </c>
      <c r="N46" s="39">
        <f t="shared" si="3"/>
        <v>0.84787834661439898</v>
      </c>
      <c r="O46" s="9" t="s">
        <v>6</v>
      </c>
      <c r="P46" s="7"/>
      <c r="Q46" s="57"/>
      <c r="R46" s="64"/>
      <c r="S46" s="64"/>
      <c r="T46" s="64"/>
      <c r="U46" s="45"/>
      <c r="V46" s="45"/>
      <c r="W46" s="45"/>
      <c r="X46" s="45"/>
      <c r="Y46" s="45"/>
      <c r="Z46" s="45"/>
    </row>
    <row r="47" spans="2:26" ht="12" customHeight="1" x14ac:dyDescent="0.2">
      <c r="B47" s="54">
        <v>9</v>
      </c>
      <c r="C47" s="11"/>
      <c r="D47" s="11"/>
      <c r="E47" s="11"/>
      <c r="F47" s="11"/>
      <c r="G47" s="39">
        <f t="shared" si="4"/>
        <v>0</v>
      </c>
      <c r="H47" s="7"/>
      <c r="I47" s="54">
        <v>10</v>
      </c>
      <c r="J47" s="11">
        <v>29.88</v>
      </c>
      <c r="K47" s="8">
        <v>9.19</v>
      </c>
      <c r="L47" s="8"/>
      <c r="M47" s="8">
        <v>7.6</v>
      </c>
      <c r="N47" s="39">
        <f t="shared" si="3"/>
        <v>0.81967975180512254</v>
      </c>
      <c r="O47" s="9">
        <v>0</v>
      </c>
      <c r="P47" s="7"/>
      <c r="Q47" s="57"/>
      <c r="R47" s="55">
        <f>M47-O47</f>
        <v>7.6</v>
      </c>
      <c r="S47" s="64"/>
      <c r="T47" s="64"/>
      <c r="U47" s="45"/>
      <c r="V47" s="45"/>
      <c r="W47" s="45"/>
      <c r="X47" s="45"/>
      <c r="Y47" s="45"/>
      <c r="Z47" s="45"/>
    </row>
    <row r="48" spans="2:26" ht="12" customHeight="1" x14ac:dyDescent="0.2">
      <c r="B48" s="54">
        <v>10</v>
      </c>
      <c r="C48" s="11"/>
      <c r="D48" s="11"/>
      <c r="E48" s="11"/>
      <c r="F48" s="11"/>
      <c r="G48" s="39">
        <f t="shared" si="4"/>
        <v>0</v>
      </c>
      <c r="H48" s="7"/>
      <c r="I48" s="54">
        <v>12</v>
      </c>
      <c r="J48" s="11">
        <v>30.26</v>
      </c>
      <c r="K48" s="8">
        <v>9.34</v>
      </c>
      <c r="L48" s="8"/>
      <c r="M48" s="8">
        <v>6.56</v>
      </c>
      <c r="N48" s="39">
        <f t="shared" si="3"/>
        <v>0.7118099546365223</v>
      </c>
      <c r="O48" s="9" t="s">
        <v>6</v>
      </c>
      <c r="P48" s="7"/>
      <c r="Q48" s="57"/>
      <c r="R48" s="70"/>
      <c r="S48" s="64"/>
      <c r="T48" s="64"/>
      <c r="U48" s="45"/>
      <c r="V48" s="45"/>
      <c r="W48" s="45"/>
      <c r="X48" s="45"/>
      <c r="Y48" s="45"/>
      <c r="Z48" s="45"/>
    </row>
    <row r="49" spans="1:26" ht="12" customHeight="1" x14ac:dyDescent="0.2">
      <c r="B49" s="54">
        <v>12</v>
      </c>
      <c r="C49" s="11"/>
      <c r="D49" s="11"/>
      <c r="E49" s="11"/>
      <c r="F49" s="11"/>
      <c r="G49" s="39">
        <f t="shared" si="4"/>
        <v>0</v>
      </c>
      <c r="H49" s="7"/>
      <c r="I49" s="54">
        <v>15</v>
      </c>
      <c r="J49" s="11">
        <v>30.75</v>
      </c>
      <c r="K49" s="8">
        <v>9.5299999999999994</v>
      </c>
      <c r="L49" s="8"/>
      <c r="M49" s="8">
        <v>6.12</v>
      </c>
      <c r="N49" s="39">
        <f t="shared" si="3"/>
        <v>0.66921279501921804</v>
      </c>
      <c r="O49" s="9">
        <v>0</v>
      </c>
      <c r="P49" s="7"/>
      <c r="Q49" s="57"/>
      <c r="R49" s="55">
        <f>M49-O49</f>
        <v>6.12</v>
      </c>
      <c r="S49" s="64"/>
      <c r="T49" s="64"/>
      <c r="U49" s="45"/>
      <c r="V49" s="45"/>
      <c r="W49" s="45"/>
      <c r="X49" s="45"/>
      <c r="Y49" s="45"/>
      <c r="Z49" s="45"/>
    </row>
    <row r="50" spans="1:26" ht="12" customHeight="1" x14ac:dyDescent="0.2">
      <c r="B50" s="54">
        <v>15</v>
      </c>
      <c r="C50" s="107"/>
      <c r="D50" s="96"/>
      <c r="E50" s="97"/>
      <c r="F50" s="97"/>
      <c r="G50" s="98">
        <f t="shared" si="4"/>
        <v>0</v>
      </c>
      <c r="H50" s="7"/>
      <c r="I50" s="109">
        <v>20</v>
      </c>
      <c r="J50" s="116"/>
      <c r="K50" s="110"/>
      <c r="L50" s="110"/>
      <c r="M50" s="110"/>
      <c r="N50" s="36">
        <f t="shared" si="3"/>
        <v>0</v>
      </c>
      <c r="O50" s="117"/>
      <c r="P50" s="7"/>
      <c r="Q50" s="57"/>
      <c r="R50" s="55">
        <f>M50-O50</f>
        <v>0</v>
      </c>
      <c r="S50" s="64"/>
      <c r="T50" s="64"/>
      <c r="U50" s="45"/>
      <c r="V50" s="45"/>
      <c r="W50" s="45"/>
      <c r="X50" s="45"/>
      <c r="Y50" s="45"/>
      <c r="Z50" s="45"/>
    </row>
    <row r="51" spans="1:26" ht="12" customHeight="1" x14ac:dyDescent="0.2">
      <c r="B51" s="111"/>
      <c r="C51" s="112"/>
      <c r="D51" s="113"/>
      <c r="E51" s="110"/>
      <c r="F51" s="110"/>
      <c r="G51" s="36"/>
      <c r="H51" s="7"/>
      <c r="I51" s="118" t="s">
        <v>39</v>
      </c>
      <c r="J51" s="119"/>
      <c r="K51" s="120"/>
      <c r="L51" s="120"/>
      <c r="M51" s="121"/>
      <c r="N51" s="122">
        <f>M51*(33.5+K51)/(475-2.65*J53)</f>
        <v>0</v>
      </c>
      <c r="O51" s="123" t="s">
        <v>6</v>
      </c>
      <c r="P51" s="7"/>
      <c r="Q51" s="57"/>
      <c r="R51" s="70"/>
      <c r="S51" s="64"/>
      <c r="T51" s="64"/>
      <c r="U51" s="45"/>
      <c r="V51" s="45"/>
      <c r="W51" s="45"/>
      <c r="X51" s="45"/>
      <c r="Y51" s="45"/>
      <c r="Z51" s="45"/>
    </row>
    <row r="52" spans="1:26" ht="12" customHeight="1" x14ac:dyDescent="0.2">
      <c r="B52" s="95" t="s">
        <v>32</v>
      </c>
      <c r="D52" s="40"/>
      <c r="G52" s="4"/>
      <c r="H52" s="3"/>
      <c r="I52" s="92" t="s">
        <v>32</v>
      </c>
      <c r="J52" s="28"/>
      <c r="O52" s="9" t="s">
        <v>6</v>
      </c>
      <c r="P52" s="7"/>
      <c r="Q52" s="57"/>
      <c r="R52" s="71">
        <f>R48</f>
        <v>0</v>
      </c>
      <c r="S52" s="64"/>
      <c r="T52" s="64"/>
      <c r="U52" s="45"/>
      <c r="V52" s="45"/>
      <c r="W52" s="45"/>
      <c r="X52" s="45"/>
      <c r="Y52" s="45"/>
      <c r="Z52" s="45"/>
    </row>
    <row r="53" spans="1:26" ht="12" customHeight="1" x14ac:dyDescent="0.2">
      <c r="B53" s="35" t="s">
        <v>20</v>
      </c>
      <c r="C53" s="1" t="s">
        <v>69</v>
      </c>
      <c r="H53" s="3"/>
      <c r="I53" s="35" t="s">
        <v>20</v>
      </c>
      <c r="J53" s="1" t="s">
        <v>70</v>
      </c>
      <c r="M53" s="29"/>
      <c r="N53" s="42"/>
      <c r="O53" s="9"/>
      <c r="P53" s="7"/>
      <c r="Q53" s="57"/>
      <c r="R53" s="72">
        <f>R39</f>
        <v>0</v>
      </c>
      <c r="S53" s="64"/>
      <c r="T53" s="64"/>
      <c r="U53" s="45"/>
      <c r="V53" s="45"/>
      <c r="W53" s="45"/>
      <c r="X53" s="45"/>
      <c r="Y53" s="45"/>
      <c r="Z53" s="45"/>
    </row>
    <row r="54" spans="1:26" ht="12" customHeight="1" x14ac:dyDescent="0.2">
      <c r="B54" s="23" t="s">
        <v>22</v>
      </c>
      <c r="C54" s="1" t="s">
        <v>63</v>
      </c>
      <c r="G54" s="1" t="s">
        <v>34</v>
      </c>
      <c r="H54" s="4"/>
      <c r="I54" s="23" t="s">
        <v>22</v>
      </c>
      <c r="J54" s="1" t="s">
        <v>63</v>
      </c>
      <c r="K54" s="25"/>
      <c r="L54" s="25"/>
      <c r="M54" s="37"/>
      <c r="N54" s="47"/>
      <c r="O54" s="10"/>
      <c r="P54" s="7"/>
      <c r="Q54" s="57"/>
      <c r="R54" s="72"/>
      <c r="S54" s="64"/>
      <c r="T54" s="64"/>
      <c r="U54" s="45"/>
      <c r="V54" s="45"/>
      <c r="W54" s="45"/>
      <c r="X54" s="45"/>
      <c r="Y54" s="45"/>
      <c r="Z54" s="45"/>
    </row>
    <row r="55" spans="1:26" ht="12" customHeight="1" x14ac:dyDescent="0.2">
      <c r="F55" s="4"/>
      <c r="G55" s="4"/>
      <c r="H55" s="4"/>
      <c r="J55" s="103"/>
      <c r="O55" s="52"/>
      <c r="Q55" s="45"/>
      <c r="R55" s="64"/>
      <c r="S55" s="64"/>
      <c r="T55" s="64"/>
      <c r="U55" s="45"/>
      <c r="V55" s="45"/>
      <c r="W55" s="45"/>
      <c r="X55" s="45"/>
      <c r="Y55" s="45"/>
      <c r="Z55" s="45"/>
    </row>
    <row r="56" spans="1:26" ht="12" customHeight="1" x14ac:dyDescent="0.2">
      <c r="C56" s="103"/>
      <c r="F56" s="4"/>
      <c r="G56" s="4"/>
      <c r="H56" s="4"/>
      <c r="O56" s="52"/>
      <c r="Q56" s="45"/>
      <c r="R56" s="64"/>
      <c r="S56" s="64"/>
      <c r="T56" s="64"/>
      <c r="U56" s="45"/>
      <c r="V56" s="45"/>
      <c r="W56" s="45"/>
      <c r="X56" s="45"/>
      <c r="Y56" s="45"/>
      <c r="Z56" s="45"/>
    </row>
    <row r="57" spans="1:26" ht="12" customHeight="1" x14ac:dyDescent="0.2">
      <c r="F57" s="4"/>
      <c r="J57" s="88"/>
      <c r="Q57" s="45"/>
      <c r="R57" s="64"/>
      <c r="S57" s="64"/>
      <c r="T57" s="64"/>
      <c r="U57" s="45"/>
      <c r="V57" s="45"/>
      <c r="W57" s="45"/>
      <c r="X57" s="45"/>
      <c r="Y57" s="45"/>
      <c r="Z57" s="45"/>
    </row>
    <row r="58" spans="1:26" ht="12" customHeight="1" x14ac:dyDescent="0.2">
      <c r="F58" s="4"/>
      <c r="Q58" s="45"/>
      <c r="R58" s="64"/>
      <c r="S58" s="64"/>
      <c r="T58" s="64"/>
      <c r="U58" s="45"/>
      <c r="V58" s="45"/>
      <c r="W58" s="45"/>
      <c r="X58" s="45"/>
      <c r="Y58" s="45"/>
      <c r="Z58" s="45"/>
    </row>
    <row r="59" spans="1:26" ht="12" customHeight="1" x14ac:dyDescent="0.2">
      <c r="G59" s="24" t="s">
        <v>8</v>
      </c>
      <c r="H59" s="91" t="s">
        <v>65</v>
      </c>
      <c r="Q59" s="45"/>
      <c r="R59" s="64"/>
      <c r="S59" s="64"/>
      <c r="T59" s="64"/>
      <c r="U59" s="45"/>
      <c r="V59" s="45"/>
      <c r="W59" s="45"/>
      <c r="X59" s="45"/>
      <c r="Y59" s="45"/>
      <c r="Z59" s="45"/>
    </row>
    <row r="60" spans="1:26" ht="12" customHeight="1" x14ac:dyDescent="0.2">
      <c r="G60" s="24" t="s">
        <v>9</v>
      </c>
      <c r="H60" s="91" t="s">
        <v>66</v>
      </c>
      <c r="Q60" s="45"/>
      <c r="R60" s="64"/>
      <c r="S60" s="64"/>
      <c r="T60" s="64"/>
      <c r="U60" s="45"/>
      <c r="V60" s="45"/>
      <c r="W60" s="45"/>
      <c r="X60" s="45"/>
      <c r="Y60" s="45"/>
      <c r="Z60" s="45"/>
    </row>
    <row r="61" spans="1:26" ht="13.5" customHeight="1" x14ac:dyDescent="0.2">
      <c r="G61" s="24" t="s">
        <v>10</v>
      </c>
      <c r="H61" s="41">
        <v>119</v>
      </c>
      <c r="Q61" s="45"/>
      <c r="R61" s="64"/>
      <c r="S61" s="64"/>
      <c r="T61" s="64"/>
      <c r="U61" s="45"/>
      <c r="V61" s="45"/>
      <c r="W61" s="45"/>
      <c r="X61" s="45"/>
      <c r="Y61" s="45"/>
      <c r="Z61" s="45"/>
    </row>
    <row r="62" spans="1:26" ht="12" customHeight="1" x14ac:dyDescent="0.2">
      <c r="G62" s="24" t="s">
        <v>11</v>
      </c>
      <c r="H62" s="41" t="s">
        <v>62</v>
      </c>
      <c r="Q62" s="45"/>
      <c r="R62" s="64"/>
      <c r="S62" s="64"/>
      <c r="T62" s="64"/>
      <c r="U62" s="45"/>
      <c r="V62" s="45"/>
      <c r="W62" s="45"/>
      <c r="X62" s="45"/>
      <c r="Y62" s="45"/>
      <c r="Z62" s="45"/>
    </row>
    <row r="63" spans="1:26" ht="6" customHeight="1" x14ac:dyDescent="0.2">
      <c r="Q63" s="45"/>
      <c r="R63" s="64"/>
      <c r="S63" s="64"/>
      <c r="T63" s="64"/>
      <c r="U63" s="45"/>
      <c r="V63" s="45"/>
      <c r="W63" s="45"/>
      <c r="X63" s="45"/>
      <c r="Y63" s="45"/>
      <c r="Z63" s="45"/>
    </row>
    <row r="64" spans="1:26" ht="3.95" customHeight="1" x14ac:dyDescent="0.2">
      <c r="A64" s="73"/>
      <c r="B64" s="73"/>
      <c r="C64" s="73"/>
      <c r="D64" s="73"/>
      <c r="E64" s="73"/>
      <c r="F64" s="73"/>
      <c r="G64" s="73"/>
      <c r="H64" s="73"/>
      <c r="I64" s="73"/>
      <c r="J64" s="73"/>
      <c r="K64" s="73"/>
      <c r="L64" s="73"/>
      <c r="M64" s="73"/>
      <c r="N64" s="73"/>
      <c r="O64" s="73"/>
      <c r="P64" s="73"/>
      <c r="Q64" s="73"/>
      <c r="R64" s="73"/>
      <c r="S64" s="64"/>
      <c r="T64" s="64"/>
      <c r="U64" s="45"/>
      <c r="V64" s="45"/>
      <c r="W64" s="45"/>
      <c r="X64" s="45"/>
      <c r="Y64" s="45"/>
      <c r="Z64" s="45"/>
    </row>
    <row r="65" spans="1:26" ht="12" customHeight="1" x14ac:dyDescent="0.2">
      <c r="A65" s="64"/>
      <c r="B65" s="74" t="s">
        <v>23</v>
      </c>
      <c r="C65" s="43">
        <v>11.1</v>
      </c>
      <c r="D65" s="75" t="s">
        <v>17</v>
      </c>
      <c r="E65" s="43">
        <v>5.6</v>
      </c>
      <c r="F65" s="75" t="s">
        <v>17</v>
      </c>
      <c r="G65" s="78"/>
      <c r="H65" s="64"/>
      <c r="I65" s="64"/>
      <c r="J65" s="64"/>
      <c r="K65" s="64"/>
      <c r="L65" s="64"/>
      <c r="M65" s="79"/>
      <c r="N65" s="64"/>
      <c r="O65" s="64"/>
      <c r="P65" s="64"/>
      <c r="Q65" s="64"/>
      <c r="R65" s="64"/>
      <c r="S65" s="64"/>
      <c r="T65" s="64"/>
      <c r="U65" s="45"/>
      <c r="V65" s="45"/>
      <c r="W65" s="45"/>
      <c r="X65" s="45"/>
      <c r="Y65" s="45"/>
      <c r="Z65" s="45"/>
    </row>
    <row r="66" spans="1:26" ht="12" customHeight="1" x14ac:dyDescent="0.2">
      <c r="A66" s="64"/>
      <c r="B66" s="64"/>
      <c r="C66" s="44">
        <v>0.30480000000000002</v>
      </c>
      <c r="D66" s="76" t="s">
        <v>16</v>
      </c>
      <c r="E66" s="44">
        <v>0.30480000000000002</v>
      </c>
      <c r="F66" s="76" t="s">
        <v>16</v>
      </c>
      <c r="G66" s="76"/>
      <c r="H66" s="64"/>
      <c r="I66" s="64"/>
      <c r="J66" s="64"/>
      <c r="K66" s="80"/>
      <c r="L66" s="64"/>
      <c r="M66" s="81"/>
      <c r="N66" s="64"/>
      <c r="O66" s="64"/>
      <c r="P66" s="64"/>
      <c r="Q66" s="64"/>
      <c r="R66" s="64"/>
      <c r="S66" s="64"/>
      <c r="T66" s="64"/>
      <c r="U66" s="45"/>
      <c r="V66" s="45"/>
      <c r="W66" s="45"/>
      <c r="X66" s="45"/>
      <c r="Y66" s="45"/>
      <c r="Z66" s="45"/>
    </row>
    <row r="67" spans="1:26" ht="12" customHeight="1" x14ac:dyDescent="0.2">
      <c r="A67" s="64"/>
      <c r="B67" s="64"/>
      <c r="C67" s="43">
        <f>C65*C66</f>
        <v>3.3832800000000001</v>
      </c>
      <c r="D67" s="77" t="s">
        <v>15</v>
      </c>
      <c r="E67" s="43">
        <f>E65*E66</f>
        <v>1.70688</v>
      </c>
      <c r="F67" s="77" t="s">
        <v>15</v>
      </c>
      <c r="G67" s="77"/>
      <c r="H67" s="64"/>
      <c r="I67" s="64"/>
      <c r="J67" s="64"/>
      <c r="K67" s="80"/>
      <c r="L67" s="64"/>
      <c r="M67" s="64"/>
      <c r="N67" s="64"/>
      <c r="O67" s="64"/>
      <c r="P67" s="64"/>
      <c r="Q67" s="64"/>
      <c r="R67" s="64"/>
      <c r="S67" s="64"/>
      <c r="T67" s="64"/>
      <c r="U67" s="45"/>
      <c r="V67" s="45"/>
      <c r="W67" s="45"/>
      <c r="X67" s="45"/>
      <c r="Y67" s="45"/>
      <c r="Z67" s="45"/>
    </row>
    <row r="68" spans="1:26" ht="12" customHeight="1" x14ac:dyDescent="0.2">
      <c r="A68" s="64"/>
      <c r="B68" s="64"/>
      <c r="C68" s="64"/>
      <c r="D68" s="64"/>
      <c r="E68" s="64"/>
      <c r="F68" s="64"/>
      <c r="G68" s="64"/>
      <c r="H68" s="64"/>
      <c r="I68" s="64"/>
      <c r="J68" s="64"/>
      <c r="K68" s="80"/>
      <c r="L68" s="64"/>
      <c r="M68" s="64"/>
      <c r="N68" s="64"/>
      <c r="O68" s="64"/>
      <c r="P68" s="64"/>
      <c r="Q68" s="64"/>
      <c r="R68" s="64"/>
      <c r="S68" s="64"/>
      <c r="T68" s="64"/>
      <c r="U68" s="45"/>
      <c r="V68" s="45"/>
      <c r="W68" s="45"/>
      <c r="X68" s="45"/>
      <c r="Y68" s="45"/>
      <c r="Z68" s="45"/>
    </row>
    <row r="69" spans="1:26" ht="12" customHeight="1" x14ac:dyDescent="0.2">
      <c r="A69" s="64"/>
      <c r="B69" s="64"/>
      <c r="C69" s="64"/>
      <c r="D69" s="82" t="s">
        <v>21</v>
      </c>
      <c r="E69" s="83" t="s">
        <v>29</v>
      </c>
      <c r="F69" s="64"/>
      <c r="G69" s="64"/>
      <c r="H69" s="64"/>
      <c r="I69" s="64"/>
      <c r="J69" s="64"/>
      <c r="K69" s="64"/>
      <c r="L69" s="64"/>
      <c r="M69" s="64"/>
      <c r="N69" s="64"/>
      <c r="O69" s="64"/>
      <c r="P69" s="64"/>
      <c r="Q69" s="64"/>
      <c r="R69" s="64"/>
      <c r="S69" s="64"/>
      <c r="T69" s="64"/>
      <c r="U69" s="45"/>
      <c r="V69" s="45"/>
      <c r="W69" s="45"/>
      <c r="X69" s="45"/>
      <c r="Y69" s="45"/>
      <c r="Z69" s="45"/>
    </row>
    <row r="70" spans="1:26" ht="12" customHeight="1" x14ac:dyDescent="0.2">
      <c r="A70" s="64"/>
      <c r="B70" s="64"/>
      <c r="C70" s="64"/>
      <c r="D70" s="64"/>
      <c r="E70" s="64"/>
      <c r="F70" s="64"/>
      <c r="G70" s="64"/>
      <c r="H70" s="64"/>
      <c r="I70" s="64"/>
      <c r="J70" s="64"/>
      <c r="K70" s="64"/>
      <c r="L70" s="64"/>
      <c r="M70" s="64"/>
      <c r="N70" s="64"/>
      <c r="O70" s="64"/>
      <c r="P70" s="64"/>
      <c r="Q70" s="64"/>
      <c r="R70" s="64"/>
      <c r="S70" s="64"/>
      <c r="T70" s="64"/>
      <c r="U70" s="45"/>
      <c r="V70" s="45"/>
      <c r="W70" s="45"/>
      <c r="X70" s="45"/>
      <c r="Y70" s="45"/>
      <c r="Z70" s="45"/>
    </row>
    <row r="71" spans="1:26" ht="12" customHeight="1" x14ac:dyDescent="0.2">
      <c r="A71" s="64"/>
      <c r="B71" s="64"/>
      <c r="C71" s="64"/>
      <c r="D71" s="64"/>
      <c r="E71" s="64"/>
      <c r="F71" s="64"/>
      <c r="G71" s="64"/>
      <c r="H71" s="64"/>
      <c r="I71" s="64"/>
      <c r="J71" s="64"/>
      <c r="K71" s="64"/>
      <c r="L71" s="64"/>
      <c r="M71" s="64"/>
      <c r="N71" s="64"/>
      <c r="O71" s="64"/>
      <c r="P71" s="64"/>
      <c r="Q71" s="64"/>
      <c r="R71" s="64"/>
      <c r="S71" s="64"/>
      <c r="T71" s="64"/>
    </row>
    <row r="72" spans="1:26" ht="12" customHeight="1" x14ac:dyDescent="0.2">
      <c r="A72" s="64"/>
      <c r="B72" s="64"/>
      <c r="C72" s="51" t="s">
        <v>31</v>
      </c>
      <c r="D72" s="64"/>
      <c r="E72" s="64"/>
      <c r="F72" s="64"/>
      <c r="G72" s="64"/>
      <c r="H72" s="64"/>
      <c r="I72" s="64"/>
      <c r="J72" s="64"/>
      <c r="K72" s="64"/>
      <c r="L72" s="64"/>
      <c r="M72" s="64"/>
      <c r="N72" s="64"/>
      <c r="O72" s="64"/>
      <c r="P72" s="64"/>
      <c r="Q72" s="64"/>
      <c r="R72" s="64"/>
      <c r="S72" s="64"/>
      <c r="T72" s="64"/>
    </row>
    <row r="73" spans="1:26" ht="12" customHeight="1" x14ac:dyDescent="0.2">
      <c r="A73" s="64"/>
      <c r="B73" s="64"/>
      <c r="C73" s="64"/>
      <c r="D73" s="64"/>
      <c r="E73" s="64"/>
      <c r="F73" s="64"/>
      <c r="G73" s="64"/>
      <c r="H73" s="64"/>
      <c r="I73" s="64"/>
      <c r="J73" s="64"/>
      <c r="K73" s="64"/>
      <c r="L73" s="64"/>
      <c r="M73" s="64"/>
      <c r="N73" s="64"/>
      <c r="O73" s="64"/>
      <c r="P73" s="64"/>
      <c r="Q73" s="64"/>
      <c r="R73" s="64"/>
      <c r="S73" s="64"/>
      <c r="T73" s="64"/>
    </row>
    <row r="74" spans="1:26" ht="12" customHeight="1" x14ac:dyDescent="0.2">
      <c r="A74" s="64"/>
      <c r="B74" s="64"/>
      <c r="C74" s="64"/>
      <c r="D74" s="64"/>
      <c r="E74" s="64"/>
      <c r="F74" s="64"/>
      <c r="G74" s="64"/>
      <c r="H74" s="64"/>
      <c r="I74" s="64"/>
      <c r="J74" s="64"/>
      <c r="K74" s="64"/>
      <c r="L74" s="64"/>
      <c r="M74" s="64"/>
      <c r="N74" s="64"/>
      <c r="O74" s="64"/>
      <c r="P74" s="64"/>
      <c r="Q74" s="64"/>
      <c r="R74" s="64"/>
      <c r="S74" s="64"/>
      <c r="T74" s="64"/>
    </row>
    <row r="75" spans="1:26" ht="12" customHeight="1" x14ac:dyDescent="0.2">
      <c r="A75" s="64"/>
      <c r="B75" s="54" t="s">
        <v>60</v>
      </c>
      <c r="C75" s="11"/>
      <c r="D75" s="64"/>
      <c r="E75" s="64"/>
      <c r="F75" s="64"/>
      <c r="G75" s="64"/>
      <c r="H75" s="64"/>
      <c r="I75" s="64"/>
      <c r="J75" s="64"/>
      <c r="K75" s="64"/>
      <c r="L75" s="64"/>
      <c r="M75" s="64"/>
      <c r="N75" s="64"/>
      <c r="O75" s="64"/>
      <c r="P75" s="64"/>
      <c r="Q75" s="64"/>
      <c r="R75" s="64"/>
      <c r="S75" s="64"/>
      <c r="T75" s="64"/>
    </row>
    <row r="76" spans="1:26" ht="12" customHeight="1" x14ac:dyDescent="0.2">
      <c r="A76" s="64"/>
      <c r="B76" s="21"/>
      <c r="C76" s="86" t="s">
        <v>31</v>
      </c>
      <c r="D76" s="64"/>
      <c r="E76" s="64"/>
      <c r="F76" s="64"/>
      <c r="G76" s="64"/>
      <c r="H76" s="64"/>
      <c r="I76" s="64"/>
      <c r="J76" s="64"/>
      <c r="K76" s="64"/>
      <c r="L76" s="64"/>
      <c r="M76" s="64"/>
      <c r="N76" s="64"/>
      <c r="O76" s="64"/>
      <c r="P76" s="64"/>
      <c r="Q76" s="64"/>
      <c r="R76" s="64"/>
      <c r="S76" s="64"/>
      <c r="T76" s="64"/>
    </row>
    <row r="77" spans="1:26" ht="12" customHeight="1" x14ac:dyDescent="0.2">
      <c r="A77" s="64"/>
      <c r="C77" s="86" t="s">
        <v>31</v>
      </c>
      <c r="D77" s="64"/>
      <c r="E77" s="64"/>
      <c r="F77" s="64"/>
      <c r="G77" s="64"/>
      <c r="H77" s="64"/>
      <c r="I77" s="64"/>
      <c r="J77" s="64"/>
      <c r="K77" s="64"/>
      <c r="L77" s="64"/>
      <c r="M77" s="64"/>
      <c r="N77" s="64"/>
      <c r="O77" s="64"/>
      <c r="P77" s="64"/>
      <c r="Q77" s="64"/>
      <c r="R77" s="64"/>
      <c r="S77" s="64"/>
      <c r="T77" s="64"/>
    </row>
    <row r="78" spans="1:26" ht="12" customHeight="1" x14ac:dyDescent="0.2">
      <c r="A78" s="64"/>
      <c r="B78" s="64"/>
      <c r="C78" s="64"/>
      <c r="D78" s="64"/>
      <c r="E78" s="64"/>
      <c r="F78" s="64"/>
      <c r="G78" s="64"/>
      <c r="H78" s="64"/>
      <c r="I78" s="64"/>
      <c r="J78" s="64"/>
      <c r="K78" s="64"/>
      <c r="L78" s="64"/>
      <c r="M78" s="64"/>
      <c r="N78" s="64"/>
      <c r="O78" s="64"/>
      <c r="P78" s="64"/>
      <c r="Q78" s="64"/>
      <c r="R78" s="64"/>
      <c r="S78" s="64"/>
      <c r="T78" s="64"/>
    </row>
    <row r="79" spans="1:26" ht="12" customHeight="1" x14ac:dyDescent="0.2">
      <c r="A79" s="64"/>
      <c r="B79" s="64"/>
      <c r="C79" s="64"/>
      <c r="D79" s="64"/>
      <c r="E79" s="64"/>
      <c r="F79" s="64"/>
      <c r="G79" s="64"/>
      <c r="H79" s="64"/>
      <c r="I79" s="64"/>
      <c r="J79" s="64"/>
      <c r="K79" s="64"/>
      <c r="L79" s="64"/>
      <c r="M79" s="64"/>
      <c r="N79" s="64"/>
      <c r="O79" s="64"/>
      <c r="P79" s="64"/>
      <c r="Q79" s="64"/>
      <c r="R79" s="64"/>
      <c r="S79" s="64"/>
      <c r="T79" s="64"/>
    </row>
    <row r="80" spans="1:26" ht="12" customHeight="1" x14ac:dyDescent="0.2">
      <c r="A80" s="64"/>
      <c r="B80" s="64"/>
      <c r="C80" s="64"/>
      <c r="D80" s="64"/>
      <c r="E80" s="64"/>
      <c r="F80" s="64"/>
      <c r="G80" s="64"/>
      <c r="H80" s="64"/>
      <c r="I80" s="64"/>
      <c r="J80" s="64"/>
      <c r="K80" s="64"/>
      <c r="L80" s="64"/>
      <c r="M80" s="64"/>
      <c r="N80" s="64"/>
      <c r="O80" s="64"/>
      <c r="P80" s="64"/>
      <c r="Q80" s="64"/>
      <c r="R80" s="64"/>
      <c r="S80" s="64"/>
      <c r="T80" s="64"/>
    </row>
    <row r="81" spans="1:20" ht="12" customHeight="1" x14ac:dyDescent="0.2">
      <c r="A81" s="64"/>
      <c r="B81" s="64"/>
      <c r="C81" s="64"/>
      <c r="D81" s="64"/>
      <c r="E81" s="64"/>
      <c r="F81" s="64"/>
      <c r="G81" s="64"/>
      <c r="H81" s="64"/>
      <c r="I81" s="64"/>
      <c r="J81" s="64"/>
      <c r="K81" s="64"/>
      <c r="L81" s="64"/>
      <c r="M81" s="64"/>
      <c r="N81" s="64"/>
      <c r="O81" s="64"/>
      <c r="P81" s="64"/>
      <c r="Q81" s="64"/>
      <c r="R81" s="64"/>
      <c r="S81" s="64"/>
      <c r="T81" s="64"/>
    </row>
    <row r="82" spans="1:20" ht="12" customHeight="1" x14ac:dyDescent="0.2">
      <c r="A82" s="64"/>
      <c r="B82" s="64"/>
      <c r="C82" s="64"/>
      <c r="D82" s="64"/>
      <c r="E82" s="64"/>
      <c r="F82" s="64"/>
      <c r="G82" s="64"/>
      <c r="H82" s="64"/>
      <c r="I82" s="64"/>
      <c r="J82" s="64"/>
      <c r="K82" s="64"/>
      <c r="L82" s="64"/>
      <c r="M82" s="64"/>
      <c r="N82" s="64"/>
      <c r="O82" s="64"/>
      <c r="P82" s="64"/>
      <c r="Q82" s="64"/>
      <c r="R82" s="64"/>
      <c r="S82" s="64"/>
      <c r="T82" s="64"/>
    </row>
    <row r="83" spans="1:20" ht="12" customHeight="1" x14ac:dyDescent="0.2">
      <c r="A83" s="64"/>
      <c r="B83" s="64"/>
      <c r="C83" s="64"/>
      <c r="D83" s="64"/>
      <c r="E83" s="64"/>
      <c r="F83" s="64"/>
      <c r="G83" s="64"/>
      <c r="H83" s="64"/>
      <c r="I83" s="64"/>
      <c r="J83" s="64"/>
      <c r="K83" s="64"/>
      <c r="L83" s="64"/>
      <c r="M83" s="64"/>
      <c r="N83" s="64"/>
      <c r="O83" s="64"/>
      <c r="P83" s="64"/>
      <c r="Q83" s="64"/>
      <c r="R83" s="64"/>
      <c r="S83" s="64"/>
      <c r="T83" s="64"/>
    </row>
    <row r="84" spans="1:20" ht="12" customHeight="1" x14ac:dyDescent="0.2">
      <c r="A84" s="64"/>
      <c r="B84" s="64"/>
      <c r="C84" s="64"/>
      <c r="D84" s="64"/>
      <c r="E84" s="64"/>
      <c r="F84" s="64"/>
      <c r="G84" s="64"/>
      <c r="H84" s="64"/>
      <c r="I84" s="64"/>
      <c r="J84" s="64"/>
      <c r="K84" s="64"/>
      <c r="L84" s="64"/>
      <c r="M84" s="64"/>
      <c r="N84" s="64"/>
      <c r="O84" s="64"/>
      <c r="P84" s="64"/>
      <c r="Q84" s="64"/>
      <c r="R84" s="64"/>
      <c r="S84" s="64"/>
      <c r="T84" s="64"/>
    </row>
    <row r="85" spans="1:20" ht="12" customHeight="1" x14ac:dyDescent="0.2">
      <c r="A85" s="64"/>
      <c r="B85" s="64"/>
      <c r="C85" s="64"/>
      <c r="D85" s="64"/>
      <c r="E85" s="64"/>
      <c r="F85" s="64"/>
      <c r="G85" s="64"/>
      <c r="H85" s="64"/>
      <c r="I85" s="64"/>
      <c r="J85" s="64"/>
      <c r="K85" s="64"/>
      <c r="L85" s="64"/>
      <c r="M85" s="64"/>
      <c r="N85" s="64"/>
      <c r="O85" s="64"/>
      <c r="P85" s="64"/>
      <c r="Q85" s="64"/>
      <c r="R85" s="64"/>
      <c r="S85" s="64"/>
      <c r="T85" s="64"/>
    </row>
    <row r="86" spans="1:20" ht="12" customHeight="1" x14ac:dyDescent="0.2">
      <c r="A86" s="64"/>
      <c r="B86" s="64"/>
      <c r="C86" s="64"/>
      <c r="D86" s="64"/>
      <c r="E86" s="64"/>
      <c r="F86" s="64"/>
      <c r="G86" s="64"/>
      <c r="H86" s="64"/>
      <c r="I86" s="64"/>
      <c r="J86" s="64"/>
      <c r="K86" s="64"/>
      <c r="L86" s="64"/>
      <c r="M86" s="64"/>
      <c r="N86" s="64"/>
      <c r="O86" s="64"/>
      <c r="P86" s="64"/>
      <c r="Q86" s="64"/>
      <c r="R86" s="64"/>
      <c r="S86" s="64"/>
      <c r="T86" s="64"/>
    </row>
    <row r="87" spans="1:20" ht="12" customHeight="1" x14ac:dyDescent="0.2">
      <c r="A87" s="64"/>
      <c r="B87" s="64"/>
      <c r="C87" s="64"/>
      <c r="D87" s="64"/>
      <c r="E87" s="64"/>
      <c r="F87" s="64"/>
      <c r="G87" s="64"/>
      <c r="H87" s="64"/>
      <c r="I87" s="64"/>
      <c r="J87" s="64"/>
      <c r="K87" s="64"/>
      <c r="L87" s="64"/>
      <c r="M87" s="64"/>
      <c r="N87" s="64"/>
      <c r="O87" s="64"/>
      <c r="P87" s="64"/>
      <c r="Q87" s="64"/>
      <c r="R87" s="64"/>
      <c r="S87" s="64"/>
      <c r="T87" s="64"/>
    </row>
    <row r="88" spans="1:20" ht="12" customHeight="1" x14ac:dyDescent="0.2">
      <c r="A88" s="64"/>
      <c r="B88" s="64"/>
      <c r="C88" s="64"/>
      <c r="D88" s="64"/>
      <c r="E88" s="64"/>
      <c r="F88" s="64"/>
      <c r="G88" s="64"/>
      <c r="H88" s="64"/>
      <c r="I88" s="64"/>
      <c r="J88" s="64"/>
      <c r="K88" s="64"/>
      <c r="L88" s="64"/>
      <c r="M88" s="64"/>
      <c r="N88" s="64"/>
      <c r="O88" s="64"/>
      <c r="P88" s="64"/>
      <c r="Q88" s="64"/>
      <c r="R88" s="64"/>
      <c r="S88" s="64"/>
      <c r="T88" s="64"/>
    </row>
    <row r="89" spans="1:20" ht="12" customHeight="1" x14ac:dyDescent="0.2">
      <c r="A89" s="64"/>
      <c r="B89" s="64"/>
      <c r="C89" s="64"/>
      <c r="D89" s="64"/>
      <c r="E89" s="64"/>
      <c r="F89" s="64"/>
      <c r="G89" s="64"/>
      <c r="H89" s="64"/>
      <c r="I89" s="64"/>
      <c r="J89" s="64"/>
      <c r="K89" s="64"/>
      <c r="L89" s="64"/>
      <c r="M89" s="64"/>
      <c r="N89" s="64"/>
      <c r="O89" s="64"/>
      <c r="P89" s="64"/>
      <c r="Q89" s="64"/>
      <c r="R89" s="64"/>
      <c r="S89" s="64"/>
      <c r="T89" s="64"/>
    </row>
    <row r="90" spans="1:20" ht="12" customHeight="1" x14ac:dyDescent="0.2">
      <c r="A90" s="64"/>
      <c r="B90" s="64"/>
      <c r="C90" s="64"/>
      <c r="D90" s="64"/>
      <c r="E90" s="64"/>
      <c r="F90" s="64"/>
      <c r="G90" s="64"/>
      <c r="H90" s="64"/>
      <c r="I90" s="64"/>
      <c r="J90" s="64"/>
      <c r="K90" s="64"/>
      <c r="L90" s="64"/>
      <c r="M90" s="64"/>
      <c r="N90" s="64"/>
      <c r="O90" s="64"/>
      <c r="P90" s="64"/>
      <c r="Q90" s="64"/>
      <c r="R90" s="64"/>
      <c r="S90" s="64"/>
      <c r="T90" s="64"/>
    </row>
    <row r="91" spans="1:20" ht="12" customHeight="1" x14ac:dyDescent="0.2">
      <c r="A91" s="64"/>
      <c r="B91" s="64"/>
      <c r="C91" s="64"/>
      <c r="D91" s="64"/>
      <c r="E91" s="64"/>
      <c r="F91" s="64"/>
      <c r="G91" s="64"/>
      <c r="H91" s="64"/>
      <c r="I91" s="64"/>
      <c r="J91" s="64"/>
      <c r="K91" s="64"/>
      <c r="L91" s="64"/>
      <c r="M91" s="64"/>
      <c r="N91" s="64"/>
      <c r="O91" s="64"/>
      <c r="P91" s="64"/>
      <c r="Q91" s="64"/>
      <c r="R91" s="64"/>
      <c r="S91" s="64"/>
      <c r="T91" s="64"/>
    </row>
    <row r="92" spans="1:20" ht="12" customHeight="1" x14ac:dyDescent="0.2">
      <c r="A92" s="64"/>
      <c r="B92" s="64"/>
      <c r="C92" s="64"/>
      <c r="D92" s="64"/>
      <c r="E92" s="64"/>
      <c r="F92" s="64"/>
      <c r="G92" s="64"/>
      <c r="H92" s="64"/>
      <c r="I92" s="64"/>
      <c r="J92" s="64"/>
      <c r="K92" s="64"/>
      <c r="L92" s="64"/>
      <c r="M92" s="64"/>
      <c r="N92" s="64"/>
      <c r="O92" s="64"/>
      <c r="P92" s="64"/>
      <c r="Q92" s="64"/>
      <c r="R92" s="64"/>
      <c r="S92" s="64"/>
      <c r="T92" s="64"/>
    </row>
    <row r="93" spans="1:20" ht="12" customHeight="1" x14ac:dyDescent="0.2">
      <c r="A93" s="64"/>
      <c r="B93" s="64"/>
      <c r="C93" s="64"/>
      <c r="D93" s="64"/>
      <c r="E93" s="64"/>
      <c r="F93" s="64"/>
      <c r="G93" s="64"/>
      <c r="H93" s="64"/>
      <c r="I93" s="64"/>
      <c r="J93" s="64"/>
      <c r="K93" s="64"/>
      <c r="L93" s="64"/>
      <c r="M93" s="64"/>
      <c r="N93" s="64"/>
      <c r="O93" s="64"/>
      <c r="P93" s="64"/>
      <c r="Q93" s="64"/>
      <c r="R93" s="64"/>
      <c r="S93" s="64"/>
      <c r="T93" s="64"/>
    </row>
    <row r="94" spans="1:20" ht="12" customHeight="1" x14ac:dyDescent="0.2">
      <c r="A94" s="64"/>
      <c r="B94" s="64"/>
      <c r="C94" s="64"/>
      <c r="D94" s="64"/>
      <c r="E94" s="64"/>
      <c r="F94" s="64"/>
      <c r="G94" s="64"/>
      <c r="H94" s="64"/>
      <c r="I94" s="64"/>
      <c r="J94" s="64"/>
      <c r="K94" s="64"/>
      <c r="L94" s="64"/>
      <c r="M94" s="64"/>
      <c r="N94" s="64"/>
      <c r="O94" s="64"/>
      <c r="P94" s="64"/>
      <c r="Q94" s="64"/>
      <c r="R94" s="64"/>
      <c r="S94" s="64"/>
      <c r="T94" s="64"/>
    </row>
    <row r="95" spans="1:20" ht="12" customHeight="1" x14ac:dyDescent="0.2">
      <c r="A95" s="64"/>
      <c r="B95" s="64"/>
      <c r="C95" s="64"/>
      <c r="D95" s="64"/>
      <c r="E95" s="64"/>
      <c r="F95" s="64"/>
      <c r="G95" s="64"/>
      <c r="H95" s="64"/>
      <c r="I95" s="64"/>
      <c r="J95" s="64"/>
      <c r="K95" s="64"/>
      <c r="L95" s="64"/>
      <c r="M95" s="64"/>
      <c r="N95" s="64"/>
      <c r="O95" s="64"/>
      <c r="P95" s="64"/>
      <c r="Q95" s="64"/>
      <c r="R95" s="64"/>
      <c r="S95" s="64"/>
      <c r="T95" s="64"/>
    </row>
    <row r="96" spans="1:20" ht="12" customHeight="1" x14ac:dyDescent="0.2">
      <c r="A96" s="64"/>
      <c r="B96" s="64"/>
      <c r="C96" s="64"/>
      <c r="D96" s="64"/>
      <c r="E96" s="64"/>
      <c r="F96" s="64"/>
      <c r="G96" s="64"/>
      <c r="H96" s="64"/>
      <c r="I96" s="64"/>
      <c r="J96" s="64"/>
      <c r="K96" s="64"/>
      <c r="L96" s="64"/>
      <c r="M96" s="64"/>
      <c r="N96" s="64"/>
      <c r="O96" s="64"/>
      <c r="P96" s="64"/>
      <c r="Q96" s="64"/>
      <c r="R96" s="64"/>
      <c r="S96" s="64"/>
      <c r="T96" s="64"/>
    </row>
    <row r="97" spans="1:20" ht="12" customHeight="1" x14ac:dyDescent="0.2">
      <c r="A97" s="64"/>
      <c r="B97" s="64"/>
      <c r="C97" s="64"/>
      <c r="D97" s="64"/>
      <c r="E97" s="64"/>
      <c r="F97" s="64"/>
      <c r="G97" s="64"/>
      <c r="H97" s="64"/>
      <c r="I97" s="64"/>
      <c r="J97" s="64"/>
      <c r="K97" s="64"/>
      <c r="L97" s="64"/>
      <c r="M97" s="64"/>
      <c r="N97" s="64"/>
      <c r="O97" s="64"/>
      <c r="P97" s="64"/>
      <c r="Q97" s="64"/>
      <c r="R97" s="64"/>
      <c r="S97" s="64"/>
      <c r="T97" s="64"/>
    </row>
    <row r="98" spans="1:20" ht="12" customHeight="1" x14ac:dyDescent="0.2">
      <c r="A98" s="64"/>
      <c r="B98" s="64"/>
      <c r="C98" s="64"/>
      <c r="D98" s="64"/>
      <c r="E98" s="64"/>
      <c r="F98" s="64"/>
      <c r="G98" s="64"/>
      <c r="H98" s="64"/>
      <c r="I98" s="64"/>
      <c r="J98" s="64"/>
      <c r="K98" s="64"/>
      <c r="L98" s="64"/>
      <c r="M98" s="64"/>
      <c r="N98" s="64"/>
      <c r="O98" s="64"/>
      <c r="P98" s="64"/>
      <c r="Q98" s="64"/>
      <c r="R98" s="64"/>
      <c r="S98" s="64"/>
      <c r="T98" s="64"/>
    </row>
    <row r="99" spans="1:20" ht="12" customHeight="1" x14ac:dyDescent="0.2">
      <c r="A99" s="64"/>
      <c r="B99" s="64"/>
      <c r="C99" s="64"/>
      <c r="D99" s="64"/>
      <c r="E99" s="64"/>
      <c r="F99" s="64"/>
      <c r="G99" s="64"/>
      <c r="H99" s="64"/>
      <c r="I99" s="64"/>
      <c r="J99" s="64"/>
      <c r="K99" s="64"/>
      <c r="L99" s="64"/>
      <c r="M99" s="64"/>
      <c r="N99" s="64"/>
      <c r="O99" s="64"/>
      <c r="P99" s="64"/>
      <c r="Q99" s="64"/>
      <c r="R99" s="64"/>
      <c r="S99" s="64"/>
      <c r="T99" s="64"/>
    </row>
    <row r="100" spans="1:20" ht="12" customHeight="1" x14ac:dyDescent="0.2">
      <c r="A100" s="64"/>
      <c r="B100" s="64"/>
      <c r="C100" s="64"/>
      <c r="D100" s="64"/>
      <c r="E100" s="64"/>
      <c r="F100" s="64"/>
      <c r="G100" s="64"/>
      <c r="H100" s="64"/>
      <c r="I100" s="64"/>
      <c r="J100" s="64"/>
      <c r="K100" s="64"/>
      <c r="L100" s="64"/>
      <c r="M100" s="64"/>
      <c r="N100" s="64"/>
      <c r="O100" s="64"/>
      <c r="P100" s="64"/>
      <c r="Q100" s="64"/>
      <c r="R100" s="64"/>
      <c r="S100" s="64"/>
      <c r="T100" s="64"/>
    </row>
    <row r="101" spans="1:20" ht="12" customHeight="1" x14ac:dyDescent="0.2">
      <c r="A101" s="64"/>
      <c r="B101" s="64"/>
      <c r="C101" s="64"/>
      <c r="D101" s="64"/>
      <c r="E101" s="64"/>
      <c r="F101" s="64"/>
      <c r="G101" s="64"/>
      <c r="H101" s="64"/>
      <c r="I101" s="64"/>
      <c r="J101" s="64"/>
      <c r="K101" s="64"/>
      <c r="L101" s="64"/>
      <c r="M101" s="64"/>
      <c r="N101" s="64"/>
      <c r="O101" s="64"/>
      <c r="P101" s="64"/>
      <c r="Q101" s="64"/>
      <c r="R101" s="64"/>
      <c r="S101" s="64"/>
      <c r="T101" s="64"/>
    </row>
  </sheetData>
  <mergeCells count="10">
    <mergeCell ref="M34:N34"/>
    <mergeCell ref="B1:O1"/>
    <mergeCell ref="B2:O2"/>
    <mergeCell ref="F35:G35"/>
    <mergeCell ref="F5:G5"/>
    <mergeCell ref="M5:N5"/>
    <mergeCell ref="B4:G4"/>
    <mergeCell ref="I4:O4"/>
    <mergeCell ref="I33:O33"/>
    <mergeCell ref="B34:G34"/>
  </mergeCells>
  <phoneticPr fontId="0" type="noConversion"/>
  <printOptions horizontalCentered="1"/>
  <pageMargins left="0" right="0.25" top="1" bottom="0.75" header="0.3" footer="0.3"/>
  <pageSetup scale="87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syncVertical="1" syncRef="A1" transitionEvaluation="1">
    <pageSetUpPr fitToPage="1"/>
  </sheetPr>
  <dimension ref="A1:AK101"/>
  <sheetViews>
    <sheetView showGridLines="0" zoomScale="115" workbookViewId="0">
      <selection sqref="A1:XFD1048576"/>
    </sheetView>
  </sheetViews>
  <sheetFormatPr defaultColWidth="9.7109375" defaultRowHeight="12" customHeight="1" x14ac:dyDescent="0.2"/>
  <cols>
    <col min="1" max="1" width="9.28515625" style="1" customWidth="1"/>
    <col min="2" max="2" width="6.7109375" style="1" customWidth="1"/>
    <col min="3" max="4" width="7.7109375" style="1" customWidth="1"/>
    <col min="5" max="5" width="7.28515625" style="1" customWidth="1"/>
    <col min="6" max="7" width="8.28515625" style="1" customWidth="1"/>
    <col min="8" max="8" width="8.7109375" style="1" customWidth="1"/>
    <col min="9" max="9" width="6.7109375" style="1" customWidth="1"/>
    <col min="10" max="10" width="8.7109375" style="1" customWidth="1"/>
    <col min="11" max="11" width="7.7109375" style="1" customWidth="1"/>
    <col min="12" max="12" width="7.28515625" style="1" customWidth="1"/>
    <col min="13" max="13" width="7.7109375" style="1" customWidth="1"/>
    <col min="14" max="14" width="8.28515625" style="1" customWidth="1"/>
    <col min="15" max="15" width="6.28515625" style="1" customWidth="1"/>
    <col min="16" max="16" width="1.7109375" style="1" customWidth="1"/>
    <col min="17" max="17" width="0.85546875" style="1" customWidth="1"/>
    <col min="18" max="18" width="7.28515625" style="1" customWidth="1"/>
    <col min="19" max="19" width="5.7109375" style="1" customWidth="1"/>
    <col min="20" max="20" width="6.28515625" style="1" customWidth="1"/>
    <col min="21" max="16384" width="9.7109375" style="1"/>
  </cols>
  <sheetData>
    <row r="1" spans="1:37" ht="15" customHeight="1" x14ac:dyDescent="0.25">
      <c r="B1" s="128" t="s">
        <v>28</v>
      </c>
      <c r="C1" s="128"/>
      <c r="D1" s="128"/>
      <c r="E1" s="128"/>
      <c r="F1" s="128"/>
      <c r="G1" s="128"/>
      <c r="H1" s="128"/>
      <c r="I1" s="128"/>
      <c r="J1" s="128"/>
      <c r="K1" s="128"/>
      <c r="L1" s="128"/>
      <c r="M1" s="128"/>
      <c r="N1" s="128"/>
      <c r="O1" s="128"/>
      <c r="P1" s="30"/>
      <c r="Q1" s="59"/>
      <c r="R1" s="68"/>
      <c r="S1" s="68"/>
      <c r="T1" s="68"/>
      <c r="U1" s="45"/>
      <c r="V1" s="45"/>
      <c r="W1" s="45"/>
      <c r="X1" s="45"/>
      <c r="Y1" s="45"/>
      <c r="Z1" s="45"/>
    </row>
    <row r="2" spans="1:37" ht="15" customHeight="1" x14ac:dyDescent="0.25">
      <c r="B2" s="129">
        <v>42256</v>
      </c>
      <c r="C2" s="130"/>
      <c r="D2" s="130"/>
      <c r="E2" s="130"/>
      <c r="F2" s="130"/>
      <c r="G2" s="130"/>
      <c r="H2" s="130"/>
      <c r="I2" s="130"/>
      <c r="J2" s="130"/>
      <c r="K2" s="130"/>
      <c r="L2" s="130"/>
      <c r="M2" s="130"/>
      <c r="N2" s="130"/>
      <c r="O2" s="130"/>
      <c r="P2" s="30"/>
      <c r="Q2" s="59"/>
      <c r="R2" s="68"/>
      <c r="S2" s="68"/>
      <c r="T2" s="68"/>
      <c r="U2" s="45"/>
      <c r="V2" s="45"/>
      <c r="W2" s="45"/>
      <c r="X2" s="45"/>
      <c r="Y2" s="45"/>
      <c r="Z2" s="45"/>
    </row>
    <row r="3" spans="1:37" ht="6" customHeight="1" x14ac:dyDescent="0.2">
      <c r="B3" s="22"/>
      <c r="C3" s="26"/>
      <c r="Q3" s="45"/>
      <c r="R3" s="64"/>
      <c r="S3" s="64"/>
      <c r="T3" s="64"/>
      <c r="U3" s="45"/>
      <c r="V3" s="45"/>
      <c r="W3" s="45"/>
      <c r="X3" s="45"/>
      <c r="Y3" s="45"/>
      <c r="Z3" s="45"/>
    </row>
    <row r="4" spans="1:37" ht="12" customHeight="1" x14ac:dyDescent="0.2">
      <c r="B4" s="132" t="s">
        <v>27</v>
      </c>
      <c r="C4" s="132"/>
      <c r="D4" s="132"/>
      <c r="E4" s="132"/>
      <c r="F4" s="132"/>
      <c r="G4" s="132"/>
      <c r="I4" s="132" t="s">
        <v>44</v>
      </c>
      <c r="J4" s="132"/>
      <c r="K4" s="132"/>
      <c r="L4" s="132"/>
      <c r="M4" s="132"/>
      <c r="N4" s="132"/>
      <c r="O4" s="132"/>
      <c r="Q4" s="45"/>
      <c r="R4" s="64"/>
      <c r="S4" s="64"/>
      <c r="T4" s="64"/>
      <c r="U4" s="45"/>
      <c r="V4" s="45"/>
      <c r="W4" s="45"/>
      <c r="X4" s="45"/>
      <c r="Y4" s="45"/>
      <c r="Z4" s="45"/>
    </row>
    <row r="5" spans="1:37" ht="12" customHeight="1" x14ac:dyDescent="0.2">
      <c r="A5" s="6"/>
      <c r="B5" s="19" t="s">
        <v>0</v>
      </c>
      <c r="C5" s="114" t="s">
        <v>1</v>
      </c>
      <c r="D5" s="114" t="s">
        <v>2</v>
      </c>
      <c r="E5" s="13"/>
      <c r="F5" s="127" t="s">
        <v>33</v>
      </c>
      <c r="G5" s="127"/>
      <c r="H5" s="31"/>
      <c r="I5" s="19" t="s">
        <v>0</v>
      </c>
      <c r="J5" s="114" t="s">
        <v>1</v>
      </c>
      <c r="K5" s="114" t="s">
        <v>2</v>
      </c>
      <c r="L5" s="13"/>
      <c r="M5" s="127" t="s">
        <v>33</v>
      </c>
      <c r="N5" s="127"/>
      <c r="O5" s="115" t="s">
        <v>24</v>
      </c>
      <c r="P5" s="6"/>
      <c r="Q5" s="60"/>
      <c r="R5" s="69" t="s">
        <v>24</v>
      </c>
      <c r="S5" s="64"/>
      <c r="T5" s="64"/>
      <c r="U5" s="45"/>
      <c r="V5" s="45"/>
      <c r="W5" s="45"/>
      <c r="X5" s="45"/>
      <c r="Y5" s="45"/>
      <c r="Z5" s="45"/>
    </row>
    <row r="6" spans="1:37" ht="12" customHeight="1" x14ac:dyDescent="0.2">
      <c r="A6" s="6"/>
      <c r="B6" s="20" t="s">
        <v>3</v>
      </c>
      <c r="C6" s="15" t="s">
        <v>12</v>
      </c>
      <c r="D6" s="63" t="s">
        <v>30</v>
      </c>
      <c r="E6" s="16" t="s">
        <v>4</v>
      </c>
      <c r="F6" s="17" t="s">
        <v>13</v>
      </c>
      <c r="G6" s="15" t="s">
        <v>14</v>
      </c>
      <c r="H6" s="31"/>
      <c r="I6" s="20" t="s">
        <v>3</v>
      </c>
      <c r="J6" s="15" t="s">
        <v>12</v>
      </c>
      <c r="K6" s="63" t="s">
        <v>30</v>
      </c>
      <c r="L6" s="16" t="s">
        <v>4</v>
      </c>
      <c r="M6" s="17" t="s">
        <v>13</v>
      </c>
      <c r="N6" s="15" t="s">
        <v>14</v>
      </c>
      <c r="O6" s="18" t="s">
        <v>7</v>
      </c>
      <c r="P6" s="6"/>
      <c r="Q6" s="60"/>
      <c r="R6" s="61" t="s">
        <v>25</v>
      </c>
      <c r="S6" s="64"/>
      <c r="T6" s="64"/>
      <c r="U6" s="45"/>
      <c r="V6" s="45"/>
      <c r="W6" s="45"/>
      <c r="X6" s="45"/>
      <c r="Y6" s="45"/>
      <c r="Z6" s="45"/>
    </row>
    <row r="7" spans="1:37" ht="12" customHeight="1" x14ac:dyDescent="0.2">
      <c r="A7" s="7"/>
      <c r="B7" s="53" t="s">
        <v>5</v>
      </c>
      <c r="C7" s="33"/>
      <c r="D7" s="33"/>
      <c r="E7" s="33"/>
      <c r="F7" s="33"/>
      <c r="G7" s="84">
        <f t="shared" ref="G7:G27" si="0">F7*(33.5+D7)/(475-2.65*C7)</f>
        <v>0</v>
      </c>
      <c r="H7" s="7"/>
      <c r="I7" s="53" t="s">
        <v>5</v>
      </c>
      <c r="J7" s="33"/>
      <c r="K7" s="93"/>
      <c r="L7" s="93"/>
      <c r="M7" s="93"/>
      <c r="N7" s="94">
        <f t="shared" ref="N7:N19" si="1">M7*(33.5+K7)/(475-2.65*J7)</f>
        <v>0</v>
      </c>
      <c r="O7" s="34"/>
      <c r="P7" s="7"/>
      <c r="Q7" s="57"/>
      <c r="R7" s="64"/>
      <c r="S7" s="64"/>
      <c r="T7" s="64"/>
      <c r="U7" s="45"/>
      <c r="V7" s="45"/>
      <c r="W7" s="45"/>
      <c r="X7" s="45"/>
      <c r="Y7" s="45"/>
      <c r="Z7" s="45"/>
      <c r="AJ7" s="2"/>
      <c r="AK7" s="3"/>
    </row>
    <row r="8" spans="1:37" x14ac:dyDescent="0.2">
      <c r="A8" s="7"/>
      <c r="B8" s="85">
        <v>0</v>
      </c>
      <c r="C8" s="33"/>
      <c r="D8" s="33"/>
      <c r="E8" s="33"/>
      <c r="F8" s="33"/>
      <c r="G8" s="84">
        <f t="shared" si="0"/>
        <v>0</v>
      </c>
      <c r="H8" s="7"/>
      <c r="I8" s="85">
        <v>0</v>
      </c>
      <c r="J8" s="33"/>
      <c r="K8" s="33"/>
      <c r="L8" s="33"/>
      <c r="M8" s="33"/>
      <c r="N8" s="39">
        <f t="shared" si="1"/>
        <v>0</v>
      </c>
      <c r="O8" s="9" t="s">
        <v>6</v>
      </c>
      <c r="P8" s="7"/>
      <c r="Q8" s="57"/>
      <c r="R8" s="64"/>
      <c r="S8" s="64"/>
      <c r="T8" s="64"/>
      <c r="U8" s="45"/>
      <c r="V8" s="45"/>
      <c r="W8" s="45"/>
      <c r="X8" s="45"/>
      <c r="Y8" s="45"/>
      <c r="Z8" s="45"/>
    </row>
    <row r="9" spans="1:37" ht="12" customHeight="1" x14ac:dyDescent="0.2">
      <c r="A9" s="7"/>
      <c r="B9" s="85">
        <v>1</v>
      </c>
      <c r="C9" s="33"/>
      <c r="D9" s="33"/>
      <c r="E9" s="33"/>
      <c r="F9" s="33"/>
      <c r="G9" s="84">
        <f t="shared" si="0"/>
        <v>0</v>
      </c>
      <c r="H9" s="7"/>
      <c r="I9" s="54">
        <v>1</v>
      </c>
      <c r="J9" s="33"/>
      <c r="K9" s="33"/>
      <c r="L9" s="33"/>
      <c r="M9" s="33"/>
      <c r="N9" s="39">
        <f t="shared" si="1"/>
        <v>0</v>
      </c>
      <c r="O9" s="8"/>
      <c r="P9" s="7"/>
      <c r="Q9" s="57"/>
      <c r="R9" s="55"/>
      <c r="S9" s="64"/>
      <c r="T9" s="64"/>
      <c r="U9" s="45"/>
      <c r="V9" s="45"/>
      <c r="W9" s="45"/>
      <c r="X9" s="45"/>
      <c r="Y9" s="45"/>
      <c r="Z9" s="45"/>
      <c r="AJ9" s="2"/>
      <c r="AK9" s="3"/>
    </row>
    <row r="10" spans="1:37" ht="12" customHeight="1" x14ac:dyDescent="0.2">
      <c r="A10" s="7"/>
      <c r="B10" s="85">
        <v>2</v>
      </c>
      <c r="C10" s="33"/>
      <c r="D10" s="33"/>
      <c r="E10" s="33"/>
      <c r="F10" s="33"/>
      <c r="G10" s="84">
        <f t="shared" si="0"/>
        <v>0</v>
      </c>
      <c r="H10" s="7"/>
      <c r="I10" s="54">
        <v>2</v>
      </c>
      <c r="J10" s="33"/>
      <c r="K10" s="33"/>
      <c r="L10" s="33"/>
      <c r="M10" s="33"/>
      <c r="N10" s="39">
        <f t="shared" si="1"/>
        <v>0</v>
      </c>
      <c r="O10" s="9"/>
      <c r="P10" s="7"/>
      <c r="Q10" s="57"/>
      <c r="R10" s="70"/>
      <c r="S10" s="64"/>
      <c r="T10" s="64"/>
      <c r="U10" s="45"/>
      <c r="V10" s="45"/>
      <c r="W10" s="45"/>
      <c r="X10" s="45"/>
      <c r="Y10" s="45"/>
      <c r="Z10" s="45"/>
    </row>
    <row r="11" spans="1:37" ht="12" customHeight="1" x14ac:dyDescent="0.2">
      <c r="A11" s="7"/>
      <c r="B11" s="85">
        <v>3</v>
      </c>
      <c r="C11" s="33"/>
      <c r="D11" s="33"/>
      <c r="E11" s="33"/>
      <c r="F11" s="33"/>
      <c r="G11" s="84">
        <f t="shared" si="0"/>
        <v>0</v>
      </c>
      <c r="H11" s="7"/>
      <c r="I11" s="54">
        <v>3</v>
      </c>
      <c r="J11" s="33"/>
      <c r="K11" s="33"/>
      <c r="L11" s="33"/>
      <c r="M11" s="33"/>
      <c r="N11" s="39">
        <f t="shared" si="1"/>
        <v>0</v>
      </c>
      <c r="O11" s="9" t="s">
        <v>6</v>
      </c>
      <c r="P11" s="7"/>
      <c r="Q11" s="57"/>
      <c r="R11" s="64"/>
      <c r="S11" s="64"/>
      <c r="T11" s="64"/>
      <c r="U11" s="45"/>
      <c r="V11" s="45"/>
      <c r="W11" s="45"/>
      <c r="X11" s="45"/>
      <c r="Y11" s="45"/>
      <c r="Z11" s="45"/>
      <c r="AJ11" s="2"/>
      <c r="AK11" s="3"/>
    </row>
    <row r="12" spans="1:37" ht="12" customHeight="1" x14ac:dyDescent="0.2">
      <c r="A12" s="7"/>
      <c r="B12" s="85">
        <v>4</v>
      </c>
      <c r="C12" s="33"/>
      <c r="D12" s="33"/>
      <c r="E12" s="33"/>
      <c r="F12" s="33"/>
      <c r="G12" s="84">
        <f t="shared" si="0"/>
        <v>0</v>
      </c>
      <c r="H12" s="7"/>
      <c r="I12" s="54">
        <v>4</v>
      </c>
      <c r="J12" s="33"/>
      <c r="K12" s="33"/>
      <c r="L12" s="33"/>
      <c r="M12" s="33"/>
      <c r="N12" s="39">
        <f t="shared" si="1"/>
        <v>0</v>
      </c>
      <c r="O12" s="9" t="s">
        <v>6</v>
      </c>
      <c r="P12" s="7"/>
      <c r="Q12" s="57"/>
      <c r="R12" s="64"/>
      <c r="S12" s="64"/>
      <c r="T12" s="64"/>
      <c r="U12" s="45"/>
      <c r="V12" s="45"/>
      <c r="W12" s="45"/>
      <c r="X12" s="45"/>
      <c r="Y12" s="45"/>
      <c r="Z12" s="45"/>
    </row>
    <row r="13" spans="1:37" ht="12" customHeight="1" x14ac:dyDescent="0.2">
      <c r="A13" s="7"/>
      <c r="B13" s="85">
        <v>5</v>
      </c>
      <c r="C13" s="33"/>
      <c r="D13" s="33"/>
      <c r="E13" s="33"/>
      <c r="F13" s="33"/>
      <c r="G13" s="84">
        <f t="shared" si="0"/>
        <v>0</v>
      </c>
      <c r="H13" s="7"/>
      <c r="I13" s="54">
        <v>5</v>
      </c>
      <c r="J13" s="33"/>
      <c r="K13" s="33"/>
      <c r="L13" s="33"/>
      <c r="M13" s="33"/>
      <c r="N13" s="39">
        <f t="shared" si="1"/>
        <v>0</v>
      </c>
      <c r="O13" s="9" t="s">
        <v>6</v>
      </c>
      <c r="P13" s="7"/>
      <c r="Q13" s="57"/>
      <c r="R13" s="64"/>
      <c r="S13" s="64"/>
      <c r="T13" s="64"/>
      <c r="U13" s="45"/>
      <c r="V13" s="45"/>
      <c r="W13" s="45"/>
      <c r="X13" s="45"/>
      <c r="Y13" s="45"/>
      <c r="Z13" s="45"/>
      <c r="AJ13" s="2"/>
      <c r="AK13" s="3"/>
    </row>
    <row r="14" spans="1:37" ht="12" customHeight="1" x14ac:dyDescent="0.2">
      <c r="A14" s="7"/>
      <c r="B14" s="85">
        <v>6</v>
      </c>
      <c r="C14" s="33"/>
      <c r="D14" s="33"/>
      <c r="E14" s="33"/>
      <c r="F14" s="33"/>
      <c r="G14" s="84">
        <f t="shared" si="0"/>
        <v>0</v>
      </c>
      <c r="H14" s="7"/>
      <c r="I14" s="54">
        <v>6</v>
      </c>
      <c r="J14" s="33"/>
      <c r="K14" s="33"/>
      <c r="L14" s="33"/>
      <c r="M14" s="33"/>
      <c r="N14" s="39">
        <f t="shared" si="1"/>
        <v>0</v>
      </c>
      <c r="O14" s="9" t="s">
        <v>6</v>
      </c>
      <c r="P14" s="7"/>
      <c r="Q14" s="57"/>
      <c r="R14" s="64"/>
      <c r="S14" s="64"/>
      <c r="T14" s="64"/>
      <c r="U14" s="45"/>
      <c r="V14" s="45"/>
      <c r="W14" s="45"/>
      <c r="X14" s="45"/>
      <c r="Y14" s="45"/>
      <c r="Z14" s="45"/>
    </row>
    <row r="15" spans="1:37" ht="12" customHeight="1" x14ac:dyDescent="0.2">
      <c r="A15" s="7"/>
      <c r="B15" s="85">
        <v>7</v>
      </c>
      <c r="C15" s="33"/>
      <c r="D15" s="33"/>
      <c r="E15" s="33"/>
      <c r="F15" s="33"/>
      <c r="G15" s="84">
        <f t="shared" si="0"/>
        <v>0</v>
      </c>
      <c r="H15" s="7"/>
      <c r="I15" s="54">
        <v>7</v>
      </c>
      <c r="J15" s="33"/>
      <c r="K15" s="33"/>
      <c r="L15" s="33"/>
      <c r="M15" s="33"/>
      <c r="N15" s="39">
        <f t="shared" si="1"/>
        <v>0</v>
      </c>
      <c r="O15" s="9" t="s">
        <v>6</v>
      </c>
      <c r="P15" s="7"/>
      <c r="Q15" s="57"/>
      <c r="R15" s="64"/>
      <c r="S15" s="64"/>
      <c r="T15" s="64"/>
      <c r="U15" s="45"/>
      <c r="V15" s="45"/>
      <c r="W15" s="45"/>
      <c r="X15" s="45"/>
      <c r="Y15" s="45"/>
      <c r="Z15" s="45"/>
      <c r="AJ15" s="2"/>
      <c r="AK15" s="3"/>
    </row>
    <row r="16" spans="1:37" ht="12" customHeight="1" x14ac:dyDescent="0.2">
      <c r="A16" s="7"/>
      <c r="B16" s="85">
        <v>8</v>
      </c>
      <c r="C16" s="33"/>
      <c r="D16" s="33"/>
      <c r="E16" s="33"/>
      <c r="F16" s="33"/>
      <c r="G16" s="84">
        <f t="shared" si="0"/>
        <v>0</v>
      </c>
      <c r="H16" s="7"/>
      <c r="I16" s="54">
        <v>8</v>
      </c>
      <c r="J16" s="33"/>
      <c r="K16" s="33"/>
      <c r="L16" s="33"/>
      <c r="M16" s="33"/>
      <c r="N16" s="39">
        <f t="shared" si="1"/>
        <v>0</v>
      </c>
      <c r="O16" s="9" t="s">
        <v>6</v>
      </c>
      <c r="P16" s="7"/>
      <c r="Q16" s="57"/>
      <c r="R16" s="64"/>
      <c r="S16" s="64"/>
      <c r="T16" s="64"/>
      <c r="U16" s="45"/>
      <c r="V16" s="45"/>
      <c r="W16" s="45"/>
      <c r="X16" s="45"/>
      <c r="Y16" s="45"/>
      <c r="Z16" s="45"/>
    </row>
    <row r="17" spans="1:37" ht="12" customHeight="1" x14ac:dyDescent="0.2">
      <c r="A17" s="7"/>
      <c r="B17" s="85">
        <v>9</v>
      </c>
      <c r="C17" s="33"/>
      <c r="D17" s="33"/>
      <c r="E17" s="33"/>
      <c r="F17" s="33"/>
      <c r="G17" s="84">
        <f t="shared" si="0"/>
        <v>0</v>
      </c>
      <c r="H17" s="7"/>
      <c r="I17" s="54">
        <v>9</v>
      </c>
      <c r="J17" s="8"/>
      <c r="K17" s="8"/>
      <c r="L17" s="8"/>
      <c r="M17" s="8"/>
      <c r="N17" s="39">
        <f t="shared" si="1"/>
        <v>0</v>
      </c>
      <c r="O17" s="9" t="s">
        <v>6</v>
      </c>
      <c r="P17" s="7"/>
      <c r="Q17" s="57"/>
      <c r="R17" s="64"/>
      <c r="S17" s="64"/>
      <c r="T17" s="64"/>
      <c r="U17" s="45"/>
      <c r="V17" s="45"/>
      <c r="W17" s="45"/>
      <c r="X17" s="45"/>
      <c r="Y17" s="45"/>
      <c r="Z17" s="45"/>
      <c r="AJ17" s="2"/>
      <c r="AK17" s="3"/>
    </row>
    <row r="18" spans="1:37" ht="12" customHeight="1" x14ac:dyDescent="0.2">
      <c r="A18" s="7"/>
      <c r="B18" s="85">
        <v>10</v>
      </c>
      <c r="C18" s="33"/>
      <c r="D18" s="33"/>
      <c r="E18" s="33"/>
      <c r="F18" s="33"/>
      <c r="G18" s="84">
        <f t="shared" si="0"/>
        <v>0</v>
      </c>
      <c r="H18" s="7"/>
      <c r="I18" s="54">
        <v>10</v>
      </c>
      <c r="J18" s="8"/>
      <c r="K18" s="8"/>
      <c r="L18" s="8"/>
      <c r="M18" s="8"/>
      <c r="N18" s="39">
        <f t="shared" si="1"/>
        <v>0</v>
      </c>
      <c r="O18" s="8"/>
      <c r="P18" s="7"/>
      <c r="Q18" s="57"/>
      <c r="R18" s="55"/>
      <c r="S18" s="64"/>
      <c r="T18" s="64"/>
      <c r="U18" s="45"/>
      <c r="V18" s="45"/>
      <c r="W18" s="45"/>
      <c r="X18" s="45"/>
      <c r="Y18" s="45"/>
      <c r="Z18" s="45"/>
    </row>
    <row r="19" spans="1:37" ht="12" customHeight="1" x14ac:dyDescent="0.2">
      <c r="A19" s="7"/>
      <c r="B19" s="85">
        <v>12</v>
      </c>
      <c r="C19" s="33"/>
      <c r="D19" s="33"/>
      <c r="E19" s="33"/>
      <c r="F19" s="33"/>
      <c r="G19" s="84">
        <f t="shared" si="0"/>
        <v>0</v>
      </c>
      <c r="H19" s="7"/>
      <c r="I19" s="54">
        <v>12</v>
      </c>
      <c r="J19" s="8"/>
      <c r="K19" s="8"/>
      <c r="L19" s="8"/>
      <c r="M19" s="8"/>
      <c r="N19" s="39">
        <f t="shared" si="1"/>
        <v>0</v>
      </c>
      <c r="O19" s="9" t="s">
        <v>6</v>
      </c>
      <c r="P19" s="7"/>
      <c r="Q19" s="57"/>
      <c r="R19" s="70"/>
      <c r="S19" s="64"/>
      <c r="T19" s="64"/>
      <c r="U19" s="45"/>
      <c r="V19" s="45"/>
      <c r="W19" s="45"/>
      <c r="X19" s="45"/>
      <c r="Y19" s="45"/>
      <c r="Z19" s="45"/>
      <c r="AJ19" s="2"/>
      <c r="AK19" s="3"/>
    </row>
    <row r="20" spans="1:37" ht="12" customHeight="1" x14ac:dyDescent="0.2">
      <c r="A20" s="7"/>
      <c r="B20" s="85">
        <v>15</v>
      </c>
      <c r="C20" s="33"/>
      <c r="D20" s="33"/>
      <c r="E20" s="33"/>
      <c r="F20" s="33"/>
      <c r="G20" s="84">
        <f t="shared" si="0"/>
        <v>0</v>
      </c>
      <c r="H20" s="7"/>
      <c r="I20" s="54">
        <v>15</v>
      </c>
      <c r="J20" s="8"/>
      <c r="K20" s="8"/>
      <c r="L20" s="8"/>
      <c r="M20" s="8"/>
      <c r="N20" s="39">
        <f>M20*(33.5+K20)/(475-2.65*J20)</f>
        <v>0</v>
      </c>
      <c r="O20" s="9" t="s">
        <v>6</v>
      </c>
      <c r="P20" s="7"/>
      <c r="Q20" s="57"/>
      <c r="R20" s="64"/>
      <c r="S20" s="64"/>
      <c r="T20" s="64"/>
      <c r="U20" s="45"/>
      <c r="V20" s="45"/>
      <c r="W20" s="45"/>
      <c r="X20" s="45"/>
      <c r="Y20" s="45"/>
      <c r="Z20" s="45"/>
    </row>
    <row r="21" spans="1:37" ht="12" customHeight="1" x14ac:dyDescent="0.2">
      <c r="A21" s="7"/>
      <c r="B21" s="85">
        <v>20</v>
      </c>
      <c r="C21" s="33"/>
      <c r="D21" s="33"/>
      <c r="E21" s="33"/>
      <c r="F21" s="33"/>
      <c r="G21" s="84">
        <f t="shared" si="0"/>
        <v>0</v>
      </c>
      <c r="H21" s="7"/>
      <c r="I21" s="54">
        <v>20</v>
      </c>
      <c r="J21" s="8"/>
      <c r="K21" s="8"/>
      <c r="L21" s="8"/>
      <c r="M21" s="8"/>
      <c r="N21" s="39">
        <f>M21*(33.5+K21)/(475-2.65*J21)</f>
        <v>0</v>
      </c>
      <c r="O21" s="87"/>
      <c r="P21" s="7"/>
      <c r="Q21" s="57"/>
      <c r="R21" s="55"/>
      <c r="S21" s="64"/>
      <c r="T21" s="64"/>
      <c r="U21" s="45"/>
      <c r="V21" s="45"/>
      <c r="W21" s="45"/>
      <c r="X21" s="45"/>
      <c r="Y21" s="45"/>
      <c r="Z21" s="45"/>
      <c r="AJ21" s="2"/>
      <c r="AK21" s="3"/>
    </row>
    <row r="22" spans="1:37" ht="12" customHeight="1" x14ac:dyDescent="0.2">
      <c r="A22" s="7"/>
      <c r="B22" s="85">
        <v>25</v>
      </c>
      <c r="C22" s="33"/>
      <c r="D22" s="33"/>
      <c r="E22" s="33"/>
      <c r="F22" s="33"/>
      <c r="G22" s="84">
        <f t="shared" si="0"/>
        <v>0</v>
      </c>
      <c r="H22" s="7"/>
      <c r="I22" s="85">
        <v>25</v>
      </c>
      <c r="J22" s="8"/>
      <c r="K22" s="8"/>
      <c r="L22" s="8"/>
      <c r="M22" s="8"/>
      <c r="N22" s="39">
        <f>M22*(33.5+K22)/(475-2.65*J22)</f>
        <v>0</v>
      </c>
      <c r="O22" s="9"/>
      <c r="P22" s="7"/>
      <c r="Q22" s="57"/>
      <c r="R22" s="70"/>
      <c r="S22" s="64"/>
      <c r="T22" s="64"/>
      <c r="U22" s="45" t="s">
        <v>34</v>
      </c>
      <c r="V22" s="45"/>
      <c r="W22" s="45"/>
      <c r="X22" s="45"/>
      <c r="Y22" s="45"/>
      <c r="Z22" s="45"/>
    </row>
    <row r="23" spans="1:37" ht="12" customHeight="1" x14ac:dyDescent="0.2">
      <c r="A23" s="7"/>
      <c r="B23" s="85">
        <v>30</v>
      </c>
      <c r="C23" s="33"/>
      <c r="D23" s="33"/>
      <c r="E23" s="33"/>
      <c r="F23" s="33"/>
      <c r="G23" s="84">
        <f t="shared" si="0"/>
        <v>0</v>
      </c>
      <c r="H23" s="7" t="s">
        <v>34</v>
      </c>
      <c r="I23" s="85" t="s">
        <v>56</v>
      </c>
      <c r="J23" s="8"/>
      <c r="K23" s="8"/>
      <c r="L23" s="8"/>
      <c r="M23" s="8"/>
      <c r="N23" s="39">
        <f>M23*(33.5+K23)/(475-2.65*J23)</f>
        <v>0</v>
      </c>
      <c r="O23" s="9" t="s">
        <v>6</v>
      </c>
      <c r="P23" s="7"/>
      <c r="Q23" s="57"/>
      <c r="R23" s="71">
        <f>R19</f>
        <v>0</v>
      </c>
      <c r="S23" s="64"/>
      <c r="T23" s="64"/>
      <c r="U23" s="45"/>
      <c r="V23" s="45"/>
      <c r="W23" s="45"/>
      <c r="X23" s="45"/>
      <c r="Y23" s="45"/>
      <c r="Z23" s="45"/>
      <c r="AJ23" s="2"/>
      <c r="AK23" s="3"/>
    </row>
    <row r="24" spans="1:37" ht="12" customHeight="1" x14ac:dyDescent="0.2">
      <c r="A24" s="7"/>
      <c r="B24" s="85" t="s">
        <v>57</v>
      </c>
      <c r="C24" s="33"/>
      <c r="D24" s="33"/>
      <c r="E24" s="33"/>
      <c r="F24" s="33"/>
      <c r="G24" s="84">
        <f t="shared" si="0"/>
        <v>0</v>
      </c>
      <c r="H24" s="7"/>
      <c r="I24" s="85">
        <v>35</v>
      </c>
      <c r="J24" s="8"/>
      <c r="K24" s="9"/>
      <c r="L24" s="8"/>
      <c r="M24" s="8"/>
      <c r="N24" s="39">
        <f>M24*(33.5+K24)/(475-2.65*J24)</f>
        <v>0</v>
      </c>
      <c r="O24" s="9"/>
      <c r="P24" s="7"/>
      <c r="Q24" s="57"/>
      <c r="R24" s="72">
        <f>R10</f>
        <v>0</v>
      </c>
      <c r="S24" s="64"/>
      <c r="T24" s="64"/>
      <c r="U24" s="45"/>
      <c r="V24" s="45"/>
      <c r="W24" s="45"/>
      <c r="X24" s="45"/>
      <c r="Y24" s="45"/>
      <c r="Z24" s="45"/>
    </row>
    <row r="25" spans="1:37" ht="12" customHeight="1" x14ac:dyDescent="0.2">
      <c r="A25" s="7"/>
      <c r="B25" s="85">
        <v>40</v>
      </c>
      <c r="C25" s="33"/>
      <c r="D25" s="33"/>
      <c r="E25" s="33"/>
      <c r="F25" s="33"/>
      <c r="G25" s="84">
        <f t="shared" si="0"/>
        <v>0</v>
      </c>
      <c r="H25" s="7"/>
      <c r="I25" s="89" t="s">
        <v>32</v>
      </c>
      <c r="J25" s="105"/>
      <c r="K25" s="27"/>
      <c r="L25" s="27"/>
      <c r="M25" s="27"/>
      <c r="N25" s="36"/>
      <c r="O25" s="10"/>
      <c r="P25" s="7"/>
      <c r="Q25" s="57"/>
      <c r="R25" s="72"/>
      <c r="S25" s="64"/>
      <c r="T25" s="64"/>
      <c r="U25" s="45"/>
      <c r="V25" s="45"/>
      <c r="W25" s="45"/>
      <c r="X25" s="45"/>
      <c r="Y25" s="45"/>
      <c r="Z25" s="45"/>
      <c r="AJ25" s="2"/>
      <c r="AK25" s="3"/>
    </row>
    <row r="26" spans="1:37" ht="12" customHeight="1" x14ac:dyDescent="0.2">
      <c r="A26" s="7"/>
      <c r="B26" s="85">
        <v>45</v>
      </c>
      <c r="C26" s="33"/>
      <c r="D26" s="33"/>
      <c r="E26" s="33"/>
      <c r="F26" s="33"/>
      <c r="G26" s="84">
        <f t="shared" si="0"/>
        <v>0</v>
      </c>
      <c r="H26" s="7"/>
      <c r="I26" s="35" t="s">
        <v>20</v>
      </c>
      <c r="J26" s="108" t="s">
        <v>51</v>
      </c>
      <c r="M26" s="29"/>
      <c r="N26" s="42"/>
      <c r="O26" s="27"/>
      <c r="P26" s="7"/>
      <c r="Q26" s="57"/>
      <c r="R26" s="72"/>
      <c r="S26" s="64"/>
      <c r="T26" s="64"/>
      <c r="U26" s="45"/>
      <c r="V26" s="45"/>
      <c r="W26" s="45"/>
      <c r="X26" s="45"/>
      <c r="Y26" s="45"/>
      <c r="Z26" s="45"/>
    </row>
    <row r="27" spans="1:37" ht="12" customHeight="1" x14ac:dyDescent="0.2">
      <c r="A27" s="90"/>
      <c r="B27" s="99" t="s">
        <v>42</v>
      </c>
      <c r="C27" s="100"/>
      <c r="D27" s="101"/>
      <c r="E27" s="101"/>
      <c r="F27" s="101"/>
      <c r="G27" s="102">
        <f t="shared" si="0"/>
        <v>0</v>
      </c>
      <c r="H27" s="7"/>
      <c r="I27" s="38" t="s">
        <v>22</v>
      </c>
      <c r="J27" s="1" t="s">
        <v>52</v>
      </c>
      <c r="N27" s="48"/>
      <c r="O27" s="25"/>
      <c r="P27" s="7"/>
      <c r="Q27" s="57"/>
      <c r="R27" s="64"/>
      <c r="S27" s="64"/>
      <c r="T27" s="64"/>
      <c r="U27" s="45"/>
      <c r="V27" s="45"/>
      <c r="W27" s="45"/>
      <c r="X27" s="45"/>
      <c r="Y27" s="45"/>
      <c r="Z27" s="45"/>
    </row>
    <row r="28" spans="1:37" ht="12" customHeight="1" x14ac:dyDescent="0.2">
      <c r="G28" s="32"/>
      <c r="I28" s="56"/>
      <c r="J28" s="103"/>
      <c r="K28" s="37"/>
      <c r="L28" s="25"/>
      <c r="M28" s="49"/>
      <c r="N28" s="37"/>
      <c r="O28" s="46"/>
      <c r="P28" s="7"/>
      <c r="Q28" s="57"/>
      <c r="R28" s="64"/>
      <c r="S28" s="64"/>
      <c r="T28" s="64"/>
      <c r="U28" s="45"/>
      <c r="V28" s="45"/>
      <c r="W28" s="45"/>
      <c r="X28" s="45"/>
      <c r="Y28" s="45"/>
      <c r="Z28" s="45"/>
    </row>
    <row r="29" spans="1:37" ht="12" customHeight="1" x14ac:dyDescent="0.2">
      <c r="A29" s="5"/>
      <c r="B29" s="35" t="s">
        <v>36</v>
      </c>
      <c r="C29" s="1" t="s">
        <v>49</v>
      </c>
      <c r="F29" s="29"/>
      <c r="G29" s="42"/>
      <c r="H29" s="25"/>
      <c r="J29" s="1" t="s">
        <v>38</v>
      </c>
      <c r="K29" s="28"/>
      <c r="L29" s="28"/>
      <c r="M29" s="28"/>
      <c r="Q29" s="45"/>
      <c r="R29" s="64"/>
      <c r="S29" s="64"/>
      <c r="T29" s="64"/>
      <c r="U29" s="45"/>
      <c r="V29" s="45"/>
      <c r="W29" s="45"/>
      <c r="X29" s="45"/>
      <c r="Y29" s="45"/>
      <c r="Z29" s="45"/>
    </row>
    <row r="30" spans="1:37" ht="12" customHeight="1" x14ac:dyDescent="0.2">
      <c r="A30" s="5"/>
      <c r="B30" s="23" t="s">
        <v>22</v>
      </c>
      <c r="G30" s="48"/>
      <c r="H30" s="25"/>
      <c r="I30" s="104"/>
      <c r="O30" s="25"/>
      <c r="Q30" s="45"/>
      <c r="R30" s="64"/>
      <c r="S30" s="64"/>
      <c r="T30" s="64"/>
      <c r="U30" s="45"/>
      <c r="V30" s="45"/>
      <c r="W30" s="45"/>
      <c r="X30" s="45"/>
      <c r="Y30" s="45"/>
      <c r="Z30" s="45"/>
    </row>
    <row r="31" spans="1:37" ht="12" customHeight="1" x14ac:dyDescent="0.2">
      <c r="A31" s="5"/>
      <c r="B31" s="24"/>
      <c r="C31" s="1" t="s">
        <v>41</v>
      </c>
      <c r="G31" s="49"/>
      <c r="H31" s="25"/>
      <c r="K31" s="62"/>
      <c r="L31" s="62"/>
      <c r="M31" s="62"/>
      <c r="Q31" s="45"/>
      <c r="R31" s="64"/>
      <c r="S31" s="64"/>
      <c r="T31" s="64"/>
      <c r="U31" s="45"/>
      <c r="V31" s="45"/>
      <c r="W31" s="45"/>
      <c r="X31" s="45"/>
      <c r="Y31" s="45"/>
      <c r="Z31" s="45"/>
    </row>
    <row r="32" spans="1:37" ht="12" customHeight="1" x14ac:dyDescent="0.2">
      <c r="A32" s="5"/>
      <c r="C32" s="1" t="s">
        <v>35</v>
      </c>
      <c r="G32" s="23"/>
      <c r="H32" s="23"/>
      <c r="P32" s="23"/>
      <c r="Q32" s="58"/>
      <c r="R32" s="65"/>
      <c r="S32" s="64"/>
      <c r="T32" s="66"/>
      <c r="U32" s="45"/>
      <c r="V32" s="45"/>
      <c r="W32" s="45"/>
      <c r="X32" s="45"/>
      <c r="Y32" s="45"/>
      <c r="Z32" s="45"/>
    </row>
    <row r="33" spans="2:26" ht="12" customHeight="1" x14ac:dyDescent="0.2">
      <c r="I33" s="132" t="s">
        <v>43</v>
      </c>
      <c r="J33" s="132"/>
      <c r="K33" s="132"/>
      <c r="L33" s="132"/>
      <c r="M33" s="132"/>
      <c r="N33" s="132"/>
      <c r="O33" s="132"/>
      <c r="Q33" s="45"/>
      <c r="R33" s="64"/>
      <c r="S33" s="64"/>
      <c r="T33" s="64"/>
      <c r="U33" s="45"/>
      <c r="V33" s="45"/>
      <c r="W33" s="45"/>
      <c r="X33" s="45"/>
      <c r="Y33" s="45"/>
      <c r="Z33" s="45"/>
    </row>
    <row r="34" spans="2:26" ht="12" customHeight="1" x14ac:dyDescent="0.2">
      <c r="B34" s="132" t="s">
        <v>45</v>
      </c>
      <c r="C34" s="132"/>
      <c r="D34" s="132"/>
      <c r="E34" s="132"/>
      <c r="F34" s="132"/>
      <c r="G34" s="132"/>
      <c r="H34" s="6"/>
      <c r="I34" s="19" t="s">
        <v>0</v>
      </c>
      <c r="J34" s="114" t="s">
        <v>1</v>
      </c>
      <c r="K34" s="114" t="s">
        <v>2</v>
      </c>
      <c r="L34" s="13"/>
      <c r="M34" s="127" t="s">
        <v>33</v>
      </c>
      <c r="N34" s="127"/>
      <c r="O34" s="115" t="s">
        <v>24</v>
      </c>
      <c r="P34" s="6"/>
      <c r="Q34" s="60"/>
      <c r="R34" s="69" t="s">
        <v>24</v>
      </c>
      <c r="S34" s="64"/>
      <c r="T34" s="64"/>
      <c r="U34" s="45"/>
      <c r="V34" s="45"/>
      <c r="W34" s="45"/>
      <c r="X34" s="45"/>
      <c r="Y34" s="45"/>
      <c r="Z34" s="45"/>
    </row>
    <row r="35" spans="2:26" ht="12" customHeight="1" x14ac:dyDescent="0.2">
      <c r="B35" s="19" t="s">
        <v>0</v>
      </c>
      <c r="C35" s="114" t="s">
        <v>1</v>
      </c>
      <c r="D35" s="114" t="s">
        <v>2</v>
      </c>
      <c r="E35" s="13"/>
      <c r="F35" s="127" t="s">
        <v>33</v>
      </c>
      <c r="G35" s="131"/>
      <c r="H35" s="6"/>
      <c r="I35" s="20" t="s">
        <v>3</v>
      </c>
      <c r="J35" s="15" t="s">
        <v>12</v>
      </c>
      <c r="K35" s="63" t="s">
        <v>30</v>
      </c>
      <c r="L35" s="16" t="s">
        <v>4</v>
      </c>
      <c r="M35" s="17" t="s">
        <v>13</v>
      </c>
      <c r="N35" s="15" t="s">
        <v>14</v>
      </c>
      <c r="O35" s="18" t="s">
        <v>7</v>
      </c>
      <c r="P35" s="6"/>
      <c r="Q35" s="60"/>
      <c r="R35" s="61" t="s">
        <v>25</v>
      </c>
      <c r="S35" s="64"/>
      <c r="T35" s="64"/>
      <c r="U35" s="45"/>
      <c r="V35" s="45"/>
      <c r="W35" s="45"/>
      <c r="X35" s="45"/>
      <c r="Y35" s="45"/>
      <c r="Z35" s="45"/>
    </row>
    <row r="36" spans="2:26" ht="12" customHeight="1" x14ac:dyDescent="0.2">
      <c r="B36" s="20" t="s">
        <v>3</v>
      </c>
      <c r="C36" s="15" t="s">
        <v>12</v>
      </c>
      <c r="D36" s="63" t="s">
        <v>30</v>
      </c>
      <c r="E36" s="16" t="s">
        <v>4</v>
      </c>
      <c r="F36" s="17" t="s">
        <v>13</v>
      </c>
      <c r="G36" s="50" t="s">
        <v>14</v>
      </c>
      <c r="H36" s="7"/>
      <c r="I36" s="54" t="s">
        <v>5</v>
      </c>
      <c r="J36" s="11"/>
      <c r="K36" s="8"/>
      <c r="L36" s="8"/>
      <c r="M36" s="8"/>
      <c r="N36" s="39">
        <f t="shared" ref="N36:N50" si="2">M36*(33.5+K36)/(475-2.65*J36)</f>
        <v>0</v>
      </c>
      <c r="O36" s="34"/>
      <c r="P36" s="7"/>
      <c r="Q36" s="57"/>
      <c r="R36" s="64"/>
      <c r="S36" s="66"/>
      <c r="T36" s="64"/>
      <c r="U36" s="45"/>
      <c r="V36" s="45"/>
      <c r="W36" s="45"/>
      <c r="X36" s="45"/>
      <c r="Y36" s="45"/>
      <c r="Z36" s="45"/>
    </row>
    <row r="37" spans="2:26" ht="12" customHeight="1" x14ac:dyDescent="0.2">
      <c r="B37" s="53" t="s">
        <v>5</v>
      </c>
      <c r="C37" s="33"/>
      <c r="D37" s="93"/>
      <c r="E37" s="93"/>
      <c r="F37" s="93"/>
      <c r="G37" s="94">
        <f t="shared" ref="G37:G50" si="3">F37*(33.5+D37)/(475-2.65*C37)</f>
        <v>0</v>
      </c>
      <c r="H37" s="7"/>
      <c r="I37" s="54">
        <v>0</v>
      </c>
      <c r="J37" s="11"/>
      <c r="K37" s="11"/>
      <c r="L37" s="8"/>
      <c r="M37" s="8"/>
      <c r="N37" s="39">
        <f t="shared" si="2"/>
        <v>0</v>
      </c>
      <c r="O37" s="9" t="s">
        <v>6</v>
      </c>
      <c r="P37" s="7"/>
      <c r="Q37" s="57"/>
      <c r="R37" s="64"/>
      <c r="S37" s="67"/>
      <c r="T37" s="64"/>
      <c r="U37" s="45"/>
      <c r="V37" s="45"/>
      <c r="W37" s="45"/>
      <c r="X37" s="45"/>
      <c r="Y37" s="45"/>
      <c r="Z37" s="45"/>
    </row>
    <row r="38" spans="2:26" ht="12" customHeight="1" x14ac:dyDescent="0.2">
      <c r="B38" s="54">
        <v>0</v>
      </c>
      <c r="C38" s="33"/>
      <c r="D38" s="33"/>
      <c r="E38" s="33"/>
      <c r="F38" s="33"/>
      <c r="G38" s="39">
        <f t="shared" si="3"/>
        <v>0</v>
      </c>
      <c r="H38" s="7"/>
      <c r="I38" s="54">
        <v>1</v>
      </c>
      <c r="J38" s="11"/>
      <c r="K38" s="11"/>
      <c r="L38" s="8"/>
      <c r="M38" s="8"/>
      <c r="N38" s="39">
        <f t="shared" si="2"/>
        <v>0</v>
      </c>
      <c r="O38" s="8"/>
      <c r="P38" s="7"/>
      <c r="Q38" s="57"/>
      <c r="R38" s="55">
        <f>M38-O38</f>
        <v>0</v>
      </c>
      <c r="S38" s="66"/>
      <c r="T38" s="64"/>
      <c r="U38" s="45"/>
      <c r="V38" s="45"/>
      <c r="W38" s="45"/>
      <c r="X38" s="45"/>
      <c r="Y38" s="45"/>
      <c r="Z38" s="45"/>
    </row>
    <row r="39" spans="2:26" ht="12" customHeight="1" x14ac:dyDescent="0.2">
      <c r="B39" s="54">
        <v>1</v>
      </c>
      <c r="C39" s="33"/>
      <c r="D39" s="33"/>
      <c r="E39" s="33"/>
      <c r="F39" s="33"/>
      <c r="G39" s="39">
        <f t="shared" si="3"/>
        <v>0</v>
      </c>
      <c r="H39" s="7"/>
      <c r="I39" s="54">
        <v>2</v>
      </c>
      <c r="J39" s="11"/>
      <c r="K39" s="11"/>
      <c r="L39" s="8"/>
      <c r="M39" s="8"/>
      <c r="N39" s="39">
        <f t="shared" si="2"/>
        <v>0</v>
      </c>
      <c r="O39" s="9" t="s">
        <v>6</v>
      </c>
      <c r="P39" s="7"/>
      <c r="Q39" s="57"/>
      <c r="R39" s="70"/>
      <c r="S39" s="64"/>
      <c r="T39" s="64"/>
      <c r="U39" s="45"/>
      <c r="V39" s="45"/>
      <c r="W39" s="45"/>
      <c r="X39" s="45"/>
      <c r="Y39" s="45"/>
      <c r="Z39" s="45"/>
    </row>
    <row r="40" spans="2:26" ht="12" customHeight="1" x14ac:dyDescent="0.2">
      <c r="B40" s="54">
        <v>2</v>
      </c>
      <c r="C40" s="33"/>
      <c r="D40" s="33"/>
      <c r="E40" s="33"/>
      <c r="F40" s="33"/>
      <c r="G40" s="39">
        <f t="shared" si="3"/>
        <v>0</v>
      </c>
      <c r="H40" s="7"/>
      <c r="I40" s="54">
        <v>3</v>
      </c>
      <c r="J40" s="11"/>
      <c r="K40" s="11"/>
      <c r="L40" s="8"/>
      <c r="M40" s="8"/>
      <c r="N40" s="39">
        <f t="shared" si="2"/>
        <v>0</v>
      </c>
      <c r="O40" s="9" t="s">
        <v>6</v>
      </c>
      <c r="P40" s="7"/>
      <c r="Q40" s="57"/>
      <c r="R40" s="64"/>
      <c r="S40" s="64"/>
      <c r="T40" s="64"/>
      <c r="U40" s="45"/>
      <c r="V40" s="45"/>
      <c r="W40" s="45"/>
      <c r="X40" s="45"/>
      <c r="Y40" s="45"/>
      <c r="Z40" s="45"/>
    </row>
    <row r="41" spans="2:26" ht="12" customHeight="1" x14ac:dyDescent="0.2">
      <c r="B41" s="54">
        <v>3</v>
      </c>
      <c r="C41" s="33"/>
      <c r="D41" s="33"/>
      <c r="E41" s="33"/>
      <c r="F41" s="33"/>
      <c r="G41" s="39">
        <f t="shared" si="3"/>
        <v>0</v>
      </c>
      <c r="H41" s="7"/>
      <c r="I41" s="54">
        <v>4</v>
      </c>
      <c r="J41" s="11"/>
      <c r="K41" s="11"/>
      <c r="L41" s="8"/>
      <c r="M41" s="8"/>
      <c r="N41" s="39">
        <f t="shared" si="2"/>
        <v>0</v>
      </c>
      <c r="O41" s="9" t="s">
        <v>6</v>
      </c>
      <c r="P41" s="7"/>
      <c r="Q41" s="57"/>
      <c r="R41" s="64"/>
      <c r="S41" s="64"/>
      <c r="T41" s="64"/>
      <c r="U41" s="45"/>
      <c r="V41" s="45"/>
      <c r="W41" s="45"/>
      <c r="X41" s="45"/>
      <c r="Y41" s="45"/>
      <c r="Z41" s="45"/>
    </row>
    <row r="42" spans="2:26" ht="12" customHeight="1" x14ac:dyDescent="0.2">
      <c r="B42" s="54">
        <v>4</v>
      </c>
      <c r="C42" s="33"/>
      <c r="D42" s="33"/>
      <c r="E42" s="33"/>
      <c r="F42" s="33"/>
      <c r="G42" s="39">
        <f t="shared" si="3"/>
        <v>0</v>
      </c>
      <c r="H42" s="7"/>
      <c r="I42" s="54">
        <v>5</v>
      </c>
      <c r="J42" s="11"/>
      <c r="K42" s="11"/>
      <c r="L42" s="8"/>
      <c r="M42" s="8"/>
      <c r="N42" s="39">
        <f t="shared" si="2"/>
        <v>0</v>
      </c>
      <c r="O42" s="9"/>
      <c r="P42" s="7"/>
      <c r="Q42" s="57"/>
      <c r="R42" s="64"/>
      <c r="S42" s="64"/>
      <c r="T42" s="64"/>
      <c r="U42" s="45"/>
      <c r="V42" s="45"/>
      <c r="W42" s="45"/>
      <c r="X42" s="45"/>
      <c r="Y42" s="45"/>
      <c r="Z42" s="45"/>
    </row>
    <row r="43" spans="2:26" ht="12" customHeight="1" x14ac:dyDescent="0.2">
      <c r="B43" s="54">
        <v>5</v>
      </c>
      <c r="C43" s="11"/>
      <c r="D43" s="8"/>
      <c r="E43" s="8"/>
      <c r="F43" s="8"/>
      <c r="G43" s="39">
        <f t="shared" si="3"/>
        <v>0</v>
      </c>
      <c r="H43" s="7"/>
      <c r="I43" s="54">
        <v>6</v>
      </c>
      <c r="J43" s="11"/>
      <c r="K43" s="8"/>
      <c r="L43" s="8"/>
      <c r="M43" s="8"/>
      <c r="N43" s="39">
        <f t="shared" si="2"/>
        <v>0</v>
      </c>
      <c r="O43" s="9" t="s">
        <v>6</v>
      </c>
      <c r="P43" s="7"/>
      <c r="Q43" s="57"/>
      <c r="R43" s="64"/>
      <c r="S43" s="64"/>
      <c r="T43" s="64"/>
      <c r="U43" s="45"/>
      <c r="V43" s="45"/>
      <c r="W43" s="45"/>
      <c r="X43" s="45"/>
      <c r="Y43" s="45"/>
      <c r="Z43" s="45"/>
    </row>
    <row r="44" spans="2:26" ht="12" customHeight="1" x14ac:dyDescent="0.2">
      <c r="B44" s="54">
        <v>6</v>
      </c>
      <c r="C44" s="11"/>
      <c r="D44" s="8"/>
      <c r="E44" s="8"/>
      <c r="F44" s="8"/>
      <c r="G44" s="39">
        <f t="shared" si="3"/>
        <v>0</v>
      </c>
      <c r="H44" s="7"/>
      <c r="I44" s="54">
        <v>7</v>
      </c>
      <c r="J44" s="11"/>
      <c r="K44" s="8"/>
      <c r="L44" s="8"/>
      <c r="M44" s="8"/>
      <c r="N44" s="39">
        <f t="shared" si="2"/>
        <v>0</v>
      </c>
      <c r="O44" s="9"/>
      <c r="P44" s="7"/>
      <c r="Q44" s="57"/>
      <c r="R44" s="55">
        <f>M44-O44</f>
        <v>0</v>
      </c>
      <c r="S44" s="64"/>
      <c r="T44" s="64"/>
      <c r="U44" s="45"/>
      <c r="V44" s="45"/>
      <c r="W44" s="45"/>
      <c r="X44" s="45"/>
      <c r="Y44" s="45"/>
      <c r="Z44" s="45"/>
    </row>
    <row r="45" spans="2:26" ht="12" customHeight="1" x14ac:dyDescent="0.2">
      <c r="B45" s="54">
        <v>7</v>
      </c>
      <c r="C45" s="11"/>
      <c r="D45" s="11"/>
      <c r="E45" s="11"/>
      <c r="F45" s="11"/>
      <c r="G45" s="39">
        <f t="shared" si="3"/>
        <v>0</v>
      </c>
      <c r="H45" s="7"/>
      <c r="I45" s="54">
        <v>8</v>
      </c>
      <c r="J45" s="11"/>
      <c r="K45" s="8"/>
      <c r="L45" s="8"/>
      <c r="M45" s="8"/>
      <c r="N45" s="39">
        <f t="shared" si="2"/>
        <v>0</v>
      </c>
      <c r="O45" s="9" t="s">
        <v>6</v>
      </c>
      <c r="P45" s="7"/>
      <c r="Q45" s="57"/>
      <c r="R45" s="64"/>
      <c r="S45" s="64"/>
      <c r="T45" s="64"/>
      <c r="U45" s="45"/>
      <c r="V45" s="45"/>
      <c r="W45" s="45"/>
      <c r="X45" s="45"/>
      <c r="Y45" s="45"/>
      <c r="Z45" s="45"/>
    </row>
    <row r="46" spans="2:26" ht="12" customHeight="1" x14ac:dyDescent="0.2">
      <c r="B46" s="54">
        <v>8</v>
      </c>
      <c r="C46" s="11"/>
      <c r="D46" s="11"/>
      <c r="E46" s="11"/>
      <c r="F46" s="11"/>
      <c r="G46" s="39">
        <f t="shared" si="3"/>
        <v>0</v>
      </c>
      <c r="H46" s="7"/>
      <c r="I46" s="54">
        <v>9</v>
      </c>
      <c r="J46" s="11"/>
      <c r="K46" s="8"/>
      <c r="L46" s="8"/>
      <c r="M46" s="8"/>
      <c r="N46" s="39">
        <f t="shared" si="2"/>
        <v>0</v>
      </c>
      <c r="O46" s="9" t="s">
        <v>6</v>
      </c>
      <c r="P46" s="7"/>
      <c r="Q46" s="57"/>
      <c r="R46" s="64"/>
      <c r="S46" s="64"/>
      <c r="T46" s="64"/>
      <c r="U46" s="45"/>
      <c r="V46" s="45"/>
      <c r="W46" s="45"/>
      <c r="X46" s="45"/>
      <c r="Y46" s="45"/>
      <c r="Z46" s="45"/>
    </row>
    <row r="47" spans="2:26" ht="12" customHeight="1" x14ac:dyDescent="0.2">
      <c r="B47" s="54">
        <v>9</v>
      </c>
      <c r="C47" s="11"/>
      <c r="D47" s="11"/>
      <c r="E47" s="11"/>
      <c r="F47" s="11"/>
      <c r="G47" s="39">
        <f t="shared" si="3"/>
        <v>0</v>
      </c>
      <c r="H47" s="7"/>
      <c r="I47" s="54">
        <v>10</v>
      </c>
      <c r="J47" s="11"/>
      <c r="K47" s="8"/>
      <c r="L47" s="8"/>
      <c r="M47" s="8"/>
      <c r="N47" s="39">
        <f t="shared" si="2"/>
        <v>0</v>
      </c>
      <c r="O47" s="8"/>
      <c r="P47" s="7"/>
      <c r="Q47" s="57"/>
      <c r="R47" s="55">
        <f>M47-O47</f>
        <v>0</v>
      </c>
      <c r="S47" s="64"/>
      <c r="T47" s="64"/>
      <c r="U47" s="45"/>
      <c r="V47" s="45"/>
      <c r="W47" s="45"/>
      <c r="X47" s="45"/>
      <c r="Y47" s="45"/>
      <c r="Z47" s="45"/>
    </row>
    <row r="48" spans="2:26" ht="12" customHeight="1" x14ac:dyDescent="0.2">
      <c r="B48" s="54">
        <v>10</v>
      </c>
      <c r="C48" s="11"/>
      <c r="D48" s="11"/>
      <c r="E48" s="11"/>
      <c r="F48" s="11"/>
      <c r="G48" s="39">
        <f t="shared" si="3"/>
        <v>0</v>
      </c>
      <c r="H48" s="7"/>
      <c r="I48" s="54">
        <v>12</v>
      </c>
      <c r="J48" s="11"/>
      <c r="K48" s="8"/>
      <c r="L48" s="8"/>
      <c r="M48" s="8"/>
      <c r="N48" s="39">
        <f t="shared" si="2"/>
        <v>0</v>
      </c>
      <c r="O48" s="9" t="s">
        <v>6</v>
      </c>
      <c r="P48" s="7"/>
      <c r="Q48" s="57"/>
      <c r="R48" s="70"/>
      <c r="S48" s="64"/>
      <c r="T48" s="64"/>
      <c r="U48" s="45"/>
      <c r="V48" s="45"/>
      <c r="W48" s="45"/>
      <c r="X48" s="45"/>
      <c r="Y48" s="45"/>
      <c r="Z48" s="45"/>
    </row>
    <row r="49" spans="1:26" ht="12" customHeight="1" x14ac:dyDescent="0.2">
      <c r="B49" s="54" t="s">
        <v>58</v>
      </c>
      <c r="C49" s="11"/>
      <c r="D49" s="11"/>
      <c r="E49" s="11"/>
      <c r="F49" s="11"/>
      <c r="G49" s="39">
        <f t="shared" si="3"/>
        <v>0</v>
      </c>
      <c r="H49" s="7"/>
      <c r="I49" s="54">
        <v>15</v>
      </c>
      <c r="J49" s="11"/>
      <c r="K49" s="8"/>
      <c r="L49" s="8"/>
      <c r="M49" s="8"/>
      <c r="N49" s="39">
        <f t="shared" si="2"/>
        <v>0</v>
      </c>
      <c r="O49" s="9"/>
      <c r="P49" s="7"/>
      <c r="Q49" s="57"/>
      <c r="R49" s="55">
        <f>M49-O49</f>
        <v>0</v>
      </c>
      <c r="S49" s="64"/>
      <c r="T49" s="64"/>
      <c r="U49" s="45"/>
      <c r="V49" s="45"/>
      <c r="W49" s="45"/>
      <c r="X49" s="45"/>
      <c r="Y49" s="45"/>
      <c r="Z49" s="45"/>
    </row>
    <row r="50" spans="1:26" ht="12" customHeight="1" x14ac:dyDescent="0.2">
      <c r="B50" s="106" t="s">
        <v>37</v>
      </c>
      <c r="C50" s="124"/>
      <c r="D50" s="96"/>
      <c r="E50" s="97"/>
      <c r="F50" s="97"/>
      <c r="G50" s="98">
        <f t="shared" si="3"/>
        <v>0</v>
      </c>
      <c r="H50" s="7"/>
      <c r="I50" s="109" t="s">
        <v>59</v>
      </c>
      <c r="J50" s="116"/>
      <c r="K50" s="110"/>
      <c r="L50" s="110"/>
      <c r="M50" s="110"/>
      <c r="N50" s="36">
        <f t="shared" si="2"/>
        <v>0</v>
      </c>
      <c r="O50" s="117"/>
      <c r="P50" s="7"/>
      <c r="Q50" s="57"/>
      <c r="R50" s="55">
        <f>M50-O50</f>
        <v>0</v>
      </c>
      <c r="S50" s="64"/>
      <c r="T50" s="64"/>
      <c r="U50" s="45"/>
      <c r="V50" s="45"/>
      <c r="W50" s="45"/>
      <c r="X50" s="45"/>
      <c r="Y50" s="45"/>
      <c r="Z50" s="45"/>
    </row>
    <row r="51" spans="1:26" ht="12" customHeight="1" x14ac:dyDescent="0.2">
      <c r="B51" s="111"/>
      <c r="C51" s="112"/>
      <c r="D51" s="113"/>
      <c r="E51" s="110"/>
      <c r="F51" s="110"/>
      <c r="G51" s="36"/>
      <c r="H51" s="7"/>
      <c r="I51" s="118" t="s">
        <v>39</v>
      </c>
      <c r="J51" s="119"/>
      <c r="K51" s="120"/>
      <c r="L51" s="120"/>
      <c r="M51" s="121"/>
      <c r="N51" s="122">
        <f>M51*(33.5+K51)/(475-2.65*J53)</f>
        <v>0</v>
      </c>
      <c r="O51" s="123" t="s">
        <v>6</v>
      </c>
      <c r="P51" s="7"/>
      <c r="Q51" s="57"/>
      <c r="R51" s="70"/>
      <c r="S51" s="64"/>
      <c r="T51" s="64"/>
      <c r="U51" s="45"/>
      <c r="V51" s="45"/>
      <c r="W51" s="45"/>
      <c r="X51" s="45"/>
      <c r="Y51" s="45"/>
      <c r="Z51" s="45"/>
    </row>
    <row r="52" spans="1:26" ht="12" customHeight="1" x14ac:dyDescent="0.2">
      <c r="B52" s="95" t="s">
        <v>32</v>
      </c>
      <c r="D52" s="40"/>
      <c r="G52" s="4"/>
      <c r="H52" s="3"/>
      <c r="I52" s="92" t="s">
        <v>32</v>
      </c>
      <c r="J52" s="28"/>
      <c r="O52" s="9" t="s">
        <v>6</v>
      </c>
      <c r="P52" s="7"/>
      <c r="Q52" s="57"/>
      <c r="R52" s="71">
        <f>R48</f>
        <v>0</v>
      </c>
      <c r="S52" s="64"/>
      <c r="T52" s="64"/>
      <c r="U52" s="45"/>
      <c r="V52" s="45"/>
      <c r="W52" s="45"/>
      <c r="X52" s="45"/>
      <c r="Y52" s="45"/>
      <c r="Z52" s="45"/>
    </row>
    <row r="53" spans="1:26" ht="12" customHeight="1" x14ac:dyDescent="0.2">
      <c r="B53" s="35" t="s">
        <v>20</v>
      </c>
      <c r="C53" s="1" t="s">
        <v>50</v>
      </c>
      <c r="H53" s="3"/>
      <c r="I53" s="35" t="s">
        <v>20</v>
      </c>
      <c r="J53" s="1" t="s">
        <v>53</v>
      </c>
      <c r="M53" s="29"/>
      <c r="N53" s="42"/>
      <c r="O53" s="9"/>
      <c r="P53" s="7"/>
      <c r="Q53" s="57"/>
      <c r="R53" s="72">
        <f>R39</f>
        <v>0</v>
      </c>
      <c r="S53" s="64"/>
      <c r="T53" s="64"/>
      <c r="U53" s="45"/>
      <c r="V53" s="45"/>
      <c r="W53" s="45"/>
      <c r="X53" s="45"/>
      <c r="Y53" s="45"/>
      <c r="Z53" s="45"/>
    </row>
    <row r="54" spans="1:26" ht="12" customHeight="1" x14ac:dyDescent="0.2">
      <c r="B54" s="23" t="s">
        <v>22</v>
      </c>
      <c r="C54" s="1" t="s">
        <v>48</v>
      </c>
      <c r="G54" s="1" t="s">
        <v>34</v>
      </c>
      <c r="H54" s="4"/>
      <c r="I54" s="23" t="s">
        <v>22</v>
      </c>
      <c r="J54" s="1" t="s">
        <v>54</v>
      </c>
      <c r="K54" s="25"/>
      <c r="L54" s="25"/>
      <c r="M54" s="37"/>
      <c r="N54" s="47"/>
      <c r="O54" s="10"/>
      <c r="P54" s="7"/>
      <c r="Q54" s="57"/>
      <c r="R54" s="72"/>
      <c r="S54" s="64"/>
      <c r="T54" s="64"/>
      <c r="U54" s="45"/>
      <c r="V54" s="45"/>
      <c r="W54" s="45"/>
      <c r="X54" s="45"/>
      <c r="Y54" s="45"/>
      <c r="Z54" s="45"/>
    </row>
    <row r="55" spans="1:26" ht="12" customHeight="1" x14ac:dyDescent="0.2">
      <c r="C55" s="103"/>
      <c r="F55" s="4"/>
      <c r="G55" s="4"/>
      <c r="H55" s="4"/>
      <c r="J55" s="103"/>
      <c r="O55" s="52"/>
      <c r="Q55" s="45"/>
      <c r="R55" s="64"/>
      <c r="S55" s="64"/>
      <c r="T55" s="64"/>
      <c r="U55" s="45"/>
      <c r="V55" s="45"/>
      <c r="W55" s="45"/>
      <c r="X55" s="45"/>
      <c r="Y55" s="45"/>
      <c r="Z55" s="45"/>
    </row>
    <row r="56" spans="1:26" ht="12" customHeight="1" x14ac:dyDescent="0.2">
      <c r="F56" s="4"/>
      <c r="G56" s="4"/>
      <c r="H56" s="4"/>
      <c r="O56" s="52"/>
      <c r="Q56" s="45"/>
      <c r="R56" s="64"/>
      <c r="S56" s="64"/>
      <c r="T56" s="64"/>
      <c r="U56" s="45"/>
      <c r="V56" s="45"/>
      <c r="W56" s="45"/>
      <c r="X56" s="45"/>
      <c r="Y56" s="45"/>
      <c r="Z56" s="45"/>
    </row>
    <row r="57" spans="1:26" ht="12" customHeight="1" x14ac:dyDescent="0.2">
      <c r="F57" s="4"/>
      <c r="J57" s="88"/>
      <c r="Q57" s="45"/>
      <c r="R57" s="64"/>
      <c r="S57" s="64"/>
      <c r="T57" s="64"/>
      <c r="U57" s="45"/>
      <c r="V57" s="45"/>
      <c r="W57" s="45"/>
      <c r="X57" s="45"/>
      <c r="Y57" s="45"/>
      <c r="Z57" s="45"/>
    </row>
    <row r="58" spans="1:26" ht="12" customHeight="1" x14ac:dyDescent="0.2">
      <c r="F58" s="4"/>
      <c r="Q58" s="45"/>
      <c r="R58" s="64"/>
      <c r="S58" s="64"/>
      <c r="T58" s="64"/>
      <c r="U58" s="45"/>
      <c r="V58" s="45"/>
      <c r="W58" s="45"/>
      <c r="X58" s="45"/>
      <c r="Y58" s="45"/>
      <c r="Z58" s="45"/>
    </row>
    <row r="59" spans="1:26" ht="12" customHeight="1" x14ac:dyDescent="0.2">
      <c r="G59" s="24" t="s">
        <v>8</v>
      </c>
      <c r="H59" s="91" t="s">
        <v>46</v>
      </c>
      <c r="Q59" s="45"/>
      <c r="R59" s="64"/>
      <c r="S59" s="64"/>
      <c r="T59" s="64"/>
      <c r="U59" s="45"/>
      <c r="V59" s="45"/>
      <c r="W59" s="45"/>
      <c r="X59" s="45"/>
      <c r="Y59" s="45"/>
      <c r="Z59" s="45"/>
    </row>
    <row r="60" spans="1:26" ht="12" customHeight="1" x14ac:dyDescent="0.2">
      <c r="G60" s="24" t="s">
        <v>9</v>
      </c>
      <c r="H60" s="91" t="s">
        <v>47</v>
      </c>
      <c r="Q60" s="45"/>
      <c r="R60" s="64"/>
      <c r="S60" s="64"/>
      <c r="T60" s="64"/>
      <c r="U60" s="45"/>
      <c r="V60" s="45"/>
      <c r="W60" s="45"/>
      <c r="X60" s="45"/>
      <c r="Y60" s="45"/>
      <c r="Z60" s="45"/>
    </row>
    <row r="61" spans="1:26" ht="13.5" customHeight="1" x14ac:dyDescent="0.2">
      <c r="G61" s="24" t="s">
        <v>10</v>
      </c>
      <c r="H61" s="41">
        <v>29</v>
      </c>
      <c r="Q61" s="45"/>
      <c r="R61" s="64"/>
      <c r="S61" s="64"/>
      <c r="T61" s="64"/>
      <c r="U61" s="45"/>
      <c r="V61" s="45"/>
      <c r="W61" s="45"/>
      <c r="X61" s="45"/>
      <c r="Y61" s="45"/>
      <c r="Z61" s="45"/>
    </row>
    <row r="62" spans="1:26" ht="12" customHeight="1" x14ac:dyDescent="0.2">
      <c r="G62" s="24" t="s">
        <v>11</v>
      </c>
      <c r="H62" s="41" t="s">
        <v>40</v>
      </c>
      <c r="Q62" s="45"/>
      <c r="R62" s="64"/>
      <c r="S62" s="64"/>
      <c r="T62" s="64"/>
      <c r="U62" s="45"/>
      <c r="V62" s="45"/>
      <c r="W62" s="45"/>
      <c r="X62" s="45"/>
      <c r="Y62" s="45"/>
      <c r="Z62" s="45"/>
    </row>
    <row r="63" spans="1:26" ht="6" customHeight="1" x14ac:dyDescent="0.2">
      <c r="Q63" s="45"/>
      <c r="R63" s="64"/>
      <c r="S63" s="64"/>
      <c r="T63" s="64"/>
      <c r="U63" s="45"/>
      <c r="V63" s="45"/>
      <c r="W63" s="45"/>
      <c r="X63" s="45"/>
      <c r="Y63" s="45"/>
      <c r="Z63" s="45"/>
    </row>
    <row r="64" spans="1:26" ht="3.95" customHeight="1" x14ac:dyDescent="0.2">
      <c r="A64" s="73"/>
      <c r="B64" s="73"/>
      <c r="C64" s="73"/>
      <c r="D64" s="73"/>
      <c r="E64" s="73"/>
      <c r="F64" s="73"/>
      <c r="G64" s="73"/>
      <c r="H64" s="73"/>
      <c r="I64" s="73"/>
      <c r="J64" s="73"/>
      <c r="K64" s="73"/>
      <c r="L64" s="73"/>
      <c r="M64" s="73"/>
      <c r="N64" s="73"/>
      <c r="O64" s="73"/>
      <c r="P64" s="73"/>
      <c r="Q64" s="73"/>
      <c r="R64" s="73"/>
      <c r="S64" s="64"/>
      <c r="T64" s="64"/>
      <c r="U64" s="45"/>
      <c r="V64" s="45"/>
      <c r="W64" s="45"/>
      <c r="X64" s="45"/>
      <c r="Y64" s="45"/>
      <c r="Z64" s="45"/>
    </row>
    <row r="65" spans="1:26" ht="12" customHeight="1" x14ac:dyDescent="0.2">
      <c r="A65" s="64"/>
      <c r="B65" s="74" t="s">
        <v>23</v>
      </c>
      <c r="C65" s="43">
        <v>11.1</v>
      </c>
      <c r="D65" s="75" t="s">
        <v>17</v>
      </c>
      <c r="E65" s="43">
        <v>5.6</v>
      </c>
      <c r="F65" s="75" t="s">
        <v>17</v>
      </c>
      <c r="G65" s="78"/>
      <c r="H65" s="64"/>
      <c r="I65" s="64"/>
      <c r="J65" s="64"/>
      <c r="K65" s="64"/>
      <c r="L65" s="64"/>
      <c r="M65" s="79"/>
      <c r="N65" s="64"/>
      <c r="O65" s="64"/>
      <c r="P65" s="64"/>
      <c r="Q65" s="64"/>
      <c r="R65" s="64"/>
      <c r="S65" s="64"/>
      <c r="T65" s="64"/>
      <c r="U65" s="45"/>
      <c r="V65" s="45"/>
      <c r="W65" s="45"/>
      <c r="X65" s="45"/>
      <c r="Y65" s="45"/>
      <c r="Z65" s="45"/>
    </row>
    <row r="66" spans="1:26" ht="12" customHeight="1" x14ac:dyDescent="0.2">
      <c r="A66" s="64"/>
      <c r="B66" s="64"/>
      <c r="C66" s="44">
        <v>0.30480000000000002</v>
      </c>
      <c r="D66" s="76" t="s">
        <v>16</v>
      </c>
      <c r="E66" s="44">
        <v>0.30480000000000002</v>
      </c>
      <c r="F66" s="76" t="s">
        <v>16</v>
      </c>
      <c r="G66" s="76"/>
      <c r="H66" s="64"/>
      <c r="I66" s="64"/>
      <c r="J66" s="64"/>
      <c r="K66" s="80"/>
      <c r="L66" s="64"/>
      <c r="M66" s="81"/>
      <c r="N66" s="64"/>
      <c r="O66" s="64"/>
      <c r="P66" s="64"/>
      <c r="Q66" s="64"/>
      <c r="R66" s="64"/>
      <c r="S66" s="64"/>
      <c r="T66" s="64"/>
      <c r="U66" s="45"/>
      <c r="V66" s="45"/>
      <c r="W66" s="45"/>
      <c r="X66" s="45"/>
      <c r="Y66" s="45"/>
      <c r="Z66" s="45"/>
    </row>
    <row r="67" spans="1:26" ht="12" customHeight="1" x14ac:dyDescent="0.2">
      <c r="A67" s="64"/>
      <c r="B67" s="64"/>
      <c r="C67" s="43">
        <f>C65*C66</f>
        <v>3.3832800000000001</v>
      </c>
      <c r="D67" s="77" t="s">
        <v>15</v>
      </c>
      <c r="E67" s="43">
        <f>E65*E66</f>
        <v>1.70688</v>
      </c>
      <c r="F67" s="77" t="s">
        <v>15</v>
      </c>
      <c r="G67" s="77"/>
      <c r="H67" s="64"/>
      <c r="I67" s="64"/>
      <c r="J67" s="64"/>
      <c r="K67" s="80"/>
      <c r="L67" s="64"/>
      <c r="M67" s="64"/>
      <c r="N67" s="64"/>
      <c r="O67" s="64"/>
      <c r="P67" s="64"/>
      <c r="Q67" s="64"/>
      <c r="R67" s="64"/>
      <c r="S67" s="64"/>
      <c r="T67" s="64"/>
      <c r="U67" s="45"/>
      <c r="V67" s="45"/>
      <c r="W67" s="45"/>
      <c r="X67" s="45"/>
      <c r="Y67" s="45"/>
      <c r="Z67" s="45"/>
    </row>
    <row r="68" spans="1:26" ht="12" customHeight="1" x14ac:dyDescent="0.2">
      <c r="A68" s="64"/>
      <c r="B68" s="64"/>
      <c r="C68" s="64"/>
      <c r="D68" s="64"/>
      <c r="E68" s="64"/>
      <c r="F68" s="64"/>
      <c r="G68" s="64"/>
      <c r="H68" s="64"/>
      <c r="I68" s="64"/>
      <c r="J68" s="64"/>
      <c r="K68" s="80"/>
      <c r="L68" s="64"/>
      <c r="M68" s="64"/>
      <c r="N68" s="64"/>
      <c r="O68" s="64"/>
      <c r="P68" s="64"/>
      <c r="Q68" s="64"/>
      <c r="R68" s="64"/>
      <c r="S68" s="64"/>
      <c r="T68" s="64"/>
      <c r="U68" s="45"/>
      <c r="V68" s="45"/>
      <c r="W68" s="45"/>
      <c r="X68" s="45"/>
      <c r="Y68" s="45"/>
      <c r="Z68" s="45"/>
    </row>
    <row r="69" spans="1:26" ht="12" customHeight="1" x14ac:dyDescent="0.2">
      <c r="A69" s="64"/>
      <c r="B69" s="64"/>
      <c r="C69" s="64"/>
      <c r="D69" s="82" t="s">
        <v>21</v>
      </c>
      <c r="E69" s="83" t="s">
        <v>29</v>
      </c>
      <c r="F69" s="64"/>
      <c r="G69" s="64"/>
      <c r="H69" s="64"/>
      <c r="I69" s="64"/>
      <c r="J69" s="64"/>
      <c r="K69" s="64"/>
      <c r="L69" s="64"/>
      <c r="M69" s="64"/>
      <c r="N69" s="64"/>
      <c r="O69" s="64"/>
      <c r="P69" s="64"/>
      <c r="Q69" s="64"/>
      <c r="R69" s="64"/>
      <c r="S69" s="64"/>
      <c r="T69" s="64"/>
      <c r="U69" s="45"/>
      <c r="V69" s="45"/>
      <c r="W69" s="45"/>
      <c r="X69" s="45"/>
      <c r="Y69" s="45"/>
      <c r="Z69" s="45"/>
    </row>
    <row r="70" spans="1:26" ht="12" customHeight="1" x14ac:dyDescent="0.2">
      <c r="A70" s="64"/>
      <c r="B70" s="64"/>
      <c r="C70" s="64"/>
      <c r="D70" s="64"/>
      <c r="E70" s="64"/>
      <c r="F70" s="64"/>
      <c r="G70" s="64"/>
      <c r="H70" s="64"/>
      <c r="I70" s="64"/>
      <c r="J70" s="64"/>
      <c r="K70" s="64"/>
      <c r="L70" s="64"/>
      <c r="M70" s="64"/>
      <c r="N70" s="64"/>
      <c r="O70" s="64"/>
      <c r="P70" s="64"/>
      <c r="Q70" s="64"/>
      <c r="R70" s="64"/>
      <c r="S70" s="64"/>
      <c r="T70" s="64"/>
      <c r="U70" s="45"/>
      <c r="V70" s="45"/>
      <c r="W70" s="45"/>
      <c r="X70" s="45"/>
      <c r="Y70" s="45"/>
      <c r="Z70" s="45"/>
    </row>
    <row r="71" spans="1:26" ht="12" customHeight="1" x14ac:dyDescent="0.2">
      <c r="A71" s="64"/>
      <c r="B71" s="64"/>
      <c r="C71" s="64"/>
      <c r="D71" s="64"/>
      <c r="E71" s="64"/>
      <c r="F71" s="64"/>
      <c r="G71" s="64"/>
      <c r="H71" s="64"/>
      <c r="I71" s="64"/>
      <c r="J71" s="64"/>
      <c r="K71" s="64"/>
      <c r="L71" s="64"/>
      <c r="M71" s="64"/>
      <c r="N71" s="64"/>
      <c r="O71" s="64"/>
      <c r="P71" s="64"/>
      <c r="Q71" s="64"/>
      <c r="R71" s="64"/>
      <c r="S71" s="64"/>
      <c r="T71" s="64"/>
    </row>
    <row r="72" spans="1:26" ht="12" customHeight="1" x14ac:dyDescent="0.2">
      <c r="A72" s="64"/>
      <c r="B72" s="64"/>
      <c r="C72" s="51" t="s">
        <v>31</v>
      </c>
      <c r="D72" s="64"/>
      <c r="E72" s="64"/>
      <c r="F72" s="64"/>
      <c r="G72" s="64"/>
      <c r="H72" s="64"/>
      <c r="I72" s="64"/>
      <c r="J72" s="64"/>
      <c r="K72" s="64"/>
      <c r="L72" s="64"/>
      <c r="M72" s="64"/>
      <c r="N72" s="64"/>
      <c r="O72" s="64"/>
      <c r="P72" s="64"/>
      <c r="Q72" s="64"/>
      <c r="R72" s="64"/>
      <c r="S72" s="64"/>
      <c r="T72" s="64"/>
    </row>
    <row r="73" spans="1:26" ht="12" customHeight="1" x14ac:dyDescent="0.2">
      <c r="A73" s="64"/>
      <c r="B73" s="64"/>
      <c r="C73" s="64"/>
      <c r="D73" s="64"/>
      <c r="E73" s="64"/>
      <c r="F73" s="64"/>
      <c r="G73" s="64"/>
      <c r="H73" s="64"/>
      <c r="I73" s="64"/>
      <c r="J73" s="64"/>
      <c r="K73" s="64"/>
      <c r="L73" s="64"/>
      <c r="M73" s="64"/>
      <c r="N73" s="64"/>
      <c r="O73" s="64"/>
      <c r="P73" s="64"/>
      <c r="Q73" s="64"/>
      <c r="R73" s="64"/>
      <c r="S73" s="64"/>
      <c r="T73" s="64"/>
    </row>
    <row r="74" spans="1:26" ht="12" customHeight="1" x14ac:dyDescent="0.2">
      <c r="A74" s="64"/>
      <c r="B74" s="64"/>
      <c r="C74" s="64"/>
      <c r="D74" s="64"/>
      <c r="E74" s="64"/>
      <c r="F74" s="64"/>
      <c r="G74" s="64"/>
      <c r="H74" s="64"/>
      <c r="I74" s="64"/>
      <c r="J74" s="64"/>
      <c r="K74" s="64"/>
      <c r="L74" s="64"/>
      <c r="M74" s="64"/>
      <c r="N74" s="64"/>
      <c r="O74" s="64"/>
      <c r="P74" s="64"/>
      <c r="Q74" s="64"/>
      <c r="R74" s="64"/>
      <c r="S74" s="64"/>
      <c r="T74" s="64"/>
    </row>
    <row r="75" spans="1:26" ht="12" customHeight="1" x14ac:dyDescent="0.2">
      <c r="A75" s="64"/>
      <c r="B75" s="54" t="s">
        <v>60</v>
      </c>
      <c r="C75" s="11"/>
      <c r="D75" s="64"/>
      <c r="E75" s="64"/>
      <c r="F75" s="64"/>
      <c r="G75" s="64"/>
      <c r="H75" s="64"/>
      <c r="I75" s="64"/>
      <c r="J75" s="64"/>
      <c r="K75" s="64"/>
      <c r="L75" s="64"/>
      <c r="M75" s="64"/>
      <c r="N75" s="64"/>
      <c r="O75" s="64"/>
      <c r="P75" s="64"/>
      <c r="Q75" s="64"/>
      <c r="R75" s="64"/>
      <c r="S75" s="64"/>
      <c r="T75" s="64"/>
    </row>
    <row r="76" spans="1:26" ht="12" customHeight="1" x14ac:dyDescent="0.2">
      <c r="A76" s="64"/>
      <c r="B76" s="21"/>
      <c r="C76" s="86" t="s">
        <v>31</v>
      </c>
      <c r="D76" s="64"/>
      <c r="E76" s="64"/>
      <c r="F76" s="64"/>
      <c r="G76" s="64"/>
      <c r="H76" s="64"/>
      <c r="I76" s="64"/>
      <c r="J76" s="64"/>
      <c r="K76" s="64"/>
      <c r="L76" s="64"/>
      <c r="M76" s="64"/>
      <c r="N76" s="64"/>
      <c r="O76" s="64"/>
      <c r="P76" s="64"/>
      <c r="Q76" s="64"/>
      <c r="R76" s="64"/>
      <c r="S76" s="64"/>
      <c r="T76" s="64"/>
    </row>
    <row r="77" spans="1:26" ht="12" customHeight="1" x14ac:dyDescent="0.2">
      <c r="A77" s="64"/>
      <c r="C77" s="86" t="s">
        <v>31</v>
      </c>
      <c r="D77" s="64"/>
      <c r="E77" s="64"/>
      <c r="F77" s="64"/>
      <c r="G77" s="64"/>
      <c r="H77" s="64"/>
      <c r="I77" s="64"/>
      <c r="J77" s="64"/>
      <c r="K77" s="64"/>
      <c r="L77" s="64"/>
      <c r="M77" s="64"/>
      <c r="N77" s="64"/>
      <c r="O77" s="64"/>
      <c r="P77" s="64"/>
      <c r="Q77" s="64"/>
      <c r="R77" s="64"/>
      <c r="S77" s="64"/>
      <c r="T77" s="64"/>
    </row>
    <row r="78" spans="1:26" ht="12" customHeight="1" x14ac:dyDescent="0.2">
      <c r="A78" s="64"/>
      <c r="B78" s="64"/>
      <c r="C78" s="64"/>
      <c r="D78" s="64"/>
      <c r="E78" s="64"/>
      <c r="F78" s="64"/>
      <c r="G78" s="64"/>
      <c r="H78" s="64"/>
      <c r="I78" s="64"/>
      <c r="J78" s="64"/>
      <c r="K78" s="64"/>
      <c r="L78" s="64"/>
      <c r="M78" s="64"/>
      <c r="N78" s="64"/>
      <c r="O78" s="64"/>
      <c r="P78" s="64"/>
      <c r="Q78" s="64"/>
      <c r="R78" s="64"/>
      <c r="S78" s="64"/>
      <c r="T78" s="64"/>
    </row>
    <row r="79" spans="1:26" ht="12" customHeight="1" x14ac:dyDescent="0.2">
      <c r="A79" s="64"/>
      <c r="B79" s="64"/>
      <c r="C79" s="64"/>
      <c r="D79" s="64"/>
      <c r="E79" s="64"/>
      <c r="F79" s="64"/>
      <c r="G79" s="64"/>
      <c r="H79" s="64"/>
      <c r="I79" s="64"/>
      <c r="J79" s="64"/>
      <c r="K79" s="64"/>
      <c r="L79" s="64"/>
      <c r="M79" s="64"/>
      <c r="N79" s="64"/>
      <c r="O79" s="64"/>
      <c r="P79" s="64"/>
      <c r="Q79" s="64"/>
      <c r="R79" s="64"/>
      <c r="S79" s="64"/>
      <c r="T79" s="64"/>
    </row>
    <row r="80" spans="1:26" ht="12" customHeight="1" x14ac:dyDescent="0.2">
      <c r="A80" s="64"/>
      <c r="B80" s="64"/>
      <c r="C80" s="64"/>
      <c r="D80" s="64"/>
      <c r="E80" s="64"/>
      <c r="F80" s="64"/>
      <c r="G80" s="64"/>
      <c r="H80" s="64"/>
      <c r="I80" s="64"/>
      <c r="J80" s="64"/>
      <c r="K80" s="64"/>
      <c r="L80" s="64"/>
      <c r="M80" s="64"/>
      <c r="N80" s="64"/>
      <c r="O80" s="64"/>
      <c r="P80" s="64"/>
      <c r="Q80" s="64"/>
      <c r="R80" s="64"/>
      <c r="S80" s="64"/>
      <c r="T80" s="64"/>
    </row>
    <row r="81" spans="1:20" ht="12" customHeight="1" x14ac:dyDescent="0.2">
      <c r="A81" s="64"/>
      <c r="B81" s="64"/>
      <c r="C81" s="64"/>
      <c r="D81" s="64"/>
      <c r="E81" s="64"/>
      <c r="F81" s="64"/>
      <c r="G81" s="64"/>
      <c r="H81" s="64"/>
      <c r="I81" s="64"/>
      <c r="J81" s="64"/>
      <c r="K81" s="64"/>
      <c r="L81" s="64"/>
      <c r="M81" s="64"/>
      <c r="N81" s="64"/>
      <c r="O81" s="64"/>
      <c r="P81" s="64"/>
      <c r="Q81" s="64"/>
      <c r="R81" s="64"/>
      <c r="S81" s="64"/>
      <c r="T81" s="64"/>
    </row>
    <row r="82" spans="1:20" ht="12" customHeight="1" x14ac:dyDescent="0.2">
      <c r="A82" s="64"/>
      <c r="B82" s="64"/>
      <c r="C82" s="64"/>
      <c r="D82" s="64"/>
      <c r="E82" s="64"/>
      <c r="F82" s="64"/>
      <c r="G82" s="64"/>
      <c r="H82" s="64"/>
      <c r="I82" s="64"/>
      <c r="J82" s="64"/>
      <c r="K82" s="64"/>
      <c r="L82" s="64"/>
      <c r="M82" s="64"/>
      <c r="N82" s="64"/>
      <c r="O82" s="64"/>
      <c r="P82" s="64"/>
      <c r="Q82" s="64"/>
      <c r="R82" s="64"/>
      <c r="S82" s="64"/>
      <c r="T82" s="64"/>
    </row>
    <row r="83" spans="1:20" ht="12" customHeight="1" x14ac:dyDescent="0.2">
      <c r="A83" s="64"/>
      <c r="B83" s="64"/>
      <c r="C83" s="64"/>
      <c r="D83" s="64"/>
      <c r="E83" s="64"/>
      <c r="F83" s="64"/>
      <c r="G83" s="64"/>
      <c r="H83" s="64"/>
      <c r="I83" s="64"/>
      <c r="J83" s="64"/>
      <c r="K83" s="64"/>
      <c r="L83" s="64"/>
      <c r="M83" s="64"/>
      <c r="N83" s="64"/>
      <c r="O83" s="64"/>
      <c r="P83" s="64"/>
      <c r="Q83" s="64"/>
      <c r="R83" s="64"/>
      <c r="S83" s="64"/>
      <c r="T83" s="64"/>
    </row>
    <row r="84" spans="1:20" ht="12" customHeight="1" x14ac:dyDescent="0.2">
      <c r="A84" s="64"/>
      <c r="B84" s="64"/>
      <c r="C84" s="64"/>
      <c r="D84" s="64"/>
      <c r="E84" s="64"/>
      <c r="F84" s="64"/>
      <c r="G84" s="64"/>
      <c r="H84" s="64"/>
      <c r="I84" s="64"/>
      <c r="J84" s="64"/>
      <c r="K84" s="64"/>
      <c r="L84" s="64"/>
      <c r="M84" s="64"/>
      <c r="N84" s="64"/>
      <c r="O84" s="64"/>
      <c r="P84" s="64"/>
      <c r="Q84" s="64"/>
      <c r="R84" s="64"/>
      <c r="S84" s="64"/>
      <c r="T84" s="64"/>
    </row>
    <row r="85" spans="1:20" ht="12" customHeight="1" x14ac:dyDescent="0.2">
      <c r="A85" s="64"/>
      <c r="B85" s="64"/>
      <c r="C85" s="64"/>
      <c r="D85" s="64"/>
      <c r="E85" s="64"/>
      <c r="F85" s="64"/>
      <c r="G85" s="64"/>
      <c r="H85" s="64"/>
      <c r="I85" s="64"/>
      <c r="J85" s="64"/>
      <c r="K85" s="64"/>
      <c r="L85" s="64"/>
      <c r="M85" s="64"/>
      <c r="N85" s="64"/>
      <c r="O85" s="64"/>
      <c r="P85" s="64"/>
      <c r="Q85" s="64"/>
      <c r="R85" s="64"/>
      <c r="S85" s="64"/>
      <c r="T85" s="64"/>
    </row>
    <row r="86" spans="1:20" ht="12" customHeight="1" x14ac:dyDescent="0.2">
      <c r="A86" s="64"/>
      <c r="B86" s="64"/>
      <c r="C86" s="64"/>
      <c r="D86" s="64"/>
      <c r="E86" s="64"/>
      <c r="F86" s="64"/>
      <c r="G86" s="64"/>
      <c r="H86" s="64"/>
      <c r="I86" s="64"/>
      <c r="J86" s="64"/>
      <c r="K86" s="64"/>
      <c r="L86" s="64"/>
      <c r="M86" s="64"/>
      <c r="N86" s="64"/>
      <c r="O86" s="64"/>
      <c r="P86" s="64"/>
      <c r="Q86" s="64"/>
      <c r="R86" s="64"/>
      <c r="S86" s="64"/>
      <c r="T86" s="64"/>
    </row>
    <row r="87" spans="1:20" ht="12" customHeight="1" x14ac:dyDescent="0.2">
      <c r="A87" s="64"/>
      <c r="B87" s="64"/>
      <c r="C87" s="64"/>
      <c r="D87" s="64"/>
      <c r="E87" s="64"/>
      <c r="F87" s="64"/>
      <c r="G87" s="64"/>
      <c r="H87" s="64"/>
      <c r="I87" s="64"/>
      <c r="J87" s="64"/>
      <c r="K87" s="64"/>
      <c r="L87" s="64"/>
      <c r="M87" s="64"/>
      <c r="N87" s="64"/>
      <c r="O87" s="64"/>
      <c r="P87" s="64"/>
      <c r="Q87" s="64"/>
      <c r="R87" s="64"/>
      <c r="S87" s="64"/>
      <c r="T87" s="64"/>
    </row>
    <row r="88" spans="1:20" ht="12" customHeight="1" x14ac:dyDescent="0.2">
      <c r="A88" s="64"/>
      <c r="B88" s="64"/>
      <c r="C88" s="64"/>
      <c r="D88" s="64"/>
      <c r="E88" s="64"/>
      <c r="F88" s="64"/>
      <c r="G88" s="64"/>
      <c r="H88" s="64"/>
      <c r="I88" s="64"/>
      <c r="J88" s="64"/>
      <c r="K88" s="64"/>
      <c r="L88" s="64"/>
      <c r="M88" s="64"/>
      <c r="N88" s="64"/>
      <c r="O88" s="64"/>
      <c r="P88" s="64"/>
      <c r="Q88" s="64"/>
      <c r="R88" s="64"/>
      <c r="S88" s="64"/>
      <c r="T88" s="64"/>
    </row>
    <row r="89" spans="1:20" ht="12" customHeight="1" x14ac:dyDescent="0.2">
      <c r="A89" s="64"/>
      <c r="B89" s="64"/>
      <c r="C89" s="64"/>
      <c r="D89" s="64"/>
      <c r="E89" s="64"/>
      <c r="F89" s="64"/>
      <c r="G89" s="64"/>
      <c r="H89" s="64"/>
      <c r="I89" s="64"/>
      <c r="J89" s="64"/>
      <c r="K89" s="64"/>
      <c r="L89" s="64"/>
      <c r="M89" s="64"/>
      <c r="N89" s="64"/>
      <c r="O89" s="64"/>
      <c r="P89" s="64"/>
      <c r="Q89" s="64"/>
      <c r="R89" s="64"/>
      <c r="S89" s="64"/>
      <c r="T89" s="64"/>
    </row>
    <row r="90" spans="1:20" ht="12" customHeight="1" x14ac:dyDescent="0.2">
      <c r="A90" s="64"/>
      <c r="B90" s="64"/>
      <c r="C90" s="64"/>
      <c r="D90" s="64"/>
      <c r="E90" s="64"/>
      <c r="F90" s="64"/>
      <c r="G90" s="64"/>
      <c r="H90" s="64"/>
      <c r="I90" s="64"/>
      <c r="J90" s="64"/>
      <c r="K90" s="64"/>
      <c r="L90" s="64"/>
      <c r="M90" s="64"/>
      <c r="N90" s="64"/>
      <c r="O90" s="64"/>
      <c r="P90" s="64"/>
      <c r="Q90" s="64"/>
      <c r="R90" s="64"/>
      <c r="S90" s="64"/>
      <c r="T90" s="64"/>
    </row>
    <row r="91" spans="1:20" ht="12" customHeight="1" x14ac:dyDescent="0.2">
      <c r="A91" s="64"/>
      <c r="B91" s="64"/>
      <c r="C91" s="64"/>
      <c r="D91" s="64"/>
      <c r="E91" s="64"/>
      <c r="F91" s="64"/>
      <c r="G91" s="64"/>
      <c r="H91" s="64"/>
      <c r="I91" s="64"/>
      <c r="J91" s="64"/>
      <c r="K91" s="64"/>
      <c r="L91" s="64"/>
      <c r="M91" s="64"/>
      <c r="N91" s="64"/>
      <c r="O91" s="64"/>
      <c r="P91" s="64"/>
      <c r="Q91" s="64"/>
      <c r="R91" s="64"/>
      <c r="S91" s="64"/>
      <c r="T91" s="64"/>
    </row>
    <row r="92" spans="1:20" ht="12" customHeight="1" x14ac:dyDescent="0.2">
      <c r="A92" s="64"/>
      <c r="B92" s="64"/>
      <c r="C92" s="64"/>
      <c r="D92" s="64"/>
      <c r="E92" s="64"/>
      <c r="F92" s="64"/>
      <c r="G92" s="64"/>
      <c r="H92" s="64"/>
      <c r="I92" s="64"/>
      <c r="J92" s="64"/>
      <c r="K92" s="64"/>
      <c r="L92" s="64"/>
      <c r="M92" s="64"/>
      <c r="N92" s="64"/>
      <c r="O92" s="64"/>
      <c r="P92" s="64"/>
      <c r="Q92" s="64"/>
      <c r="R92" s="64"/>
      <c r="S92" s="64"/>
      <c r="T92" s="64"/>
    </row>
    <row r="93" spans="1:20" ht="12" customHeight="1" x14ac:dyDescent="0.2">
      <c r="A93" s="64"/>
      <c r="B93" s="64"/>
      <c r="C93" s="64"/>
      <c r="D93" s="64"/>
      <c r="E93" s="64"/>
      <c r="F93" s="64"/>
      <c r="G93" s="64"/>
      <c r="H93" s="64"/>
      <c r="I93" s="64"/>
      <c r="J93" s="64"/>
      <c r="K93" s="64"/>
      <c r="L93" s="64"/>
      <c r="M93" s="64"/>
      <c r="N93" s="64"/>
      <c r="O93" s="64"/>
      <c r="P93" s="64"/>
      <c r="Q93" s="64"/>
      <c r="R93" s="64"/>
      <c r="S93" s="64"/>
      <c r="T93" s="64"/>
    </row>
    <row r="94" spans="1:20" ht="12" customHeight="1" x14ac:dyDescent="0.2">
      <c r="A94" s="64"/>
      <c r="B94" s="64"/>
      <c r="C94" s="64"/>
      <c r="D94" s="64"/>
      <c r="E94" s="64"/>
      <c r="F94" s="64"/>
      <c r="G94" s="64"/>
      <c r="H94" s="64"/>
      <c r="I94" s="64"/>
      <c r="J94" s="64"/>
      <c r="K94" s="64"/>
      <c r="L94" s="64"/>
      <c r="M94" s="64"/>
      <c r="N94" s="64"/>
      <c r="O94" s="64"/>
      <c r="P94" s="64"/>
      <c r="Q94" s="64"/>
      <c r="R94" s="64"/>
      <c r="S94" s="64"/>
      <c r="T94" s="64"/>
    </row>
    <row r="95" spans="1:20" ht="12" customHeight="1" x14ac:dyDescent="0.2">
      <c r="A95" s="64"/>
      <c r="B95" s="64"/>
      <c r="C95" s="64"/>
      <c r="D95" s="64"/>
      <c r="E95" s="64"/>
      <c r="F95" s="64"/>
      <c r="G95" s="64"/>
      <c r="H95" s="64"/>
      <c r="I95" s="64"/>
      <c r="J95" s="64"/>
      <c r="K95" s="64"/>
      <c r="L95" s="64"/>
      <c r="M95" s="64"/>
      <c r="N95" s="64"/>
      <c r="O95" s="64"/>
      <c r="P95" s="64"/>
      <c r="Q95" s="64"/>
      <c r="R95" s="64"/>
      <c r="S95" s="64"/>
      <c r="T95" s="64"/>
    </row>
    <row r="96" spans="1:20" ht="12" customHeight="1" x14ac:dyDescent="0.2">
      <c r="A96" s="64"/>
      <c r="B96" s="64"/>
      <c r="C96" s="64"/>
      <c r="D96" s="64"/>
      <c r="E96" s="64"/>
      <c r="F96" s="64"/>
      <c r="G96" s="64"/>
      <c r="H96" s="64"/>
      <c r="I96" s="64"/>
      <c r="J96" s="64"/>
      <c r="K96" s="64"/>
      <c r="L96" s="64"/>
      <c r="M96" s="64"/>
      <c r="N96" s="64"/>
      <c r="O96" s="64"/>
      <c r="P96" s="64"/>
      <c r="Q96" s="64"/>
      <c r="R96" s="64"/>
      <c r="S96" s="64"/>
      <c r="T96" s="64"/>
    </row>
    <row r="97" spans="1:20" ht="12" customHeight="1" x14ac:dyDescent="0.2">
      <c r="A97" s="64"/>
      <c r="B97" s="64"/>
      <c r="C97" s="64"/>
      <c r="D97" s="64"/>
      <c r="E97" s="64"/>
      <c r="F97" s="64"/>
      <c r="G97" s="64"/>
      <c r="H97" s="64"/>
      <c r="I97" s="64"/>
      <c r="J97" s="64"/>
      <c r="K97" s="64"/>
      <c r="L97" s="64"/>
      <c r="M97" s="64"/>
      <c r="N97" s="64"/>
      <c r="O97" s="64"/>
      <c r="P97" s="64"/>
      <c r="Q97" s="64"/>
      <c r="R97" s="64"/>
      <c r="S97" s="64"/>
      <c r="T97" s="64"/>
    </row>
    <row r="98" spans="1:20" ht="12" customHeight="1" x14ac:dyDescent="0.2">
      <c r="A98" s="64"/>
      <c r="B98" s="64"/>
      <c r="C98" s="64"/>
      <c r="D98" s="64"/>
      <c r="E98" s="64"/>
      <c r="F98" s="64"/>
      <c r="G98" s="64"/>
      <c r="H98" s="64"/>
      <c r="I98" s="64"/>
      <c r="J98" s="64"/>
      <c r="K98" s="64"/>
      <c r="L98" s="64"/>
      <c r="M98" s="64"/>
      <c r="N98" s="64"/>
      <c r="O98" s="64"/>
      <c r="P98" s="64"/>
      <c r="Q98" s="64"/>
      <c r="R98" s="64"/>
      <c r="S98" s="64"/>
      <c r="T98" s="64"/>
    </row>
    <row r="99" spans="1:20" ht="12" customHeight="1" x14ac:dyDescent="0.2">
      <c r="A99" s="64"/>
      <c r="B99" s="64"/>
      <c r="C99" s="64"/>
      <c r="D99" s="64"/>
      <c r="E99" s="64"/>
      <c r="F99" s="64"/>
      <c r="G99" s="64"/>
      <c r="H99" s="64"/>
      <c r="I99" s="64"/>
      <c r="J99" s="64"/>
      <c r="K99" s="64"/>
      <c r="L99" s="64"/>
      <c r="M99" s="64"/>
      <c r="N99" s="64"/>
      <c r="O99" s="64"/>
      <c r="P99" s="64"/>
      <c r="Q99" s="64"/>
      <c r="R99" s="64"/>
      <c r="S99" s="64"/>
      <c r="T99" s="64"/>
    </row>
    <row r="100" spans="1:20" ht="12" customHeight="1" x14ac:dyDescent="0.2">
      <c r="A100" s="64"/>
      <c r="B100" s="64"/>
      <c r="C100" s="64"/>
      <c r="D100" s="64"/>
      <c r="E100" s="64"/>
      <c r="F100" s="64"/>
      <c r="G100" s="64"/>
      <c r="H100" s="64"/>
      <c r="I100" s="64"/>
      <c r="J100" s="64"/>
      <c r="K100" s="64"/>
      <c r="L100" s="64"/>
      <c r="M100" s="64"/>
      <c r="N100" s="64"/>
      <c r="O100" s="64"/>
      <c r="P100" s="64"/>
      <c r="Q100" s="64"/>
      <c r="R100" s="64"/>
      <c r="S100" s="64"/>
      <c r="T100" s="64"/>
    </row>
    <row r="101" spans="1:20" ht="12" customHeight="1" x14ac:dyDescent="0.2">
      <c r="A101" s="64"/>
      <c r="B101" s="64"/>
      <c r="C101" s="64"/>
      <c r="D101" s="64"/>
      <c r="E101" s="64"/>
      <c r="F101" s="64"/>
      <c r="G101" s="64"/>
      <c r="H101" s="64"/>
      <c r="I101" s="64"/>
      <c r="J101" s="64"/>
      <c r="K101" s="64"/>
      <c r="L101" s="64"/>
      <c r="M101" s="64"/>
      <c r="N101" s="64"/>
      <c r="O101" s="64"/>
      <c r="P101" s="64"/>
      <c r="Q101" s="64"/>
      <c r="R101" s="64"/>
      <c r="S101" s="64"/>
      <c r="T101" s="64"/>
    </row>
  </sheetData>
  <mergeCells count="10">
    <mergeCell ref="I33:O33"/>
    <mergeCell ref="B34:G34"/>
    <mergeCell ref="M34:N34"/>
    <mergeCell ref="F35:G35"/>
    <mergeCell ref="B1:O1"/>
    <mergeCell ref="B2:O2"/>
    <mergeCell ref="B4:G4"/>
    <mergeCell ref="I4:O4"/>
    <mergeCell ref="F5:G5"/>
    <mergeCell ref="M5:N5"/>
  </mergeCells>
  <printOptions horizontalCentered="1"/>
  <pageMargins left="0" right="0.25" top="1" bottom="0.75" header="0.3" footer="0.3"/>
  <pageSetup scale="89" orientation="portrait" horizontalDpi="12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size="7" baseType="lpstr">
      <vt:lpstr> </vt:lpstr>
      <vt:lpstr>Extra Sites</vt:lpstr>
      <vt:lpstr>Sheet2</vt:lpstr>
      <vt:lpstr>' '!Print_Area</vt:lpstr>
      <vt:lpstr>'Extra Sites'!Print_Area</vt:lpstr>
      <vt:lpstr>'Extra Sites'!Print_Area_MI</vt:lpstr>
      <vt:lpstr>Print_Area_MI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Harbour Survey Blank</dc:title>
  <dc:creator>Bob Nelson</dc:creator>
  <cp:lastModifiedBy>Tanner, Kate (Port Alberni)</cp:lastModifiedBy>
  <cp:lastPrinted>2021-04-07T18:25:41Z</cp:lastPrinted>
  <dcterms:created xsi:type="dcterms:W3CDTF">2002-07-08T18:19:10Z</dcterms:created>
  <dcterms:modified xsi:type="dcterms:W3CDTF">2021-04-14T20:19:28Z</dcterms:modified>
</cp:coreProperties>
</file>