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ch\Archived Harbour data\HS2021\"/>
    </mc:Choice>
  </mc:AlternateContent>
  <xr:revisionPtr revIDLastSave="0" documentId="13_ncr:1_{77594392-4C76-4691-BBA3-118F489DCCCE}" xr6:coauthVersionLast="44" xr6:coauthVersionMax="44" xr10:uidLastSave="{00000000-0000-0000-0000-000000000000}"/>
  <bookViews>
    <workbookView xWindow="-120" yWindow="-120" windowWidth="29040" windowHeight="15840" tabRatio="188" xr2:uid="{00000000-000D-0000-FFFF-FFFF00000000}"/>
  </bookViews>
  <sheets>
    <sheet name=" " sheetId="1" r:id="rId1"/>
    <sheet name="Extra Sites" sheetId="4" r:id="rId2"/>
    <sheet name="Sheet2" sheetId="3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0" hidden="1">1</definedName>
    <definedName name="_Regression_Int" localSheetId="1" hidden="1">1</definedName>
    <definedName name="_xlnm.Print_Area" localSheetId="0">' '!$A$1:$O$62</definedName>
    <definedName name="_xlnm.Print_Area" localSheetId="1">'Extra Sites'!$A$1:$O$62</definedName>
    <definedName name="Print_Area_MI" localSheetId="1">'Extra Sites'!$A$1:$T$32</definedName>
    <definedName name="Print_Area_MI">' '!$A$1:$T$32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1" i="1" l="1"/>
  <c r="N10" i="1" l="1"/>
  <c r="R20" i="1" l="1"/>
  <c r="R18" i="1" l="1"/>
  <c r="R9" i="1" l="1"/>
  <c r="G27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N51" i="1" l="1"/>
  <c r="N14" i="1" l="1"/>
  <c r="G8" i="1" l="1"/>
  <c r="N22" i="1"/>
  <c r="G7" i="1"/>
  <c r="N7" i="1"/>
  <c r="N8" i="1"/>
  <c r="G9" i="1"/>
  <c r="N9" i="1"/>
  <c r="G10" i="1"/>
  <c r="G11" i="1"/>
  <c r="N11" i="1"/>
  <c r="G12" i="1"/>
  <c r="N12" i="1"/>
  <c r="G13" i="1"/>
  <c r="N13" i="1"/>
  <c r="G14" i="1"/>
  <c r="G15" i="1"/>
  <c r="N15" i="1"/>
  <c r="G16" i="1"/>
  <c r="N16" i="1"/>
  <c r="G17" i="1"/>
  <c r="N17" i="1"/>
  <c r="G18" i="1"/>
  <c r="N18" i="1"/>
  <c r="G19" i="1"/>
  <c r="N19" i="1"/>
  <c r="G20" i="1"/>
  <c r="N20" i="1"/>
  <c r="G21" i="1"/>
  <c r="N21" i="1"/>
  <c r="G22" i="1"/>
  <c r="G23" i="1"/>
  <c r="N23" i="1"/>
  <c r="R23" i="1"/>
  <c r="G24" i="1"/>
  <c r="N24" i="1"/>
  <c r="R24" i="1"/>
  <c r="G25" i="1"/>
  <c r="G26" i="1"/>
  <c r="N36" i="1"/>
  <c r="G37" i="1"/>
  <c r="N37" i="1"/>
  <c r="G38" i="1"/>
  <c r="N38" i="1"/>
  <c r="R38" i="1"/>
  <c r="G39" i="1"/>
  <c r="N39" i="1"/>
  <c r="G40" i="1"/>
  <c r="N40" i="1"/>
  <c r="G41" i="1"/>
  <c r="N41" i="1"/>
  <c r="G42" i="1"/>
  <c r="N42" i="1"/>
  <c r="G43" i="1"/>
  <c r="N43" i="1"/>
  <c r="G44" i="1"/>
  <c r="N44" i="1"/>
  <c r="G45" i="1"/>
  <c r="N45" i="1"/>
  <c r="G46" i="1"/>
  <c r="N46" i="1"/>
  <c r="G47" i="1"/>
  <c r="N47" i="1"/>
  <c r="R47" i="1"/>
  <c r="G48" i="1"/>
  <c r="N48" i="1"/>
  <c r="G49" i="1"/>
  <c r="N49" i="1"/>
  <c r="R49" i="1"/>
  <c r="G50" i="1"/>
  <c r="N50" i="1"/>
  <c r="R50" i="1"/>
  <c r="R52" i="1"/>
  <c r="R53" i="1"/>
  <c r="C67" i="1"/>
  <c r="E67" i="1"/>
</calcChain>
</file>

<file path=xl/sharedStrings.xml><?xml version="1.0" encoding="utf-8"?>
<sst xmlns="http://schemas.openxmlformats.org/spreadsheetml/2006/main" count="255" uniqueCount="72">
  <si>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</si>
  <si>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</si>
  <si>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</si>
  <si>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</si>
  <si>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</si>
  <si>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</si>
  <si>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</si>
  <si>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</si>
  <si>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</si>
  <si>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</si>
  <si>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</si>
  <si>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</si>
  <si>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</si>
  <si>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</si>
  <si>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</si>
  <si>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</si>
  <si>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</si>
  <si>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</si>
  <si>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</si>
  <si>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</si>
  <si>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</si>
  <si>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</si>
  <si>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</si>
  <si>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</si>
  <si>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</si>
  <si>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</si>
  <si>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</si>
  <si>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</si>
  <si>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</si>
  <si>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</si>
  <si>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</si>
  <si>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</si>
  <si>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</si>
  <si>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</si>
  <si>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</si>
  <si>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</si>
  <si>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</si>
  <si>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</si>
  <si>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</si>
  <si>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</si>
  <si>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</si>
  <si>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</si>
  <si>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</si>
  <si>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</si>
  <si>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</si>
  <si>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</si>
  <si>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</si>
  <si>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</si>
  <si>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</si>
  <si>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</si>
  <si>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</si>
  <si>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</si>
  <si>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</si>
  <si>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</si>
  <si>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</si>
  <si>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 xml:space="preserve">End of cable </t>
  </si>
  <si>
    <t>*28.4</t>
  </si>
  <si>
    <t>*35</t>
  </si>
  <si>
    <t>*12</t>
  </si>
  <si>
    <t>*17.4</t>
  </si>
  <si>
    <t>*44.1</t>
  </si>
  <si>
    <t>Using charter boat (Greg Pilgrim)</t>
  </si>
  <si>
    <t>Eureka Manta 2</t>
  </si>
  <si>
    <t>10:07 PDT</t>
  </si>
  <si>
    <t>3.0m @ 13:36Hrs PST</t>
  </si>
  <si>
    <t>-0.1m @ 07:16Hrs PST</t>
  </si>
  <si>
    <t>No winklers due to technical issue</t>
  </si>
  <si>
    <t>Overcast, mild chop, slight southerly</t>
  </si>
  <si>
    <t>09:41 PDT</t>
  </si>
  <si>
    <t>Overcast, calm, slight southerly</t>
  </si>
  <si>
    <t xml:space="preserve">10:41 Hrs PDT </t>
  </si>
  <si>
    <t xml:space="preserve">10:28 pm Hrs PDT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</si>
</sst>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</numFmts>
  <fonts count="20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</borders>
  <cellStyleXfs count="2">
    <xf numFmtId="164" fontId="0" fillId="0" borderId="0"/>
    <xf numFmtId="9" fontId="1" fillId="0" borderId="0" applyFont="0" applyFill="0" applyBorder="0" applyAlignment="0" applyProtection="0"/>
  </cellStyleXfs>
  <cellXfs count="133">
    <xf numFmtId="164" fontId="0" fillId="0" borderId="0" xfId="0"/>
    <xf numFmtId="164" fontId="2" fillId="0" borderId="0" xfId="0" applyFont="1"/>
    <xf numFmtId="165" fontId="2" fillId="0" borderId="0" xfId="0" applyNumberFormat="1" applyFont="1" applyProtection="1"/>
    <xf numFmtId="166" fontId="2" fillId="0" borderId="0" xfId="0" applyNumberFormat="1" applyFont="1" applyProtection="1"/>
    <xf numFmtId="167" fontId="2" fillId="0" borderId="0" xfId="0" applyNumberFormat="1" applyFont="1" applyProtection="1"/>
    <xf numFmtId="164" fontId="2" fillId="0" borderId="0" xfId="0" quotePrefix="1" applyFont="1" applyAlignment="1" applyProtection="1">
      <alignment horizontal="right"/>
    </xf>
    <xf numFmtId="164" fontId="3" fillId="0" borderId="0" xfId="0" quotePrefix="1" applyFont="1" applyFill="1" applyBorder="1" applyAlignment="1" applyProtection="1">
      <alignment horizontal="right"/>
    </xf>
    <xf numFmtId="164" fontId="2" fillId="0" borderId="0" xfId="0" applyFont="1" applyBorder="1" applyAlignment="1" applyProtection="1">
      <alignment horizontal="right"/>
    </xf>
    <xf numFmtId="167" fontId="2" fillId="0" borderId="1" xfId="0" applyNumberFormat="1" applyFont="1" applyBorder="1" applyAlignment="1" applyProtection="1">
      <alignment horizontal="center"/>
    </xf>
    <xf numFmtId="167" fontId="2" fillId="0" borderId="1" xfId="0" quotePrefix="1" applyNumberFormat="1" applyFont="1" applyBorder="1" applyAlignment="1" applyProtection="1">
      <alignment horizontal="center"/>
    </xf>
    <xf numFmtId="167" fontId="2" fillId="0" borderId="0" xfId="0" quotePrefix="1" applyNumberFormat="1" applyFont="1" applyBorder="1" applyAlignment="1" applyProtection="1">
      <alignment horizontal="center"/>
    </xf>
    <xf numFmtId="2" fontId="2" fillId="0" borderId="1" xfId="0" applyNumberFormat="1" applyFont="1" applyBorder="1" applyAlignment="1" applyProtection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2" fillId="2" borderId="2" xfId="0" applyFont="1" applyFill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164" fontId="6" fillId="2" borderId="4" xfId="0" quotePrefix="1" applyFont="1" applyFill="1" applyBorder="1" applyAlignment="1" applyProtection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 applyProtection="1">
      <alignment horizontal="center"/>
    </xf>
    <xf numFmtId="164" fontId="6" fillId="2" borderId="5" xfId="0" applyFont="1" applyFill="1" applyBorder="1" applyAlignment="1" applyProtection="1">
      <alignment horizontal="center"/>
    </xf>
    <xf numFmtId="164" fontId="6" fillId="2" borderId="6" xfId="0" quotePrefix="1" applyFont="1" applyFill="1" applyBorder="1" applyAlignment="1" applyProtection="1">
      <alignment horizontal="right"/>
    </xf>
    <xf numFmtId="164" fontId="6" fillId="2" borderId="7" xfId="0" quotePrefix="1" applyFont="1" applyFill="1" applyBorder="1" applyAlignment="1" applyProtection="1">
      <alignment horizontal="right"/>
    </xf>
    <xf numFmtId="164" fontId="7" fillId="0" borderId="1" xfId="0" applyFont="1" applyBorder="1" applyAlignment="1" applyProtection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 applyProtection="1">
      <alignment horizontal="right"/>
    </xf>
    <xf numFmtId="164" fontId="7" fillId="0" borderId="0" xfId="0" quotePrefix="1" applyFont="1" applyAlignment="1" applyProtection="1">
      <alignment horizontal="right"/>
    </xf>
    <xf numFmtId="164" fontId="7" fillId="0" borderId="0" xfId="0" applyFont="1"/>
    <xf numFmtId="14" fontId="3" fillId="0" borderId="0" xfId="0" quotePrefix="1" applyNumberFormat="1" applyFont="1" applyAlignment="1" applyProtection="1">
      <alignment horizontal="left"/>
    </xf>
    <xf numFmtId="168" fontId="2" fillId="0" borderId="0" xfId="0" applyNumberFormat="1" applyFont="1" applyBorder="1" applyAlignment="1" applyProtection="1">
      <alignment horizontal="center"/>
    </xf>
    <xf numFmtId="164" fontId="2" fillId="0" borderId="0" xfId="0" applyFont="1" applyBorder="1"/>
    <xf numFmtId="164" fontId="8" fillId="0" borderId="0" xfId="0" quotePrefix="1" applyFont="1" applyBorder="1" applyAlignment="1" applyProtection="1">
      <alignment horizontal="right"/>
    </xf>
    <xf numFmtId="164" fontId="11" fillId="0" borderId="0" xfId="0" quotePrefix="1" applyFont="1" applyAlignment="1" applyProtection="1">
      <alignment horizontal="left"/>
    </xf>
    <xf numFmtId="164" fontId="3" fillId="0" borderId="8" xfId="0" quotePrefix="1" applyFont="1" applyFill="1" applyBorder="1" applyAlignment="1" applyProtection="1">
      <alignment horizontal="right"/>
    </xf>
    <xf numFmtId="164" fontId="7" fillId="0" borderId="0" xfId="0" applyFont="1" applyBorder="1" applyAlignment="1" applyProtection="1">
      <alignment horizontal="right"/>
    </xf>
    <xf numFmtId="2" fontId="2" fillId="0" borderId="9" xfId="0" applyNumberFormat="1" applyFont="1" applyBorder="1" applyAlignment="1" applyProtection="1">
      <alignment horizontal="center"/>
    </xf>
    <xf numFmtId="168" fontId="2" fillId="0" borderId="9" xfId="0" applyNumberFormat="1" applyFont="1" applyBorder="1" applyAlignment="1" applyProtection="1">
      <alignment horizontal="center"/>
    </xf>
    <xf numFmtId="164" fontId="8" fillId="0" borderId="0" xfId="0" applyFont="1" applyBorder="1" applyAlignment="1">
      <alignment horizontal="right"/>
    </xf>
    <xf numFmtId="168" fontId="7" fillId="0" borderId="0" xfId="0" applyNumberFormat="1" applyFont="1" applyBorder="1" applyAlignment="1" applyProtection="1">
      <alignment horizontal="center"/>
    </xf>
    <xf numFmtId="164" fontId="7" fillId="0" borderId="0" xfId="0" applyFont="1" applyBorder="1"/>
    <xf numFmtId="164" fontId="8" fillId="0" borderId="0" xfId="0" quotePrefix="1" applyFont="1" applyFill="1" applyAlignment="1" applyProtection="1">
      <alignment horizontal="right"/>
    </xf>
    <xf numFmtId="168" fontId="7" fillId="0" borderId="1" xfId="0" applyNumberFormat="1" applyFont="1" applyBorder="1" applyAlignment="1" applyProtection="1">
      <alignment horizontal="center"/>
    </xf>
    <xf numFmtId="167" fontId="7" fillId="0" borderId="0" xfId="0" applyNumberFormat="1" applyFont="1" applyBorder="1" applyAlignment="1" applyProtection="1">
      <alignment horizontal="left"/>
    </xf>
    <xf numFmtId="164" fontId="2" fillId="0" borderId="0" xfId="0" applyFont="1" applyBorder="1" applyAlignment="1" applyProtection="1">
      <alignment horizontal="left"/>
    </xf>
    <xf numFmtId="164" fontId="6" fillId="0" borderId="0" xfId="0" applyFont="1" applyAlignment="1" applyProtection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quotePrefix="1" applyFont="1" applyAlignment="1">
      <alignment horizontal="right"/>
    </xf>
    <xf numFmtId="164" fontId="8" fillId="0" borderId="0" xfId="0" applyFont="1" applyBorder="1" applyAlignment="1"/>
    <xf numFmtId="164" fontId="6" fillId="2" borderId="5" xfId="0" quotePrefix="1" applyFont="1" applyFill="1" applyBorder="1" applyAlignment="1" applyProtection="1">
      <alignment horizontal="center"/>
    </xf>
    <xf numFmtId="2" fontId="12" fillId="0" borderId="1" xfId="0" quotePrefix="1" applyNumberFormat="1" applyFont="1" applyBorder="1" applyAlignment="1" applyProtection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 applyProtection="1">
      <alignment horizontal="right"/>
    </xf>
    <xf numFmtId="164" fontId="8" fillId="0" borderId="1" xfId="0" applyFont="1" applyBorder="1" applyAlignment="1" applyProtection="1">
      <alignment horizontal="right"/>
    </xf>
    <xf numFmtId="2" fontId="5" fillId="4" borderId="0" xfId="0" applyNumberFormat="1" applyFont="1" applyFill="1" applyAlignment="1">
      <alignment horizontal="center"/>
    </xf>
    <xf numFmtId="164" fontId="7" fillId="0" borderId="0" xfId="0" quotePrefix="1" applyFont="1" applyAlignment="1">
      <alignment horizontal="right"/>
    </xf>
    <xf numFmtId="164" fontId="2" fillId="3" borderId="0" xfId="0" applyFont="1" applyFill="1" applyBorder="1" applyAlignment="1" applyProtection="1">
      <alignment horizontal="right"/>
    </xf>
    <xf numFmtId="164" fontId="8" fillId="3" borderId="0" xfId="0" quotePrefix="1" applyFont="1" applyFill="1" applyAlignment="1" applyProtection="1">
      <alignment horizontal="right"/>
    </xf>
    <xf numFmtId="164" fontId="11" fillId="3" borderId="0" xfId="0" quotePrefix="1" applyFont="1" applyFill="1" applyAlignment="1" applyProtection="1">
      <alignment horizontal="left"/>
    </xf>
    <xf numFmtId="164" fontId="3" fillId="3" borderId="0" xfId="0" quotePrefix="1" applyFont="1" applyFill="1" applyBorder="1" applyAlignment="1" applyProtection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 applyAlignme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 applyProtection="1">
      <alignment horizontal="right"/>
    </xf>
    <xf numFmtId="164" fontId="2" fillId="6" borderId="0" xfId="0" applyFont="1" applyFill="1" applyBorder="1"/>
    <xf numFmtId="167" fontId="2" fillId="6" borderId="0" xfId="0" quotePrefix="1" applyNumberFormat="1" applyFont="1" applyFill="1" applyBorder="1" applyAlignment="1" applyProtection="1">
      <alignment horizontal="center"/>
    </xf>
    <xf numFmtId="164" fontId="11" fillId="6" borderId="0" xfId="0" quotePrefix="1" applyFont="1" applyFill="1" applyAlignment="1" applyProtection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NumberFormat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4" fillId="6" borderId="0" xfId="0" applyFont="1" applyFill="1" applyBorder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8" fillId="6" borderId="0" xfId="0" quotePrefix="1" applyFont="1" applyFill="1" applyBorder="1" applyAlignment="1" applyProtection="1">
      <alignment horizontal="right"/>
    </xf>
    <xf numFmtId="164" fontId="6" fillId="6" borderId="0" xfId="0" applyFont="1" applyFill="1" applyAlignment="1" applyProtection="1">
      <alignment horizontal="left"/>
    </xf>
    <xf numFmtId="168" fontId="7" fillId="0" borderId="12" xfId="0" applyNumberFormat="1" applyFont="1" applyBorder="1" applyAlignment="1" applyProtection="1">
      <alignment horizontal="center"/>
    </xf>
    <xf numFmtId="164" fontId="8" fillId="0" borderId="12" xfId="0" applyFont="1" applyBorder="1" applyAlignment="1" applyProtection="1">
      <alignment horizontal="right"/>
    </xf>
    <xf numFmtId="167" fontId="12" fillId="0" borderId="1" xfId="0" quotePrefix="1" applyNumberFormat="1" applyFont="1" applyBorder="1" applyAlignment="1" applyProtection="1">
      <alignment horizontal="left"/>
    </xf>
    <xf numFmtId="167" fontId="2" fillId="0" borderId="1" xfId="0" applyNumberFormat="1" applyFont="1" applyBorder="1" applyAlignment="1" applyProtection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 applyProtection="1">
      <alignment horizontal="left"/>
    </xf>
    <xf numFmtId="164" fontId="2" fillId="0" borderId="0" xfId="0" applyFont="1" applyBorder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7" fontId="12" fillId="0" borderId="0" xfId="0" quotePrefix="1" applyNumberFormat="1" applyFont="1" applyBorder="1" applyAlignment="1" applyProtection="1">
      <alignment horizontal="left"/>
    </xf>
    <xf numFmtId="167" fontId="2" fillId="0" borderId="9" xfId="0" applyNumberFormat="1" applyFont="1" applyBorder="1" applyAlignment="1" applyProtection="1">
      <alignment horizontal="center"/>
    </xf>
    <xf numFmtId="168" fontId="7" fillId="0" borderId="9" xfId="0" applyNumberFormat="1" applyFont="1" applyBorder="1" applyAlignment="1" applyProtection="1">
      <alignment horizontal="center"/>
    </xf>
    <xf numFmtId="167" fontId="12" fillId="0" borderId="4" xfId="0" quotePrefix="1" applyNumberFormat="1" applyFont="1" applyBorder="1" applyAlignment="1" applyProtection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 applyProtection="1">
      <alignment horizontal="center"/>
    </xf>
    <xf numFmtId="168" fontId="7" fillId="0" borderId="4" xfId="0" applyNumberFormat="1" applyFont="1" applyBorder="1" applyAlignment="1" applyProtection="1">
      <alignment horizontal="center"/>
    </xf>
    <xf numFmtId="164" fontId="7" fillId="0" borderId="13" xfId="0" applyFont="1" applyBorder="1" applyAlignment="1" applyProtection="1">
      <alignment horizontal="right"/>
    </xf>
    <xf numFmtId="169" fontId="2" fillId="0" borderId="13" xfId="0" applyNumberFormat="1" applyFont="1" applyBorder="1" applyAlignment="1" applyProtection="1">
      <alignment horizontal="center"/>
    </xf>
    <xf numFmtId="167" fontId="2" fillId="0" borderId="13" xfId="0" applyNumberFormat="1" applyFont="1" applyBorder="1" applyAlignment="1" applyProtection="1">
      <alignment horizontal="center"/>
    </xf>
    <xf numFmtId="168" fontId="7" fillId="0" borderId="13" xfId="0" applyNumberFormat="1" applyFont="1" applyBorder="1" applyAlignment="1" applyProtection="1">
      <alignment horizontal="center"/>
    </xf>
    <xf numFmtId="164" fontId="2" fillId="0" borderId="0" xfId="0" applyFont="1" applyAlignment="1">
      <alignment horizontal="left"/>
    </xf>
    <xf numFmtId="164" fontId="2" fillId="0" borderId="0" xfId="0" applyFont="1" applyAlignment="1">
      <alignment horizontal="right"/>
    </xf>
    <xf numFmtId="164" fontId="2" fillId="0" borderId="0" xfId="0" applyFont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" fontId="6" fillId="0" borderId="14" xfId="0" quotePrefix="1" applyNumberFormat="1" applyFont="1" applyBorder="1" applyAlignment="1">
      <alignment horizontal="center"/>
    </xf>
    <xf numFmtId="20" fontId="2" fillId="0" borderId="0" xfId="0" applyNumberFormat="1" applyFont="1"/>
    <xf numFmtId="164" fontId="8" fillId="0" borderId="0" xfId="0" applyFont="1" applyBorder="1" applyAlignment="1" applyProtection="1">
      <alignment horizontal="right"/>
    </xf>
    <xf numFmtId="167" fontId="2" fillId="0" borderId="0" xfId="0" applyNumberFormat="1" applyFont="1" applyBorder="1" applyAlignment="1" applyProtection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Border="1" applyAlignment="1" applyProtection="1">
      <alignment horizontal="center" vertical="center"/>
    </xf>
    <xf numFmtId="164" fontId="8" fillId="0" borderId="15" xfId="0" applyFont="1" applyBorder="1" applyAlignment="1" applyProtection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 applyProtection="1">
      <alignment horizontal="center"/>
    </xf>
    <xf numFmtId="167" fontId="2" fillId="0" borderId="17" xfId="0" applyNumberFormat="1" applyFont="1" applyBorder="1" applyAlignment="1" applyProtection="1">
      <alignment horizontal="center"/>
    </xf>
    <xf numFmtId="168" fontId="7" fillId="0" borderId="16" xfId="0" applyNumberFormat="1" applyFont="1" applyBorder="1" applyAlignment="1" applyProtection="1">
      <alignment horizontal="center"/>
    </xf>
    <xf numFmtId="167" fontId="2" fillId="0" borderId="18" xfId="0" quotePrefix="1" applyNumberFormat="1" applyFont="1" applyBorder="1" applyAlignment="1" applyProtection="1">
      <alignment horizontal="center"/>
    </xf>
    <xf numFmtId="2" fontId="2" fillId="0" borderId="14" xfId="0" quotePrefix="1" applyNumberFormat="1" applyFont="1" applyBorder="1" applyAlignment="1">
      <alignment horizontal="center"/>
    </xf>
    <xf numFmtId="2" fontId="19" fillId="7" borderId="0" xfId="1" applyNumberFormat="1" applyFont="1" applyFill="1" applyAlignment="1">
      <alignment horizontal="center"/>
    </xf>
    <xf numFmtId="2" fontId="19" fillId="7" borderId="0" xfId="0" applyNumberFormat="1" applyFont="1" applyFill="1" applyAlignment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13" fillId="0" borderId="0" xfId="0" quotePrefix="1" applyFont="1" applyAlignment="1" applyProtection="1">
      <alignment horizontal="center"/>
    </xf>
    <xf numFmtId="170" fontId="15" fillId="0" borderId="0" xfId="0" applyNumberFormat="1" applyFont="1" applyBorder="1" applyAlignment="1" applyProtection="1">
      <alignment horizontal="center"/>
    </xf>
    <xf numFmtId="170" fontId="15" fillId="0" borderId="0" xfId="0" quotePrefix="1" applyNumberFormat="1" applyFont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164" fontId="10" fillId="0" borderId="4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A1" transitionEvaluation="1">
    <pageSetUpPr fitToPage="1"/>
  </sheetPr>
  <dimension ref="A1:AK101"/>
  <sheetViews>
    <sheetView showGridLines="0" tabSelected="1" zoomScale="115" workbookViewId="0">
      <selection activeCell="H59" sqref="H59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6" width="12.7109375" style="1" customWidth="1"/>
    <col min="7" max="7" width="6.8554687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28" t="s">
        <v>28</v>
      </c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30"/>
      <c r="Q1" s="59"/>
      <c r="R1" s="68"/>
      <c r="S1" s="68"/>
      <c r="T1" s="68"/>
      <c r="U1" s="45"/>
      <c r="V1" s="45"/>
      <c r="W1" s="45"/>
      <c r="X1" s="45"/>
      <c r="Y1" s="45"/>
      <c r="Z1" s="45"/>
    </row>
    <row r="2" spans="1:37" ht="15" customHeight="1" x14ac:dyDescent="0.25">
      <c r="B2" s="129">
        <v>44314</v>
      </c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30"/>
      <c r="Q2" s="59"/>
      <c r="R2" s="68"/>
      <c r="S2" s="68"/>
      <c r="T2" s="68"/>
      <c r="U2" s="45"/>
      <c r="V2" s="45"/>
      <c r="W2" s="45"/>
      <c r="X2" s="45"/>
      <c r="Y2" s="45"/>
      <c r="Z2" s="45"/>
    </row>
    <row r="3" spans="1:37" ht="6" customHeight="1" x14ac:dyDescent="0.2">
      <c r="B3" s="22"/>
      <c r="C3" s="26"/>
      <c r="Q3" s="45"/>
      <c r="R3" s="64"/>
      <c r="S3" s="64"/>
      <c r="T3" s="64"/>
      <c r="U3" s="45"/>
      <c r="V3" s="45"/>
      <c r="W3" s="45"/>
      <c r="X3" s="45"/>
      <c r="Y3" s="45"/>
      <c r="Z3" s="45"/>
    </row>
    <row r="4" spans="1:37" ht="12" customHeight="1" x14ac:dyDescent="0.2">
      <c r="B4" s="132" t="s">
        <v>27</v>
      </c>
      <c r="C4" s="132"/>
      <c r="D4" s="132"/>
      <c r="E4" s="132"/>
      <c r="F4" s="132"/>
      <c r="G4" s="132"/>
      <c r="I4" s="132" t="s">
        <v>26</v>
      </c>
      <c r="J4" s="132"/>
      <c r="K4" s="132"/>
      <c r="L4" s="132"/>
      <c r="M4" s="132"/>
      <c r="N4" s="132"/>
      <c r="O4" s="132"/>
      <c r="Q4" s="45"/>
      <c r="R4" s="64"/>
      <c r="S4" s="64"/>
      <c r="T4" s="64"/>
      <c r="U4" s="45"/>
      <c r="V4" s="45"/>
      <c r="W4" s="45"/>
      <c r="X4" s="45"/>
      <c r="Y4" s="45"/>
      <c r="Z4" s="45"/>
    </row>
    <row r="5" spans="1:37" ht="12" customHeight="1" x14ac:dyDescent="0.2">
      <c r="A5" s="6"/>
      <c r="B5" s="19" t="s">
        <v>0</v>
      </c>
      <c r="C5" s="12" t="s">
        <v>1</v>
      </c>
      <c r="D5" s="12" t="s">
        <v>2</v>
      </c>
      <c r="E5" s="13"/>
      <c r="F5" s="127" t="s">
        <v>33</v>
      </c>
      <c r="G5" s="127"/>
      <c r="H5" s="31"/>
      <c r="I5" s="19" t="s">
        <v>0</v>
      </c>
      <c r="J5" s="12" t="s">
        <v>1</v>
      </c>
      <c r="K5" s="12" t="s">
        <v>2</v>
      </c>
      <c r="L5" s="13"/>
      <c r="M5" s="127" t="s">
        <v>33</v>
      </c>
      <c r="N5" s="127"/>
      <c r="O5" s="14" t="s">
        <v>24</v>
      </c>
      <c r="P5" s="6"/>
      <c r="Q5" s="60"/>
      <c r="R5" s="69" t="s">
        <v>24</v>
      </c>
      <c r="S5" s="64"/>
      <c r="T5" s="64"/>
      <c r="U5" s="45"/>
      <c r="V5" s="45"/>
      <c r="W5" s="45"/>
      <c r="X5" s="45"/>
      <c r="Y5" s="45"/>
      <c r="Z5" s="45"/>
    </row>
    <row r="6" spans="1:37" ht="12" customHeight="1" x14ac:dyDescent="0.2">
      <c r="A6" s="6"/>
      <c r="B6" s="20" t="s">
        <v>3</v>
      </c>
      <c r="C6" s="15" t="s">
        <v>12</v>
      </c>
      <c r="D6" s="63" t="s">
        <v>30</v>
      </c>
      <c r="E6" s="16" t="s">
        <v>4</v>
      </c>
      <c r="F6" s="17" t="s">
        <v>13</v>
      </c>
      <c r="G6" s="15" t="s">
        <v>14</v>
      </c>
      <c r="H6" s="31"/>
      <c r="I6" s="20" t="s">
        <v>3</v>
      </c>
      <c r="J6" s="15" t="s">
        <v>12</v>
      </c>
      <c r="K6" s="63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60"/>
      <c r="R6" s="61" t="s">
        <v>25</v>
      </c>
      <c r="S6" s="64"/>
      <c r="T6" s="64"/>
      <c r="U6" s="45"/>
      <c r="V6" s="45"/>
      <c r="W6" s="45"/>
      <c r="X6" s="45"/>
      <c r="Y6" s="45"/>
      <c r="Z6" s="45"/>
    </row>
    <row r="7" spans="1:37" ht="12" customHeight="1" x14ac:dyDescent="0.2">
      <c r="A7" s="7"/>
      <c r="B7" s="53" t="s">
        <v>5</v>
      </c>
      <c r="C7" s="33"/>
      <c r="D7" s="33"/>
      <c r="E7" s="33"/>
      <c r="F7" s="33"/>
      <c r="G7" s="84">
        <f t="shared" ref="G7:G26" si="0">F7*(33.5+D7)/(475-2.65*C7)</f>
        <v>0</v>
      </c>
      <c r="H7" s="7"/>
      <c r="I7" s="53" t="s">
        <v>5</v>
      </c>
      <c r="J7" s="33"/>
      <c r="K7" s="93"/>
      <c r="L7" s="93"/>
      <c r="M7" s="93"/>
      <c r="N7" s="94">
        <f t="shared" ref="N7:N19" si="1">M7*(33.5+K7)/(475-2.65*J7)</f>
        <v>0</v>
      </c>
      <c r="O7" s="34"/>
      <c r="P7" s="7"/>
      <c r="Q7" s="57"/>
      <c r="R7" s="64"/>
      <c r="S7" s="64"/>
      <c r="T7" s="64"/>
      <c r="U7" s="45"/>
      <c r="V7" s="45"/>
      <c r="W7" s="45"/>
      <c r="X7" s="45"/>
      <c r="Y7" s="45"/>
      <c r="Z7" s="45"/>
      <c r="AJ7" s="2"/>
      <c r="AK7" s="3"/>
    </row>
    <row r="8" spans="1:37" x14ac:dyDescent="0.2">
      <c r="A8" s="7"/>
      <c r="B8" s="85">
        <v>0</v>
      </c>
      <c r="C8" s="33">
        <v>3.34</v>
      </c>
      <c r="D8" s="33">
        <v>12.26</v>
      </c>
      <c r="E8" s="33"/>
      <c r="F8" s="33">
        <v>10.17</v>
      </c>
      <c r="G8" s="84">
        <f t="shared" si="0"/>
        <v>0.99834859669333187</v>
      </c>
      <c r="H8" s="7"/>
      <c r="I8" s="85">
        <v>0</v>
      </c>
      <c r="J8" s="33">
        <v>1.96</v>
      </c>
      <c r="K8" s="33">
        <v>12.09</v>
      </c>
      <c r="L8" s="33"/>
      <c r="M8" s="33">
        <v>10.29</v>
      </c>
      <c r="N8" s="39">
        <f t="shared" si="1"/>
        <v>0.99854216421246222</v>
      </c>
      <c r="O8" s="9" t="s">
        <v>6</v>
      </c>
      <c r="P8" s="7"/>
      <c r="Q8" s="57"/>
      <c r="R8" s="64"/>
      <c r="S8" s="64"/>
      <c r="T8" s="64"/>
      <c r="U8" s="45"/>
      <c r="V8" s="45"/>
      <c r="W8" s="45"/>
      <c r="X8" s="45"/>
      <c r="Y8" s="45"/>
      <c r="Z8" s="45"/>
    </row>
    <row r="9" spans="1:37" ht="12" customHeight="1" x14ac:dyDescent="0.2">
      <c r="A9" s="7"/>
      <c r="B9" s="85">
        <v>1</v>
      </c>
      <c r="C9" s="33">
        <v>3.8</v>
      </c>
      <c r="D9" s="33">
        <v>12.42</v>
      </c>
      <c r="E9" s="33"/>
      <c r="F9" s="33">
        <v>10.18</v>
      </c>
      <c r="G9" s="84">
        <f t="shared" si="0"/>
        <v>1.0054537242165487</v>
      </c>
      <c r="H9" s="7"/>
      <c r="I9" s="54">
        <v>1</v>
      </c>
      <c r="J9" s="33">
        <v>2</v>
      </c>
      <c r="K9" s="33">
        <v>12.09</v>
      </c>
      <c r="L9" s="33"/>
      <c r="M9" s="33">
        <v>10.38</v>
      </c>
      <c r="N9" s="39">
        <f t="shared" si="1"/>
        <v>1.0075030870768578</v>
      </c>
      <c r="O9" s="8">
        <v>0</v>
      </c>
      <c r="P9" s="7"/>
      <c r="Q9" s="57"/>
      <c r="R9" s="55">
        <f>M9-O9</f>
        <v>10.38</v>
      </c>
      <c r="S9" s="64"/>
      <c r="T9" s="64"/>
      <c r="U9" s="45"/>
      <c r="V9" s="45"/>
      <c r="W9" s="45"/>
      <c r="X9" s="45"/>
      <c r="Y9" s="45"/>
      <c r="Z9" s="45"/>
      <c r="AJ9" s="2"/>
      <c r="AK9" s="3"/>
    </row>
    <row r="10" spans="1:37" ht="12" customHeight="1" x14ac:dyDescent="0.2">
      <c r="A10" s="7"/>
      <c r="B10" s="85">
        <v>2</v>
      </c>
      <c r="C10" s="33">
        <v>4.9800000000000004</v>
      </c>
      <c r="D10" s="33">
        <v>12.57</v>
      </c>
      <c r="E10" s="33"/>
      <c r="F10" s="33">
        <v>10.11</v>
      </c>
      <c r="G10" s="84">
        <f t="shared" si="0"/>
        <v>1.0085852625470169</v>
      </c>
      <c r="H10" s="7"/>
      <c r="I10" s="54">
        <v>2</v>
      </c>
      <c r="J10" s="33">
        <v>3.34</v>
      </c>
      <c r="K10" s="33">
        <v>12.27</v>
      </c>
      <c r="L10" s="33"/>
      <c r="M10" s="33">
        <v>10.25</v>
      </c>
      <c r="N10" s="39">
        <f t="shared" si="1"/>
        <v>1.0064217664309052</v>
      </c>
      <c r="O10" s="9"/>
      <c r="P10" s="7"/>
      <c r="Q10" s="57"/>
      <c r="R10" s="70"/>
      <c r="S10" s="64"/>
      <c r="T10" s="64"/>
      <c r="U10" s="45"/>
      <c r="V10" s="45"/>
      <c r="W10" s="45"/>
      <c r="X10" s="45"/>
      <c r="Y10" s="45"/>
      <c r="Z10" s="45"/>
    </row>
    <row r="11" spans="1:37" ht="12" customHeight="1" x14ac:dyDescent="0.2">
      <c r="A11" s="7"/>
      <c r="B11" s="85">
        <v>3</v>
      </c>
      <c r="C11" s="33">
        <v>9.02</v>
      </c>
      <c r="D11" s="33">
        <v>12.38</v>
      </c>
      <c r="E11" s="33"/>
      <c r="F11" s="33">
        <v>9.8800000000000008</v>
      </c>
      <c r="G11" s="84">
        <f t="shared" si="0"/>
        <v>1.0048712361199477</v>
      </c>
      <c r="H11" s="7"/>
      <c r="I11" s="54">
        <v>3</v>
      </c>
      <c r="J11" s="33">
        <v>14.56</v>
      </c>
      <c r="K11" s="33">
        <v>12.25</v>
      </c>
      <c r="L11" s="33"/>
      <c r="M11" s="33">
        <v>9.5399999999999991</v>
      </c>
      <c r="N11" s="39">
        <f t="shared" si="1"/>
        <v>1.0000893642762869</v>
      </c>
      <c r="O11" s="9" t="s">
        <v>6</v>
      </c>
      <c r="P11" s="7"/>
      <c r="Q11" s="57"/>
      <c r="R11" s="64"/>
      <c r="S11" s="64"/>
      <c r="T11" s="64"/>
      <c r="U11" s="45"/>
      <c r="V11" s="45"/>
      <c r="W11" s="45"/>
      <c r="X11" s="45"/>
      <c r="Y11" s="45"/>
      <c r="Z11" s="45"/>
      <c r="AJ11" s="2"/>
      <c r="AK11" s="3"/>
    </row>
    <row r="12" spans="1:37" ht="12" customHeight="1" x14ac:dyDescent="0.2">
      <c r="A12" s="7"/>
      <c r="B12" s="85">
        <v>4</v>
      </c>
      <c r="C12" s="33">
        <v>28.56</v>
      </c>
      <c r="D12" s="33">
        <v>11.15</v>
      </c>
      <c r="E12" s="33"/>
      <c r="F12" s="33">
        <v>8.93</v>
      </c>
      <c r="G12" s="84">
        <f t="shared" si="0"/>
        <v>0.9985187170060803</v>
      </c>
      <c r="H12" s="7"/>
      <c r="I12" s="54">
        <v>4</v>
      </c>
      <c r="J12" s="33">
        <v>25.17</v>
      </c>
      <c r="K12" s="33">
        <v>11.58</v>
      </c>
      <c r="L12" s="33"/>
      <c r="M12" s="33">
        <v>8.94</v>
      </c>
      <c r="N12" s="39">
        <f t="shared" si="1"/>
        <v>0.98705778478788231</v>
      </c>
      <c r="O12" s="9" t="s">
        <v>6</v>
      </c>
      <c r="P12" s="7"/>
      <c r="Q12" s="57"/>
      <c r="R12" s="64"/>
      <c r="S12" s="64"/>
      <c r="T12" s="64"/>
      <c r="U12" s="45"/>
      <c r="V12" s="45"/>
      <c r="W12" s="45"/>
      <c r="X12" s="45"/>
      <c r="Y12" s="45"/>
      <c r="Z12" s="45"/>
    </row>
    <row r="13" spans="1:37" ht="12" customHeight="1" x14ac:dyDescent="0.2">
      <c r="A13" s="7"/>
      <c r="B13" s="85">
        <v>5</v>
      </c>
      <c r="C13" s="33">
        <v>30.08</v>
      </c>
      <c r="D13" s="33">
        <v>10.51</v>
      </c>
      <c r="E13" s="33"/>
      <c r="F13" s="33">
        <v>8.94</v>
      </c>
      <c r="G13" s="84">
        <f t="shared" si="0"/>
        <v>0.9953487077776203</v>
      </c>
      <c r="H13" s="7"/>
      <c r="I13" s="54">
        <v>5</v>
      </c>
      <c r="J13" s="33">
        <v>28.82</v>
      </c>
      <c r="K13" s="33">
        <v>10.89</v>
      </c>
      <c r="L13" s="33"/>
      <c r="M13" s="33">
        <v>8.66</v>
      </c>
      <c r="N13" s="39">
        <f t="shared" si="1"/>
        <v>0.96435364388262701</v>
      </c>
      <c r="O13" s="9" t="s">
        <v>6</v>
      </c>
      <c r="P13" s="7"/>
      <c r="Q13" s="57"/>
      <c r="R13" s="64"/>
      <c r="S13" s="64"/>
      <c r="T13" s="64"/>
      <c r="U13" s="45"/>
      <c r="V13" s="45"/>
      <c r="W13" s="45"/>
      <c r="X13" s="45"/>
      <c r="Y13" s="45"/>
      <c r="Z13" s="45"/>
      <c r="AJ13" s="2"/>
      <c r="AK13" s="3"/>
    </row>
    <row r="14" spans="1:37" ht="12" customHeight="1" x14ac:dyDescent="0.2">
      <c r="A14" s="7"/>
      <c r="B14" s="85">
        <v>6</v>
      </c>
      <c r="C14" s="33">
        <v>30.95</v>
      </c>
      <c r="D14" s="33">
        <v>10.09</v>
      </c>
      <c r="E14" s="33"/>
      <c r="F14" s="33">
        <v>8.8800000000000008</v>
      </c>
      <c r="G14" s="84">
        <f t="shared" si="0"/>
        <v>0.9849782114979676</v>
      </c>
      <c r="H14" s="7"/>
      <c r="I14" s="54">
        <v>6</v>
      </c>
      <c r="J14" s="33">
        <v>30.93</v>
      </c>
      <c r="K14" s="33">
        <v>10.220000000000001</v>
      </c>
      <c r="L14" s="33"/>
      <c r="M14" s="33">
        <v>7.71</v>
      </c>
      <c r="N14" s="39">
        <f t="shared" si="1"/>
        <v>0.85763550620745443</v>
      </c>
      <c r="O14" s="9" t="s">
        <v>6</v>
      </c>
      <c r="P14" s="7"/>
      <c r="Q14" s="57"/>
      <c r="R14" s="64"/>
      <c r="S14" s="64"/>
      <c r="T14" s="64"/>
      <c r="U14" s="45"/>
      <c r="V14" s="45"/>
      <c r="W14" s="45"/>
      <c r="X14" s="45"/>
      <c r="Y14" s="45"/>
      <c r="Z14" s="45"/>
    </row>
    <row r="15" spans="1:37" ht="12" customHeight="1" x14ac:dyDescent="0.2">
      <c r="A15" s="7"/>
      <c r="B15" s="85">
        <v>7</v>
      </c>
      <c r="C15" s="33">
        <v>31.09</v>
      </c>
      <c r="D15" s="33">
        <v>9.92</v>
      </c>
      <c r="E15" s="33"/>
      <c r="F15" s="33">
        <v>8.24</v>
      </c>
      <c r="G15" s="84">
        <f t="shared" si="0"/>
        <v>0.91128456502165633</v>
      </c>
      <c r="H15" s="7"/>
      <c r="I15" s="54">
        <v>7</v>
      </c>
      <c r="J15" s="33">
        <v>31.35</v>
      </c>
      <c r="K15" s="33">
        <v>9.9499999999999993</v>
      </c>
      <c r="L15" s="33"/>
      <c r="M15" s="33">
        <v>7.2</v>
      </c>
      <c r="N15" s="39">
        <f t="shared" si="1"/>
        <v>0.79821903565118113</v>
      </c>
      <c r="O15" s="9" t="s">
        <v>6</v>
      </c>
      <c r="P15" s="7"/>
      <c r="Q15" s="57"/>
      <c r="R15" s="64"/>
      <c r="S15" s="64"/>
      <c r="T15" s="64"/>
      <c r="U15" s="45"/>
      <c r="V15" s="45"/>
      <c r="W15" s="45"/>
      <c r="X15" s="45"/>
      <c r="Y15" s="45"/>
      <c r="Z15" s="45"/>
      <c r="AJ15" s="2"/>
      <c r="AK15" s="3"/>
    </row>
    <row r="16" spans="1:37" ht="12" customHeight="1" x14ac:dyDescent="0.2">
      <c r="A16" s="7"/>
      <c r="B16" s="85">
        <v>8</v>
      </c>
      <c r="C16" s="33">
        <v>31.49</v>
      </c>
      <c r="D16" s="33">
        <v>9.8000000000000007</v>
      </c>
      <c r="E16" s="33"/>
      <c r="F16" s="33">
        <v>7.8</v>
      </c>
      <c r="G16" s="84">
        <f t="shared" si="0"/>
        <v>0.86256852546855245</v>
      </c>
      <c r="H16" s="7"/>
      <c r="I16" s="54">
        <v>8</v>
      </c>
      <c r="J16" s="33">
        <v>31.25</v>
      </c>
      <c r="K16" s="33">
        <v>9.9600000000000009</v>
      </c>
      <c r="L16" s="33"/>
      <c r="M16" s="33">
        <v>6.52</v>
      </c>
      <c r="N16" s="39">
        <f t="shared" si="1"/>
        <v>0.72250951394422303</v>
      </c>
      <c r="O16" s="9" t="s">
        <v>6</v>
      </c>
      <c r="P16" s="7"/>
      <c r="Q16" s="57"/>
      <c r="R16" s="64"/>
      <c r="S16" s="64"/>
      <c r="T16" s="64"/>
      <c r="U16" s="45"/>
      <c r="V16" s="45"/>
      <c r="W16" s="45"/>
      <c r="X16" s="45"/>
      <c r="Y16" s="45"/>
      <c r="Z16" s="45"/>
    </row>
    <row r="17" spans="1:37" ht="12" customHeight="1" x14ac:dyDescent="0.2">
      <c r="A17" s="7"/>
      <c r="B17" s="85">
        <v>9</v>
      </c>
      <c r="C17" s="33">
        <v>31.38</v>
      </c>
      <c r="D17" s="33">
        <v>9.81</v>
      </c>
      <c r="E17" s="33"/>
      <c r="F17" s="33">
        <v>7.53</v>
      </c>
      <c r="G17" s="84">
        <f t="shared" si="0"/>
        <v>0.83228308276529117</v>
      </c>
      <c r="H17" s="7"/>
      <c r="I17" s="54">
        <v>9</v>
      </c>
      <c r="J17" s="8">
        <v>31.51</v>
      </c>
      <c r="K17" s="11">
        <v>9.9700000000000006</v>
      </c>
      <c r="L17" s="8"/>
      <c r="M17" s="8">
        <v>6.22</v>
      </c>
      <c r="N17" s="39">
        <f t="shared" si="1"/>
        <v>0.69063712887788842</v>
      </c>
      <c r="O17" s="9" t="s">
        <v>6</v>
      </c>
      <c r="P17" s="7"/>
      <c r="Q17" s="57"/>
      <c r="R17" s="64"/>
      <c r="S17" s="64"/>
      <c r="T17" s="64"/>
      <c r="U17" s="45"/>
      <c r="V17" s="45"/>
      <c r="W17" s="45"/>
      <c r="X17" s="45"/>
      <c r="Y17" s="45"/>
      <c r="Z17" s="45"/>
      <c r="AJ17" s="2"/>
      <c r="AK17" s="3"/>
    </row>
    <row r="18" spans="1:37" ht="12" customHeight="1" x14ac:dyDescent="0.2">
      <c r="A18" s="7"/>
      <c r="B18" s="85">
        <v>10</v>
      </c>
      <c r="C18" s="33">
        <v>31.5</v>
      </c>
      <c r="D18" s="33">
        <v>9.91</v>
      </c>
      <c r="E18" s="33"/>
      <c r="F18" s="33">
        <v>6.94</v>
      </c>
      <c r="G18" s="84">
        <f t="shared" si="0"/>
        <v>0.7694665730157717</v>
      </c>
      <c r="H18" s="7"/>
      <c r="I18" s="54">
        <v>10</v>
      </c>
      <c r="J18" s="8">
        <v>31.64</v>
      </c>
      <c r="K18" s="11">
        <v>9.9</v>
      </c>
      <c r="L18" s="8"/>
      <c r="M18" s="8">
        <v>5.09</v>
      </c>
      <c r="N18" s="39">
        <f t="shared" si="1"/>
        <v>0.56475454680253812</v>
      </c>
      <c r="O18" s="8">
        <v>0</v>
      </c>
      <c r="P18" s="7"/>
      <c r="Q18" s="57"/>
      <c r="R18" s="55">
        <f>M18-O18</f>
        <v>5.09</v>
      </c>
      <c r="S18" s="64"/>
      <c r="T18" s="64"/>
      <c r="U18" s="45"/>
      <c r="V18" s="45"/>
      <c r="W18" s="45"/>
      <c r="X18" s="45"/>
      <c r="Y18" s="45"/>
      <c r="Z18" s="45"/>
    </row>
    <row r="19" spans="1:37" ht="12" customHeight="1" x14ac:dyDescent="0.2">
      <c r="A19" s="7"/>
      <c r="B19" s="85">
        <v>12</v>
      </c>
      <c r="C19" s="33">
        <v>31.55</v>
      </c>
      <c r="D19" s="33">
        <v>9.76</v>
      </c>
      <c r="E19" s="33"/>
      <c r="F19" s="33">
        <v>6.31</v>
      </c>
      <c r="G19" s="84">
        <f t="shared" si="0"/>
        <v>0.69743441685775787</v>
      </c>
      <c r="H19" s="7"/>
      <c r="I19" s="54">
        <v>12</v>
      </c>
      <c r="J19" s="8">
        <v>31.62</v>
      </c>
      <c r="K19" s="11">
        <v>9.86</v>
      </c>
      <c r="L19" s="8"/>
      <c r="M19" s="8">
        <v>4.8</v>
      </c>
      <c r="N19" s="39">
        <f t="shared" si="1"/>
        <v>0.53201502018113167</v>
      </c>
      <c r="O19" s="9" t="s">
        <v>6</v>
      </c>
      <c r="P19" s="7"/>
      <c r="Q19" s="57"/>
      <c r="R19" s="70"/>
      <c r="S19" s="64"/>
      <c r="T19" s="64"/>
      <c r="U19" s="45"/>
      <c r="V19" s="45"/>
      <c r="W19" s="45"/>
      <c r="X19" s="45"/>
      <c r="Y19" s="45"/>
      <c r="Z19" s="45"/>
      <c r="AJ19" s="2"/>
      <c r="AK19" s="3"/>
    </row>
    <row r="20" spans="1:37" ht="12" customHeight="1" x14ac:dyDescent="0.2">
      <c r="A20" s="7"/>
      <c r="B20" s="85">
        <v>15</v>
      </c>
      <c r="C20" s="33">
        <v>31.72</v>
      </c>
      <c r="D20" s="33">
        <v>9.5299999999999994</v>
      </c>
      <c r="E20" s="33"/>
      <c r="F20" s="33">
        <v>5.6</v>
      </c>
      <c r="G20" s="84">
        <f t="shared" si="0"/>
        <v>0.61637787702523639</v>
      </c>
      <c r="H20" s="7"/>
      <c r="I20" s="54">
        <v>15</v>
      </c>
      <c r="J20" s="8">
        <v>31.7</v>
      </c>
      <c r="K20" s="11">
        <v>9.6300000000000008</v>
      </c>
      <c r="L20" s="8"/>
      <c r="M20" s="8">
        <v>4.1399999999999997</v>
      </c>
      <c r="N20" s="39">
        <f>M20*(33.5+K20)/(475-2.65*J20)</f>
        <v>0.45667642808731568</v>
      </c>
      <c r="O20" s="9">
        <v>0</v>
      </c>
      <c r="P20" s="7"/>
      <c r="Q20" s="57"/>
      <c r="R20" s="126">
        <f>M20-O20</f>
        <v>4.1399999999999997</v>
      </c>
      <c r="S20" s="64"/>
      <c r="T20" s="64"/>
      <c r="U20" s="45"/>
      <c r="V20" s="45"/>
      <c r="W20" s="45"/>
      <c r="X20" s="45"/>
      <c r="Y20" s="45"/>
      <c r="Z20" s="45"/>
    </row>
    <row r="21" spans="1:37" ht="12" customHeight="1" x14ac:dyDescent="0.2">
      <c r="A21" s="7"/>
      <c r="B21" s="85">
        <v>20</v>
      </c>
      <c r="C21" s="33">
        <v>31.74</v>
      </c>
      <c r="D21" s="33">
        <v>9.35</v>
      </c>
      <c r="E21" s="33"/>
      <c r="F21" s="33">
        <v>5.05</v>
      </c>
      <c r="G21" s="84">
        <f t="shared" si="0"/>
        <v>0.55359066128747547</v>
      </c>
      <c r="H21" s="7"/>
      <c r="I21" s="54">
        <v>20</v>
      </c>
      <c r="J21" s="8">
        <v>31.96</v>
      </c>
      <c r="K21" s="11">
        <v>9.44</v>
      </c>
      <c r="L21" s="8"/>
      <c r="M21" s="8">
        <v>3.55</v>
      </c>
      <c r="N21" s="39">
        <f>M21*(33.5+K21)/(475-2.65*J21)</f>
        <v>0.39055766501155503</v>
      </c>
      <c r="O21" s="87">
        <v>0</v>
      </c>
      <c r="P21" s="7"/>
      <c r="Q21" s="57"/>
      <c r="R21" s="55">
        <f>M21-O21</f>
        <v>3.55</v>
      </c>
      <c r="S21" s="64"/>
      <c r="T21" s="64"/>
      <c r="U21" s="45"/>
      <c r="V21" s="45"/>
      <c r="W21" s="45"/>
      <c r="X21" s="45"/>
      <c r="Y21" s="45"/>
      <c r="Z21" s="45"/>
      <c r="AJ21" s="2"/>
      <c r="AK21" s="3"/>
    </row>
    <row r="22" spans="1:37" ht="12" customHeight="1" x14ac:dyDescent="0.2">
      <c r="A22" s="7"/>
      <c r="B22" s="85">
        <v>25</v>
      </c>
      <c r="C22" s="33">
        <v>31.99</v>
      </c>
      <c r="D22" s="33">
        <v>9.2200000000000006</v>
      </c>
      <c r="E22" s="33"/>
      <c r="F22" s="33">
        <v>4.5999999999999996</v>
      </c>
      <c r="G22" s="84">
        <f t="shared" si="0"/>
        <v>0.5035844567193668</v>
      </c>
      <c r="H22" s="7"/>
      <c r="I22" s="85">
        <v>25</v>
      </c>
      <c r="J22" s="8"/>
      <c r="K22" s="11"/>
      <c r="L22" s="8"/>
      <c r="M22" s="8"/>
      <c r="N22" s="39">
        <f>M22*(33.5+K22)/(475-2.65*J22)</f>
        <v>0</v>
      </c>
      <c r="O22" s="9"/>
      <c r="P22" s="7"/>
      <c r="Q22" s="57"/>
      <c r="R22" s="125"/>
      <c r="S22" s="64"/>
      <c r="T22" s="64"/>
      <c r="U22" s="45" t="s">
        <v>34</v>
      </c>
      <c r="V22" s="45"/>
      <c r="W22" s="45"/>
      <c r="X22" s="45"/>
      <c r="Y22" s="45"/>
      <c r="Z22" s="45"/>
    </row>
    <row r="23" spans="1:37" ht="12" customHeight="1" x14ac:dyDescent="0.2">
      <c r="A23" s="7"/>
      <c r="B23" s="85">
        <v>30</v>
      </c>
      <c r="C23" s="33">
        <v>32.07</v>
      </c>
      <c r="D23" s="33">
        <v>9.14</v>
      </c>
      <c r="E23" s="33"/>
      <c r="F23" s="33">
        <v>4.1100000000000003</v>
      </c>
      <c r="G23" s="84">
        <f t="shared" si="0"/>
        <v>0.44934329364677472</v>
      </c>
      <c r="H23" s="7" t="s">
        <v>34</v>
      </c>
      <c r="I23" s="85">
        <v>30</v>
      </c>
      <c r="J23" s="8"/>
      <c r="K23" s="8"/>
      <c r="L23" s="8"/>
      <c r="M23" s="8"/>
      <c r="N23" s="39">
        <f>M23*(33.5+K23)/(475-2.65*J23)</f>
        <v>0</v>
      </c>
      <c r="O23" s="9" t="s">
        <v>6</v>
      </c>
      <c r="P23" s="7"/>
      <c r="Q23" s="57"/>
      <c r="R23" s="71">
        <f>R19</f>
        <v>0</v>
      </c>
      <c r="S23" s="64"/>
      <c r="T23" s="64"/>
      <c r="U23" s="45"/>
      <c r="V23" s="45"/>
      <c r="W23" s="45"/>
      <c r="X23" s="45"/>
      <c r="Y23" s="45"/>
      <c r="Z23" s="45"/>
      <c r="AJ23" s="2"/>
      <c r="AK23" s="3"/>
    </row>
    <row r="24" spans="1:37" ht="12" customHeight="1" x14ac:dyDescent="0.2">
      <c r="A24" s="7"/>
      <c r="B24" s="85">
        <v>35</v>
      </c>
      <c r="C24" s="33">
        <v>32.07</v>
      </c>
      <c r="D24" s="33">
        <v>9.1</v>
      </c>
      <c r="E24" s="33"/>
      <c r="F24" s="33">
        <v>3.79</v>
      </c>
      <c r="G24" s="84">
        <f t="shared" si="0"/>
        <v>0.41396922422115079</v>
      </c>
      <c r="H24" s="7"/>
      <c r="I24" s="85">
        <v>35</v>
      </c>
      <c r="J24" s="8"/>
      <c r="K24" s="9"/>
      <c r="L24" s="8"/>
      <c r="M24" s="8"/>
      <c r="N24" s="39">
        <f>M24*(33.5+K24)/(475-2.65*J24)</f>
        <v>0</v>
      </c>
      <c r="O24" s="9"/>
      <c r="P24" s="7"/>
      <c r="Q24" s="57"/>
      <c r="R24" s="72">
        <f>R10</f>
        <v>0</v>
      </c>
      <c r="S24" s="64"/>
      <c r="T24" s="64"/>
      <c r="U24" s="45"/>
      <c r="V24" s="45"/>
      <c r="W24" s="45"/>
      <c r="X24" s="45"/>
      <c r="Y24" s="45"/>
      <c r="Z24" s="45"/>
    </row>
    <row r="25" spans="1:37" ht="12" customHeight="1" x14ac:dyDescent="0.2">
      <c r="A25" s="7"/>
      <c r="B25" s="85">
        <v>40</v>
      </c>
      <c r="C25" s="33">
        <v>32.200000000000003</v>
      </c>
      <c r="D25" s="33">
        <v>9.0500000000000007</v>
      </c>
      <c r="E25" s="33"/>
      <c r="F25" s="33">
        <v>3.56</v>
      </c>
      <c r="G25" s="84">
        <f t="shared" si="0"/>
        <v>0.38873405702260883</v>
      </c>
      <c r="H25" s="7"/>
      <c r="I25" s="89" t="s">
        <v>32</v>
      </c>
      <c r="J25" s="105"/>
      <c r="K25" s="27"/>
      <c r="L25" s="27"/>
      <c r="M25" s="27"/>
      <c r="N25" s="36"/>
      <c r="O25" s="10"/>
      <c r="P25" s="7"/>
      <c r="Q25" s="57"/>
      <c r="R25" s="72"/>
      <c r="S25" s="64"/>
      <c r="T25" s="64"/>
      <c r="U25" s="45"/>
      <c r="V25" s="45"/>
      <c r="W25" s="45"/>
      <c r="X25" s="45"/>
      <c r="Y25" s="45"/>
      <c r="Z25" s="45"/>
      <c r="AJ25" s="2"/>
      <c r="AK25" s="3"/>
    </row>
    <row r="26" spans="1:37" ht="12" customHeight="1" x14ac:dyDescent="0.2">
      <c r="A26" s="7"/>
      <c r="B26" s="85">
        <v>45</v>
      </c>
      <c r="C26" s="33">
        <v>32.26</v>
      </c>
      <c r="D26" s="33">
        <v>9.01</v>
      </c>
      <c r="E26" s="33"/>
      <c r="F26" s="33">
        <v>3.58</v>
      </c>
      <c r="G26" s="84">
        <f t="shared" si="0"/>
        <v>0.3907098900929627</v>
      </c>
      <c r="H26" s="7"/>
      <c r="I26" s="35" t="s">
        <v>20</v>
      </c>
      <c r="J26" s="108" t="s">
        <v>68</v>
      </c>
      <c r="M26" s="29"/>
      <c r="N26" s="42"/>
      <c r="O26" s="27"/>
      <c r="P26" s="7"/>
      <c r="Q26" s="57"/>
      <c r="R26" s="72"/>
      <c r="S26" s="64"/>
      <c r="T26" s="64"/>
      <c r="U26" s="45"/>
      <c r="V26" s="45"/>
      <c r="W26" s="45"/>
      <c r="X26" s="45"/>
      <c r="Y26" s="45"/>
      <c r="Z26" s="45"/>
    </row>
    <row r="27" spans="1:37" ht="12" customHeight="1" x14ac:dyDescent="0.2">
      <c r="A27" s="90"/>
      <c r="B27" s="85">
        <v>50</v>
      </c>
      <c r="C27" s="33">
        <v>32.29</v>
      </c>
      <c r="D27" s="33">
        <v>8.9700000000000006</v>
      </c>
      <c r="E27" s="33"/>
      <c r="F27" s="33">
        <v>3.78</v>
      </c>
      <c r="G27" s="84">
        <f t="shared" ref="G27" si="2">F27*(33.5+D27)/(475-2.65*C27)</f>
        <v>0.41223321688153108</v>
      </c>
      <c r="H27" s="7"/>
      <c r="I27" s="38" t="s">
        <v>22</v>
      </c>
      <c r="J27" s="1" t="s">
        <v>67</v>
      </c>
      <c r="N27" s="48"/>
      <c r="O27" s="25"/>
      <c r="P27" s="7"/>
      <c r="Q27" s="57"/>
      <c r="R27" s="64"/>
      <c r="S27" s="64"/>
      <c r="T27" s="64"/>
      <c r="U27" s="45"/>
      <c r="V27" s="45"/>
      <c r="W27" s="45"/>
      <c r="X27" s="45"/>
      <c r="Y27" s="45"/>
      <c r="Z27" s="45"/>
    </row>
    <row r="28" spans="1:37" ht="12" customHeight="1" x14ac:dyDescent="0.2">
      <c r="B28" s="1" t="s">
        <v>55</v>
      </c>
      <c r="G28" s="32"/>
      <c r="I28" s="56"/>
      <c r="J28" s="103" t="s">
        <v>66</v>
      </c>
      <c r="K28" s="37"/>
      <c r="L28" s="25"/>
      <c r="M28" s="49"/>
      <c r="N28" s="37"/>
      <c r="O28" s="46"/>
      <c r="P28" s="7"/>
      <c r="Q28" s="57"/>
      <c r="R28" s="64"/>
      <c r="S28" s="64"/>
      <c r="T28" s="64"/>
      <c r="U28" s="45"/>
      <c r="V28" s="45"/>
      <c r="W28" s="45"/>
      <c r="X28" s="45"/>
      <c r="Y28" s="45"/>
      <c r="Z28" s="45"/>
    </row>
    <row r="29" spans="1:37" ht="12" customHeight="1" x14ac:dyDescent="0.2">
      <c r="A29" s="5"/>
      <c r="B29" s="35" t="s">
        <v>36</v>
      </c>
      <c r="C29" s="1" t="s">
        <v>63</v>
      </c>
      <c r="F29" s="29"/>
      <c r="G29" s="42"/>
      <c r="H29" s="25"/>
      <c r="K29" s="28"/>
      <c r="L29" s="28"/>
      <c r="M29" s="28"/>
      <c r="Q29" s="45"/>
      <c r="R29" s="64"/>
      <c r="S29" s="64"/>
      <c r="T29" s="64"/>
      <c r="U29" s="45"/>
      <c r="V29" s="45"/>
      <c r="W29" s="45"/>
      <c r="X29" s="45"/>
      <c r="Y29" s="45"/>
      <c r="Z29" s="45"/>
    </row>
    <row r="30" spans="1:37" ht="12" customHeight="1" x14ac:dyDescent="0.2">
      <c r="A30" s="5"/>
      <c r="B30" s="23" t="s">
        <v>22</v>
      </c>
      <c r="C30" s="1" t="s">
        <v>69</v>
      </c>
      <c r="G30" s="48"/>
      <c r="H30" s="25"/>
      <c r="I30" s="104"/>
      <c r="O30" s="25"/>
      <c r="Q30" s="45"/>
      <c r="R30" s="64"/>
      <c r="S30" s="64"/>
      <c r="T30" s="64"/>
      <c r="U30" s="45"/>
      <c r="V30" s="45"/>
      <c r="W30" s="45"/>
      <c r="X30" s="45"/>
      <c r="Y30" s="45"/>
      <c r="Z30" s="45"/>
    </row>
    <row r="31" spans="1:37" ht="12" customHeight="1" x14ac:dyDescent="0.2">
      <c r="A31" s="5"/>
      <c r="B31" s="24"/>
      <c r="C31" s="1" t="s">
        <v>41</v>
      </c>
      <c r="G31" s="49"/>
      <c r="H31" s="25"/>
      <c r="K31" s="62"/>
      <c r="L31" s="62"/>
      <c r="M31" s="62"/>
      <c r="Q31" s="45"/>
      <c r="R31" s="64"/>
      <c r="S31" s="64"/>
      <c r="T31" s="64"/>
      <c r="U31" s="45"/>
      <c r="V31" s="45"/>
      <c r="W31" s="45"/>
      <c r="X31" s="45"/>
      <c r="Y31" s="45"/>
      <c r="Z31" s="45"/>
    </row>
    <row r="32" spans="1:37" ht="12" customHeight="1" x14ac:dyDescent="0.2">
      <c r="A32" s="5"/>
      <c r="C32" s="1" t="s">
        <v>61</v>
      </c>
      <c r="G32" s="23"/>
      <c r="H32" s="23"/>
      <c r="P32" s="23"/>
      <c r="Q32" s="58"/>
      <c r="R32" s="65"/>
      <c r="S32" s="64"/>
      <c r="T32" s="66"/>
      <c r="U32" s="45"/>
      <c r="V32" s="45"/>
      <c r="W32" s="45"/>
      <c r="X32" s="45"/>
      <c r="Y32" s="45"/>
      <c r="Z32" s="45"/>
    </row>
    <row r="33" spans="2:26" ht="12" customHeight="1" x14ac:dyDescent="0.2">
      <c r="I33" s="132" t="s">
        <v>18</v>
      </c>
      <c r="J33" s="132"/>
      <c r="K33" s="132"/>
      <c r="L33" s="132"/>
      <c r="M33" s="132"/>
      <c r="N33" s="132"/>
      <c r="O33" s="132"/>
      <c r="Q33" s="45"/>
      <c r="R33" s="64"/>
      <c r="S33" s="64"/>
      <c r="T33" s="64"/>
      <c r="U33" s="45"/>
      <c r="V33" s="45"/>
      <c r="W33" s="45"/>
      <c r="X33" s="45"/>
      <c r="Y33" s="45"/>
      <c r="Z33" s="45"/>
    </row>
    <row r="34" spans="2:26" ht="12" customHeight="1" x14ac:dyDescent="0.2">
      <c r="B34" s="132" t="s">
        <v>19</v>
      </c>
      <c r="C34" s="132"/>
      <c r="D34" s="132"/>
      <c r="E34" s="132"/>
      <c r="F34" s="132"/>
      <c r="G34" s="132"/>
      <c r="H34" s="6"/>
      <c r="I34" s="19" t="s">
        <v>0</v>
      </c>
      <c r="J34" s="12" t="s">
        <v>1</v>
      </c>
      <c r="K34" s="12" t="s">
        <v>2</v>
      </c>
      <c r="L34" s="13"/>
      <c r="M34" s="127" t="s">
        <v>33</v>
      </c>
      <c r="N34" s="127"/>
      <c r="O34" s="14" t="s">
        <v>24</v>
      </c>
      <c r="P34" s="6"/>
      <c r="Q34" s="60"/>
      <c r="R34" s="69" t="s">
        <v>24</v>
      </c>
      <c r="S34" s="64"/>
      <c r="T34" s="64"/>
      <c r="U34" s="45"/>
      <c r="V34" s="45"/>
      <c r="W34" s="45"/>
      <c r="X34" s="45"/>
      <c r="Y34" s="45"/>
      <c r="Z34" s="45"/>
    </row>
    <row r="35" spans="2:26" ht="12" customHeight="1" x14ac:dyDescent="0.2">
      <c r="B35" s="19" t="s">
        <v>0</v>
      </c>
      <c r="C35" s="12" t="s">
        <v>1</v>
      </c>
      <c r="D35" s="12" t="s">
        <v>2</v>
      </c>
      <c r="E35" s="13"/>
      <c r="F35" s="127" t="s">
        <v>33</v>
      </c>
      <c r="G35" s="131"/>
      <c r="H35" s="6"/>
      <c r="I35" s="20" t="s">
        <v>3</v>
      </c>
      <c r="J35" s="15" t="s">
        <v>12</v>
      </c>
      <c r="K35" s="63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60"/>
      <c r="R35" s="61" t="s">
        <v>25</v>
      </c>
      <c r="S35" s="64"/>
      <c r="T35" s="64"/>
      <c r="U35" s="45"/>
      <c r="V35" s="45"/>
      <c r="W35" s="45"/>
      <c r="X35" s="45"/>
      <c r="Y35" s="45"/>
      <c r="Z35" s="45"/>
    </row>
    <row r="36" spans="2:26" ht="12" customHeight="1" x14ac:dyDescent="0.2">
      <c r="B36" s="20" t="s">
        <v>3</v>
      </c>
      <c r="C36" s="15" t="s">
        <v>12</v>
      </c>
      <c r="D36" s="63" t="s">
        <v>30</v>
      </c>
      <c r="E36" s="16" t="s">
        <v>4</v>
      </c>
      <c r="F36" s="17" t="s">
        <v>13</v>
      </c>
      <c r="G36" s="50" t="s">
        <v>14</v>
      </c>
      <c r="H36" s="7"/>
      <c r="I36" s="54" t="s">
        <v>5</v>
      </c>
      <c r="J36" s="11"/>
      <c r="K36" s="8"/>
      <c r="L36" s="8"/>
      <c r="M36" s="8"/>
      <c r="N36" s="39">
        <f t="shared" ref="N36:N50" si="3">M36*(33.5+K36)/(475-2.65*J36)</f>
        <v>0</v>
      </c>
      <c r="O36" s="34"/>
      <c r="P36" s="7"/>
      <c r="Q36" s="57"/>
      <c r="R36" s="64"/>
      <c r="S36" s="66"/>
      <c r="T36" s="64"/>
      <c r="U36" s="45"/>
      <c r="V36" s="45"/>
      <c r="W36" s="45"/>
      <c r="X36" s="45"/>
      <c r="Y36" s="45"/>
      <c r="Z36" s="45"/>
    </row>
    <row r="37" spans="2:26" ht="12" customHeight="1" x14ac:dyDescent="0.2">
      <c r="B37" s="53" t="s">
        <v>5</v>
      </c>
      <c r="C37" s="33">
        <v>0.04</v>
      </c>
      <c r="D37" s="93">
        <v>12.04</v>
      </c>
      <c r="E37" s="93"/>
      <c r="F37" s="93">
        <v>10.95</v>
      </c>
      <c r="G37" s="94">
        <f t="shared" ref="G37:G50" si="4">F37*(33.5+D37)/(475-2.65*C37)</f>
        <v>1.050051169313573</v>
      </c>
      <c r="H37" s="7"/>
      <c r="I37" s="54">
        <v>0</v>
      </c>
      <c r="J37" s="11">
        <v>0.95</v>
      </c>
      <c r="K37" s="11">
        <v>12</v>
      </c>
      <c r="L37" s="8"/>
      <c r="M37" s="8">
        <v>10.57</v>
      </c>
      <c r="N37" s="39">
        <f t="shared" si="3"/>
        <v>1.0178895514648691</v>
      </c>
      <c r="O37" s="9" t="s">
        <v>6</v>
      </c>
      <c r="P37" s="7"/>
      <c r="Q37" s="57"/>
      <c r="R37" s="64"/>
      <c r="S37" s="67"/>
      <c r="T37" s="64"/>
      <c r="U37" s="45"/>
      <c r="V37" s="45"/>
      <c r="W37" s="45"/>
      <c r="X37" s="45"/>
      <c r="Y37" s="45"/>
      <c r="Z37" s="45"/>
    </row>
    <row r="38" spans="2:26" ht="12" customHeight="1" x14ac:dyDescent="0.2">
      <c r="B38" s="54">
        <v>0</v>
      </c>
      <c r="C38" s="11">
        <v>0.46</v>
      </c>
      <c r="D38" s="8">
        <v>12.07</v>
      </c>
      <c r="E38" s="8"/>
      <c r="F38" s="8">
        <v>10.59</v>
      </c>
      <c r="G38" s="39">
        <f t="shared" si="4"/>
        <v>1.0185851690971144</v>
      </c>
      <c r="H38" s="7"/>
      <c r="I38" s="54">
        <v>1</v>
      </c>
      <c r="J38" s="11">
        <v>0.97</v>
      </c>
      <c r="K38" s="11">
        <v>12</v>
      </c>
      <c r="L38" s="8"/>
      <c r="M38" s="8">
        <v>10.54</v>
      </c>
      <c r="N38" s="39">
        <f t="shared" si="3"/>
        <v>1.0151144244802661</v>
      </c>
      <c r="O38" s="9">
        <v>0</v>
      </c>
      <c r="P38" s="7"/>
      <c r="Q38" s="57"/>
      <c r="R38" s="55">
        <f>M38-O38</f>
        <v>10.54</v>
      </c>
      <c r="S38" s="66"/>
      <c r="T38" s="64"/>
      <c r="U38" s="45"/>
      <c r="V38" s="45"/>
      <c r="W38" s="45"/>
      <c r="X38" s="45"/>
      <c r="Y38" s="45"/>
      <c r="Z38" s="45"/>
    </row>
    <row r="39" spans="2:26" ht="12" customHeight="1" x14ac:dyDescent="0.2">
      <c r="B39" s="54">
        <v>1</v>
      </c>
      <c r="C39" s="11">
        <v>1.17</v>
      </c>
      <c r="D39" s="8">
        <v>12.07</v>
      </c>
      <c r="E39" s="8"/>
      <c r="F39" s="8">
        <v>10.58</v>
      </c>
      <c r="G39" s="39">
        <f t="shared" si="4"/>
        <v>1.0216806756523371</v>
      </c>
      <c r="H39" s="7"/>
      <c r="I39" s="54">
        <v>2</v>
      </c>
      <c r="J39" s="11">
        <v>2.71</v>
      </c>
      <c r="K39" s="11">
        <v>12.15</v>
      </c>
      <c r="L39" s="8"/>
      <c r="M39" s="8">
        <v>10.36</v>
      </c>
      <c r="N39" s="39">
        <f t="shared" si="3"/>
        <v>1.0109347962938617</v>
      </c>
      <c r="O39" s="9" t="s">
        <v>6</v>
      </c>
      <c r="P39" s="7"/>
      <c r="Q39" s="57"/>
      <c r="R39" s="70"/>
      <c r="S39" s="64"/>
      <c r="T39" s="64"/>
      <c r="U39" s="45"/>
      <c r="V39" s="45"/>
      <c r="W39" s="45"/>
      <c r="X39" s="45"/>
      <c r="Y39" s="45"/>
      <c r="Z39" s="45"/>
    </row>
    <row r="40" spans="2:26" ht="12" customHeight="1" x14ac:dyDescent="0.2">
      <c r="B40" s="54">
        <v>2</v>
      </c>
      <c r="C40" s="11">
        <v>1.67</v>
      </c>
      <c r="D40" s="8">
        <v>12.41</v>
      </c>
      <c r="E40" s="8"/>
      <c r="F40" s="8">
        <v>10.46</v>
      </c>
      <c r="G40" s="39">
        <f t="shared" si="4"/>
        <v>1.0204943106776929</v>
      </c>
      <c r="H40" s="7"/>
      <c r="I40" s="54">
        <v>3</v>
      </c>
      <c r="J40" s="11">
        <v>5.27</v>
      </c>
      <c r="K40" s="11">
        <v>12.21</v>
      </c>
      <c r="L40" s="8"/>
      <c r="M40" s="8">
        <v>9.99</v>
      </c>
      <c r="N40" s="39">
        <f t="shared" si="3"/>
        <v>0.99047446557687113</v>
      </c>
      <c r="O40" s="9" t="s">
        <v>6</v>
      </c>
      <c r="P40" s="7"/>
      <c r="Q40" s="57"/>
      <c r="R40" s="64"/>
      <c r="S40" s="64"/>
      <c r="T40" s="64"/>
      <c r="U40" s="45"/>
      <c r="V40" s="45"/>
      <c r="W40" s="45"/>
      <c r="X40" s="45"/>
      <c r="Y40" s="45"/>
      <c r="Z40" s="45"/>
    </row>
    <row r="41" spans="2:26" ht="12" customHeight="1" x14ac:dyDescent="0.2">
      <c r="B41" s="54">
        <v>3</v>
      </c>
      <c r="C41" s="11">
        <v>6.8</v>
      </c>
      <c r="D41" s="8">
        <v>12.09</v>
      </c>
      <c r="E41" s="8"/>
      <c r="F41" s="8">
        <v>9.89</v>
      </c>
      <c r="G41" s="39">
        <f t="shared" si="4"/>
        <v>0.98666265482078008</v>
      </c>
      <c r="H41" s="7"/>
      <c r="I41" s="54">
        <v>4</v>
      </c>
      <c r="J41" s="11">
        <v>28.24</v>
      </c>
      <c r="K41" s="11">
        <v>11.3</v>
      </c>
      <c r="L41" s="8"/>
      <c r="M41" s="8">
        <v>8.56</v>
      </c>
      <c r="N41" s="39">
        <f t="shared" si="3"/>
        <v>0.95832708589478321</v>
      </c>
      <c r="O41" s="9" t="s">
        <v>6</v>
      </c>
      <c r="P41" s="7"/>
      <c r="Q41" s="57"/>
      <c r="R41" s="64"/>
      <c r="S41" s="64"/>
      <c r="T41" s="64"/>
      <c r="U41" s="45"/>
      <c r="V41" s="45"/>
      <c r="W41" s="45"/>
      <c r="X41" s="45"/>
      <c r="Y41" s="45"/>
      <c r="Z41" s="45"/>
    </row>
    <row r="42" spans="2:26" ht="12" customHeight="1" x14ac:dyDescent="0.2">
      <c r="B42" s="54">
        <v>4</v>
      </c>
      <c r="C42" s="11">
        <v>30.19</v>
      </c>
      <c r="D42" s="8">
        <v>10.81</v>
      </c>
      <c r="E42" s="8"/>
      <c r="F42" s="8">
        <v>7.9</v>
      </c>
      <c r="G42" s="39">
        <f t="shared" si="4"/>
        <v>0.88620785247464229</v>
      </c>
      <c r="H42" s="7"/>
      <c r="I42" s="54">
        <v>5</v>
      </c>
      <c r="J42" s="11">
        <v>30.91</v>
      </c>
      <c r="K42" s="11">
        <v>10.25</v>
      </c>
      <c r="L42" s="8"/>
      <c r="M42" s="8">
        <v>7.39</v>
      </c>
      <c r="N42" s="39">
        <f t="shared" si="3"/>
        <v>0.8224928991817364</v>
      </c>
      <c r="O42" s="9" t="s">
        <v>6</v>
      </c>
      <c r="P42" s="7"/>
      <c r="Q42" s="57"/>
      <c r="R42" s="64"/>
      <c r="S42" s="64"/>
      <c r="T42" s="64"/>
      <c r="U42" s="45"/>
      <c r="V42" s="45"/>
      <c r="W42" s="45"/>
      <c r="X42" s="45"/>
      <c r="Y42" s="45"/>
      <c r="Z42" s="45"/>
    </row>
    <row r="43" spans="2:26" ht="12" customHeight="1" x14ac:dyDescent="0.2">
      <c r="B43" s="54">
        <v>5</v>
      </c>
      <c r="C43" s="11">
        <v>30.71</v>
      </c>
      <c r="D43" s="8">
        <v>10.49</v>
      </c>
      <c r="E43" s="8"/>
      <c r="F43" s="8">
        <v>6.94</v>
      </c>
      <c r="G43" s="39">
        <f t="shared" si="4"/>
        <v>0.77560023220453322</v>
      </c>
      <c r="H43" s="7"/>
      <c r="I43" s="54">
        <v>6</v>
      </c>
      <c r="J43" s="11">
        <v>31.33</v>
      </c>
      <c r="K43" s="8">
        <v>10.01</v>
      </c>
      <c r="L43" s="8"/>
      <c r="M43" s="8">
        <v>7</v>
      </c>
      <c r="N43" s="39">
        <f t="shared" si="3"/>
        <v>0.77701284901734924</v>
      </c>
      <c r="O43" s="9" t="s">
        <v>6</v>
      </c>
      <c r="P43" s="7"/>
      <c r="Q43" s="57"/>
      <c r="R43" s="64"/>
      <c r="S43" s="64"/>
      <c r="T43" s="64"/>
      <c r="U43" s="45"/>
      <c r="V43" s="45"/>
      <c r="W43" s="45"/>
      <c r="X43" s="45"/>
      <c r="Y43" s="45"/>
      <c r="Z43" s="45"/>
    </row>
    <row r="44" spans="2:26" ht="12" customHeight="1" x14ac:dyDescent="0.2">
      <c r="B44" s="54">
        <v>6</v>
      </c>
      <c r="C44" s="11">
        <v>31.26</v>
      </c>
      <c r="D44" s="8">
        <v>10.220000000000001</v>
      </c>
      <c r="E44" s="8"/>
      <c r="F44" s="8">
        <v>6.68</v>
      </c>
      <c r="G44" s="39">
        <f t="shared" si="4"/>
        <v>0.744718623218525</v>
      </c>
      <c r="H44" s="7"/>
      <c r="I44" s="54">
        <v>7</v>
      </c>
      <c r="J44" s="11">
        <v>31.55</v>
      </c>
      <c r="K44" s="8">
        <v>9.9600000000000009</v>
      </c>
      <c r="L44" s="8"/>
      <c r="M44" s="8">
        <v>6.38</v>
      </c>
      <c r="N44" s="39">
        <f t="shared" si="3"/>
        <v>0.70843156166763555</v>
      </c>
      <c r="O44" s="9" t="s">
        <v>6</v>
      </c>
      <c r="P44" s="7"/>
      <c r="Q44" s="57"/>
      <c r="R44" s="55"/>
      <c r="S44" s="64"/>
      <c r="T44" s="64"/>
      <c r="U44" s="45"/>
      <c r="V44" s="45"/>
      <c r="W44" s="45"/>
      <c r="X44" s="45"/>
      <c r="Y44" s="45"/>
      <c r="Z44" s="45"/>
    </row>
    <row r="45" spans="2:26" ht="12" customHeight="1" x14ac:dyDescent="0.2">
      <c r="B45" s="54">
        <v>7</v>
      </c>
      <c r="C45" s="11">
        <v>31.52</v>
      </c>
      <c r="D45" s="11">
        <v>9.98</v>
      </c>
      <c r="E45" s="11"/>
      <c r="F45" s="11">
        <v>6.02</v>
      </c>
      <c r="G45" s="39">
        <f t="shared" si="4"/>
        <v>0.66862917398945521</v>
      </c>
      <c r="H45" s="7"/>
      <c r="I45" s="54">
        <v>8</v>
      </c>
      <c r="J45" s="11">
        <v>31.54</v>
      </c>
      <c r="K45" s="8">
        <v>9.89</v>
      </c>
      <c r="L45" s="8"/>
      <c r="M45" s="8">
        <v>5.42</v>
      </c>
      <c r="N45" s="39">
        <f t="shared" si="3"/>
        <v>0.60082366977586676</v>
      </c>
      <c r="O45" s="9" t="s">
        <v>6</v>
      </c>
      <c r="P45" s="7"/>
      <c r="Q45" s="57"/>
      <c r="R45" s="64"/>
      <c r="S45" s="64"/>
      <c r="T45" s="64"/>
      <c r="U45" s="45"/>
      <c r="V45" s="45"/>
      <c r="W45" s="45"/>
      <c r="X45" s="45"/>
      <c r="Y45" s="45"/>
      <c r="Z45" s="45"/>
    </row>
    <row r="46" spans="2:26" ht="12" customHeight="1" x14ac:dyDescent="0.2">
      <c r="B46" s="54">
        <v>8</v>
      </c>
      <c r="C46" s="11">
        <v>31.56</v>
      </c>
      <c r="D46" s="11">
        <v>9.8699999999999992</v>
      </c>
      <c r="E46" s="11"/>
      <c r="F46" s="11">
        <v>5.73</v>
      </c>
      <c r="G46" s="39">
        <f t="shared" si="4"/>
        <v>0.63498132183173805</v>
      </c>
      <c r="H46" s="7"/>
      <c r="I46" s="54">
        <v>9</v>
      </c>
      <c r="J46" s="11">
        <v>31.62</v>
      </c>
      <c r="K46" s="8">
        <v>9.83</v>
      </c>
      <c r="L46" s="8"/>
      <c r="M46" s="8">
        <v>5.03</v>
      </c>
      <c r="N46" s="39">
        <f t="shared" si="3"/>
        <v>0.55712167727060102</v>
      </c>
      <c r="O46" s="9" t="s">
        <v>6</v>
      </c>
      <c r="P46" s="7"/>
      <c r="Q46" s="57"/>
      <c r="R46" s="64"/>
      <c r="S46" s="64"/>
      <c r="T46" s="64"/>
      <c r="U46" s="45"/>
      <c r="V46" s="45"/>
      <c r="W46" s="45"/>
      <c r="X46" s="45"/>
      <c r="Y46" s="45"/>
      <c r="Z46" s="45"/>
    </row>
    <row r="47" spans="2:26" ht="12" customHeight="1" x14ac:dyDescent="0.2">
      <c r="B47" s="54">
        <v>9</v>
      </c>
      <c r="C47" s="11"/>
      <c r="D47" s="11"/>
      <c r="E47" s="11"/>
      <c r="F47" s="11"/>
      <c r="G47" s="39">
        <f t="shared" si="4"/>
        <v>0</v>
      </c>
      <c r="H47" s="7"/>
      <c r="I47" s="54">
        <v>10</v>
      </c>
      <c r="J47" s="11">
        <v>31.57</v>
      </c>
      <c r="K47" s="8">
        <v>9.66</v>
      </c>
      <c r="L47" s="8"/>
      <c r="M47" s="8">
        <v>4.67</v>
      </c>
      <c r="N47" s="39">
        <f t="shared" si="3"/>
        <v>0.51504435407108151</v>
      </c>
      <c r="O47" s="9">
        <v>0</v>
      </c>
      <c r="P47" s="7"/>
      <c r="Q47" s="57"/>
      <c r="R47" s="55">
        <f>M47-O47</f>
        <v>4.67</v>
      </c>
      <c r="S47" s="64"/>
      <c r="T47" s="64"/>
      <c r="U47" s="45"/>
      <c r="V47" s="45"/>
      <c r="W47" s="45"/>
      <c r="X47" s="45"/>
      <c r="Y47" s="45"/>
      <c r="Z47" s="45"/>
    </row>
    <row r="48" spans="2:26" ht="12" customHeight="1" x14ac:dyDescent="0.2">
      <c r="B48" s="54">
        <v>10</v>
      </c>
      <c r="C48" s="11"/>
      <c r="D48" s="11"/>
      <c r="E48" s="11"/>
      <c r="F48" s="11"/>
      <c r="G48" s="39">
        <f t="shared" si="4"/>
        <v>0</v>
      </c>
      <c r="H48" s="7"/>
      <c r="I48" s="54">
        <v>12</v>
      </c>
      <c r="J48" s="11">
        <v>31.75</v>
      </c>
      <c r="K48" s="8">
        <v>9.69</v>
      </c>
      <c r="L48" s="8"/>
      <c r="M48" s="8">
        <v>4.57</v>
      </c>
      <c r="N48" s="39">
        <f t="shared" si="3"/>
        <v>0.50498141929706741</v>
      </c>
      <c r="O48" s="9" t="s">
        <v>6</v>
      </c>
      <c r="P48" s="7"/>
      <c r="Q48" s="57"/>
      <c r="R48" s="70"/>
      <c r="S48" s="64"/>
      <c r="T48" s="64"/>
      <c r="U48" s="45"/>
      <c r="V48" s="45"/>
      <c r="W48" s="45"/>
      <c r="X48" s="45"/>
      <c r="Y48" s="45"/>
      <c r="Z48" s="45"/>
    </row>
    <row r="49" spans="1:26" ht="12" customHeight="1" x14ac:dyDescent="0.2">
      <c r="B49" s="54">
        <v>12</v>
      </c>
      <c r="C49" s="11"/>
      <c r="D49" s="11"/>
      <c r="E49" s="11"/>
      <c r="F49" s="11"/>
      <c r="G49" s="39">
        <f t="shared" si="4"/>
        <v>0</v>
      </c>
      <c r="H49" s="7"/>
      <c r="I49" s="54">
        <v>15</v>
      </c>
      <c r="J49" s="11"/>
      <c r="K49" s="8"/>
      <c r="L49" s="8"/>
      <c r="M49" s="8"/>
      <c r="N49" s="39">
        <f t="shared" si="3"/>
        <v>0</v>
      </c>
      <c r="O49" s="9">
        <v>0</v>
      </c>
      <c r="P49" s="7"/>
      <c r="Q49" s="57"/>
      <c r="R49" s="55">
        <f>M49-O49</f>
        <v>0</v>
      </c>
      <c r="S49" s="64"/>
      <c r="T49" s="64"/>
      <c r="U49" s="45"/>
      <c r="V49" s="45"/>
      <c r="W49" s="45"/>
      <c r="X49" s="45"/>
      <c r="Y49" s="45"/>
      <c r="Z49" s="45"/>
    </row>
    <row r="50" spans="1:26" ht="12" customHeight="1" x14ac:dyDescent="0.2">
      <c r="B50" s="54">
        <v>15</v>
      </c>
      <c r="C50" s="107"/>
      <c r="D50" s="96"/>
      <c r="E50" s="97"/>
      <c r="F50" s="97"/>
      <c r="G50" s="98">
        <f t="shared" si="4"/>
        <v>0</v>
      </c>
      <c r="H50" s="7"/>
      <c r="I50" s="109">
        <v>20</v>
      </c>
      <c r="J50" s="116"/>
      <c r="K50" s="110"/>
      <c r="L50" s="110"/>
      <c r="M50" s="110"/>
      <c r="N50" s="36">
        <f t="shared" si="3"/>
        <v>0</v>
      </c>
      <c r="O50" s="117"/>
      <c r="P50" s="7"/>
      <c r="Q50" s="57"/>
      <c r="R50" s="55">
        <f>M50-O50</f>
        <v>0</v>
      </c>
      <c r="S50" s="64"/>
      <c r="T50" s="64"/>
      <c r="U50" s="45"/>
      <c r="V50" s="45"/>
      <c r="W50" s="45"/>
      <c r="X50" s="45"/>
      <c r="Y50" s="45"/>
      <c r="Z50" s="45"/>
    </row>
    <row r="51" spans="1:26" ht="12" customHeight="1" x14ac:dyDescent="0.2">
      <c r="B51" s="111"/>
      <c r="C51" s="112"/>
      <c r="D51" s="113"/>
      <c r="E51" s="110"/>
      <c r="F51" s="110"/>
      <c r="G51" s="36"/>
      <c r="H51" s="7"/>
      <c r="I51" s="118" t="s">
        <v>39</v>
      </c>
      <c r="J51" s="119"/>
      <c r="K51" s="120"/>
      <c r="L51" s="120"/>
      <c r="M51" s="121"/>
      <c r="N51" s="122">
        <f>M51*(33.5+K51)/(475-2.65*J53)</f>
        <v>0</v>
      </c>
      <c r="O51" s="123" t="s">
        <v>6</v>
      </c>
      <c r="P51" s="7"/>
      <c r="Q51" s="57"/>
      <c r="R51" s="70"/>
      <c r="S51" s="64"/>
      <c r="T51" s="64"/>
      <c r="U51" s="45"/>
      <c r="V51" s="45"/>
      <c r="W51" s="45"/>
      <c r="X51" s="45"/>
      <c r="Y51" s="45"/>
      <c r="Z51" s="45"/>
    </row>
    <row r="52" spans="1:26" ht="12" customHeight="1" x14ac:dyDescent="0.2">
      <c r="B52" s="95" t="s">
        <v>32</v>
      </c>
      <c r="D52" s="40"/>
      <c r="G52" s="4"/>
      <c r="H52" s="3"/>
      <c r="I52" s="92" t="s">
        <v>32</v>
      </c>
      <c r="J52" s="28"/>
      <c r="O52" s="9" t="s">
        <v>6</v>
      </c>
      <c r="P52" s="7"/>
      <c r="Q52" s="57"/>
      <c r="R52" s="71">
        <f>R48</f>
        <v>0</v>
      </c>
      <c r="S52" s="64"/>
      <c r="T52" s="64"/>
      <c r="U52" s="45"/>
      <c r="V52" s="45"/>
      <c r="W52" s="45"/>
      <c r="X52" s="45"/>
      <c r="Y52" s="45"/>
      <c r="Z52" s="45"/>
    </row>
    <row r="53" spans="1:26" ht="12" customHeight="1" x14ac:dyDescent="0.2">
      <c r="B53" s="35" t="s">
        <v>20</v>
      </c>
      <c r="C53" s="1" t="s">
        <v>70</v>
      </c>
      <c r="H53" s="3"/>
      <c r="I53" s="35" t="s">
        <v>20</v>
      </c>
      <c r="J53" s="1" t="s">
        <v>71</v>
      </c>
      <c r="M53" s="29"/>
      <c r="N53" s="42"/>
      <c r="O53" s="9"/>
      <c r="P53" s="7"/>
      <c r="Q53" s="57"/>
      <c r="R53" s="72">
        <f>R39</f>
        <v>0</v>
      </c>
      <c r="S53" s="64"/>
      <c r="T53" s="64"/>
      <c r="U53" s="45"/>
      <c r="V53" s="45"/>
      <c r="W53" s="45"/>
      <c r="X53" s="45"/>
      <c r="Y53" s="45"/>
      <c r="Z53" s="45"/>
    </row>
    <row r="54" spans="1:26" ht="12" customHeight="1" x14ac:dyDescent="0.2">
      <c r="B54" s="23" t="s">
        <v>22</v>
      </c>
      <c r="C54" s="1" t="s">
        <v>69</v>
      </c>
      <c r="G54" s="1" t="s">
        <v>34</v>
      </c>
      <c r="H54" s="4"/>
      <c r="I54" s="23" t="s">
        <v>22</v>
      </c>
      <c r="J54" s="1" t="s">
        <v>69</v>
      </c>
      <c r="K54" s="25"/>
      <c r="L54" s="25"/>
      <c r="M54" s="37"/>
      <c r="N54" s="47"/>
      <c r="O54" s="10"/>
      <c r="P54" s="7"/>
      <c r="Q54" s="57"/>
      <c r="R54" s="72"/>
      <c r="S54" s="64"/>
      <c r="T54" s="64"/>
      <c r="U54" s="45"/>
      <c r="V54" s="45"/>
      <c r="W54" s="45"/>
      <c r="X54" s="45"/>
      <c r="Y54" s="45"/>
      <c r="Z54" s="45"/>
    </row>
    <row r="55" spans="1:26" ht="12" customHeight="1" x14ac:dyDescent="0.2">
      <c r="F55" s="4"/>
      <c r="G55" s="4"/>
      <c r="H55" s="4"/>
      <c r="J55" s="103"/>
      <c r="O55" s="52"/>
      <c r="Q55" s="45"/>
      <c r="R55" s="64"/>
      <c r="S55" s="64"/>
      <c r="T55" s="64"/>
      <c r="U55" s="45"/>
      <c r="V55" s="45"/>
      <c r="W55" s="45"/>
      <c r="X55" s="45"/>
      <c r="Y55" s="45"/>
      <c r="Z55" s="45"/>
    </row>
    <row r="56" spans="1:26" ht="12" customHeight="1" x14ac:dyDescent="0.2">
      <c r="C56" s="103"/>
      <c r="F56" s="4"/>
      <c r="G56" s="4"/>
      <c r="H56" s="4"/>
      <c r="O56" s="52"/>
      <c r="Q56" s="45"/>
      <c r="R56" s="64"/>
      <c r="S56" s="64"/>
      <c r="T56" s="64"/>
      <c r="U56" s="45"/>
      <c r="V56" s="45"/>
      <c r="W56" s="45"/>
      <c r="X56" s="45"/>
      <c r="Y56" s="45"/>
      <c r="Z56" s="45"/>
    </row>
    <row r="57" spans="1:26" ht="12" customHeight="1" x14ac:dyDescent="0.2">
      <c r="F57" s="4"/>
      <c r="J57" s="88"/>
      <c r="Q57" s="45"/>
      <c r="R57" s="64"/>
      <c r="S57" s="64"/>
      <c r="T57" s="64"/>
      <c r="U57" s="45"/>
      <c r="V57" s="45"/>
      <c r="W57" s="45"/>
      <c r="X57" s="45"/>
      <c r="Y57" s="45"/>
      <c r="Z57" s="45"/>
    </row>
    <row r="58" spans="1:26" ht="12" customHeight="1" x14ac:dyDescent="0.2">
      <c r="F58" s="4"/>
      <c r="Q58" s="45"/>
      <c r="R58" s="64"/>
      <c r="S58" s="64"/>
      <c r="T58" s="64"/>
      <c r="U58" s="45"/>
      <c r="V58" s="45"/>
      <c r="W58" s="45"/>
      <c r="X58" s="45"/>
      <c r="Y58" s="45"/>
      <c r="Z58" s="45"/>
    </row>
    <row r="59" spans="1:26" ht="12" customHeight="1" x14ac:dyDescent="0.2">
      <c r="G59" s="24" t="s">
        <v>8</v>
      </c>
      <c r="H59" s="91" t="s">
        <v>64</v>
      </c>
      <c r="Q59" s="45"/>
      <c r="R59" s="64"/>
      <c r="S59" s="64"/>
      <c r="T59" s="64"/>
      <c r="U59" s="45"/>
      <c r="V59" s="45"/>
      <c r="W59" s="45"/>
      <c r="X59" s="45"/>
      <c r="Y59" s="45"/>
      <c r="Z59" s="45"/>
    </row>
    <row r="60" spans="1:26" ht="12" customHeight="1" x14ac:dyDescent="0.2">
      <c r="G60" s="24" t="s">
        <v>9</v>
      </c>
      <c r="H60" s="91" t="s">
        <v>65</v>
      </c>
      <c r="Q60" s="45"/>
      <c r="R60" s="64"/>
      <c r="S60" s="64"/>
      <c r="T60" s="64"/>
      <c r="U60" s="45"/>
      <c r="V60" s="45"/>
      <c r="W60" s="45"/>
      <c r="X60" s="45"/>
      <c r="Y60" s="45"/>
      <c r="Z60" s="45"/>
    </row>
    <row r="61" spans="1:26" ht="13.5" customHeight="1" x14ac:dyDescent="0.2">
      <c r="G61" s="24" t="s">
        <v>10</v>
      </c>
      <c r="H61" s="41">
        <v>109</v>
      </c>
      <c r="Q61" s="45"/>
      <c r="R61" s="64"/>
      <c r="S61" s="64"/>
      <c r="T61" s="64"/>
      <c r="U61" s="45"/>
      <c r="V61" s="45"/>
      <c r="W61" s="45"/>
      <c r="X61" s="45"/>
      <c r="Y61" s="45"/>
      <c r="Z61" s="45"/>
    </row>
    <row r="62" spans="1:26" ht="12" customHeight="1" x14ac:dyDescent="0.2">
      <c r="G62" s="24" t="s">
        <v>11</v>
      </c>
      <c r="H62" s="41" t="s">
        <v>62</v>
      </c>
      <c r="Q62" s="45"/>
      <c r="R62" s="64"/>
      <c r="S62" s="64"/>
      <c r="T62" s="64"/>
      <c r="U62" s="45"/>
      <c r="V62" s="45"/>
      <c r="W62" s="45"/>
      <c r="X62" s="45"/>
      <c r="Y62" s="45"/>
      <c r="Z62" s="45"/>
    </row>
    <row r="63" spans="1:26" ht="6" customHeight="1" x14ac:dyDescent="0.2">
      <c r="Q63" s="45"/>
      <c r="R63" s="64"/>
      <c r="S63" s="64"/>
      <c r="T63" s="64"/>
      <c r="U63" s="45"/>
      <c r="V63" s="45"/>
      <c r="W63" s="45"/>
      <c r="X63" s="45"/>
      <c r="Y63" s="45"/>
      <c r="Z63" s="45"/>
    </row>
    <row r="64" spans="1:26" ht="3.95" customHeight="1" x14ac:dyDescent="0.2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64"/>
      <c r="T64" s="64"/>
      <c r="U64" s="45"/>
      <c r="V64" s="45"/>
      <c r="W64" s="45"/>
      <c r="X64" s="45"/>
      <c r="Y64" s="45"/>
      <c r="Z64" s="45"/>
    </row>
    <row r="65" spans="1:26" ht="12" customHeight="1" x14ac:dyDescent="0.2">
      <c r="A65" s="64"/>
      <c r="B65" s="74" t="s">
        <v>23</v>
      </c>
      <c r="C65" s="43">
        <v>11.1</v>
      </c>
      <c r="D65" s="75" t="s">
        <v>17</v>
      </c>
      <c r="E65" s="43">
        <v>5.6</v>
      </c>
      <c r="F65" s="75" t="s">
        <v>17</v>
      </c>
      <c r="G65" s="78"/>
      <c r="H65" s="64"/>
      <c r="I65" s="64"/>
      <c r="J65" s="64"/>
      <c r="K65" s="64"/>
      <c r="L65" s="64"/>
      <c r="M65" s="79"/>
      <c r="N65" s="64"/>
      <c r="O65" s="64"/>
      <c r="P65" s="64"/>
      <c r="Q65" s="64"/>
      <c r="R65" s="64"/>
      <c r="S65" s="64"/>
      <c r="T65" s="64"/>
      <c r="U65" s="45"/>
      <c r="V65" s="45"/>
      <c r="W65" s="45"/>
      <c r="X65" s="45"/>
      <c r="Y65" s="45"/>
      <c r="Z65" s="45"/>
    </row>
    <row r="66" spans="1:26" ht="12" customHeight="1" x14ac:dyDescent="0.2">
      <c r="A66" s="64"/>
      <c r="B66" s="64"/>
      <c r="C66" s="44">
        <v>0.30480000000000002</v>
      </c>
      <c r="D66" s="76" t="s">
        <v>16</v>
      </c>
      <c r="E66" s="44">
        <v>0.30480000000000002</v>
      </c>
      <c r="F66" s="76" t="s">
        <v>16</v>
      </c>
      <c r="G66" s="76"/>
      <c r="H66" s="64"/>
      <c r="I66" s="64"/>
      <c r="J66" s="64"/>
      <c r="K66" s="80"/>
      <c r="L66" s="64"/>
      <c r="M66" s="81"/>
      <c r="N66" s="64"/>
      <c r="O66" s="64"/>
      <c r="P66" s="64"/>
      <c r="Q66" s="64"/>
      <c r="R66" s="64"/>
      <c r="S66" s="64"/>
      <c r="T66" s="64"/>
      <c r="U66" s="45"/>
      <c r="V66" s="45"/>
      <c r="W66" s="45"/>
      <c r="X66" s="45"/>
      <c r="Y66" s="45"/>
      <c r="Z66" s="45"/>
    </row>
    <row r="67" spans="1:26" ht="12" customHeight="1" x14ac:dyDescent="0.2">
      <c r="A67" s="64"/>
      <c r="B67" s="64"/>
      <c r="C67" s="43">
        <f>C65*C66</f>
        <v>3.3832800000000001</v>
      </c>
      <c r="D67" s="77" t="s">
        <v>15</v>
      </c>
      <c r="E67" s="43">
        <f>E65*E66</f>
        <v>1.70688</v>
      </c>
      <c r="F67" s="77" t="s">
        <v>15</v>
      </c>
      <c r="G67" s="77"/>
      <c r="H67" s="64"/>
      <c r="I67" s="64"/>
      <c r="J67" s="64"/>
      <c r="K67" s="80"/>
      <c r="L67" s="64"/>
      <c r="M67" s="64"/>
      <c r="N67" s="64"/>
      <c r="O67" s="64"/>
      <c r="P67" s="64"/>
      <c r="Q67" s="64"/>
      <c r="R67" s="64"/>
      <c r="S67" s="64"/>
      <c r="T67" s="64"/>
      <c r="U67" s="45"/>
      <c r="V67" s="45"/>
      <c r="W67" s="45"/>
      <c r="X67" s="45"/>
      <c r="Y67" s="45"/>
      <c r="Z67" s="45"/>
    </row>
    <row r="68" spans="1:26" ht="12" customHeight="1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80"/>
      <c r="L68" s="64"/>
      <c r="M68" s="64"/>
      <c r="N68" s="64"/>
      <c r="O68" s="64"/>
      <c r="P68" s="64"/>
      <c r="Q68" s="64"/>
      <c r="R68" s="64"/>
      <c r="S68" s="64"/>
      <c r="T68" s="64"/>
      <c r="U68" s="45"/>
      <c r="V68" s="45"/>
      <c r="W68" s="45"/>
      <c r="X68" s="45"/>
      <c r="Y68" s="45"/>
      <c r="Z68" s="45"/>
    </row>
    <row r="69" spans="1:26" ht="12" customHeight="1" x14ac:dyDescent="0.2">
      <c r="A69" s="64"/>
      <c r="B69" s="64"/>
      <c r="C69" s="64"/>
      <c r="D69" s="82" t="s">
        <v>21</v>
      </c>
      <c r="E69" s="83" t="s">
        <v>29</v>
      </c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45"/>
      <c r="V69" s="45"/>
      <c r="W69" s="45"/>
      <c r="X69" s="45"/>
      <c r="Y69" s="45"/>
      <c r="Z69" s="45"/>
    </row>
    <row r="70" spans="1:26" ht="12" customHeight="1" x14ac:dyDescent="0.2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45"/>
      <c r="V70" s="45"/>
      <c r="W70" s="45"/>
      <c r="X70" s="45"/>
      <c r="Y70" s="45"/>
      <c r="Z70" s="45"/>
    </row>
    <row r="71" spans="1:26" ht="12" customHeight="1" x14ac:dyDescent="0.2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1:26" ht="12" customHeight="1" x14ac:dyDescent="0.2">
      <c r="A72" s="64"/>
      <c r="B72" s="64"/>
      <c r="C72" s="51" t="s">
        <v>31</v>
      </c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1:26" ht="12" customHeight="1" x14ac:dyDescent="0.2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1:26" ht="12" customHeight="1" x14ac:dyDescent="0.2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1:26" ht="12" customHeight="1" x14ac:dyDescent="0.2">
      <c r="A75" s="64"/>
      <c r="B75" s="54" t="s">
        <v>60</v>
      </c>
      <c r="C75" s="11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1:26" ht="12" customHeight="1" x14ac:dyDescent="0.2">
      <c r="A76" s="64"/>
      <c r="B76" s="21"/>
      <c r="C76" s="86" t="s">
        <v>31</v>
      </c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1:26" ht="12" customHeight="1" x14ac:dyDescent="0.2">
      <c r="A77" s="64"/>
      <c r="C77" s="86" t="s">
        <v>31</v>
      </c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1:26" ht="12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1:26" ht="12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1:26" ht="12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1:20" ht="12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1:20" ht="12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1:20" ht="12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1:20" ht="12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1:20" ht="12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1:20" ht="12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1:20" ht="12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t="12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t="12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1:20" ht="12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1:20" ht="12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t="12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1:20" ht="12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1:20" ht="12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t="12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1:20" ht="12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t="12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t="12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1:20" ht="12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</row>
    <row r="100" spans="1:20" ht="12" customHeight="1" x14ac:dyDescent="0.2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</row>
    <row r="101" spans="1:20" ht="12" customHeight="1" x14ac:dyDescent="0.2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</row>
  </sheetData>
  <mergeCells count="10">
    <mergeCell ref="M34:N34"/>
    <mergeCell ref="B1:O1"/>
    <mergeCell ref="B2:O2"/>
    <mergeCell ref="F35:G35"/>
    <mergeCell ref="F5:G5"/>
    <mergeCell ref="M5:N5"/>
    <mergeCell ref="B4:G4"/>
    <mergeCell ref="I4:O4"/>
    <mergeCell ref="I33:O33"/>
    <mergeCell ref="B34:G34"/>
  </mergeCells>
  <phoneticPr fontId="0" type="noConversion"/>
  <printOptions horizontalCentered="1"/>
  <pageMargins left="0" right="0.25" top="1" bottom="0.75" header="0.3" footer="0.3"/>
  <pageSetup scale="8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28" t="s">
        <v>28</v>
      </c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30"/>
      <c r="Q1" s="59"/>
      <c r="R1" s="68"/>
      <c r="S1" s="68"/>
      <c r="T1" s="68"/>
      <c r="U1" s="45"/>
      <c r="V1" s="45"/>
      <c r="W1" s="45"/>
      <c r="X1" s="45"/>
      <c r="Y1" s="45"/>
      <c r="Z1" s="45"/>
    </row>
    <row r="2" spans="1:37" ht="15" customHeight="1" x14ac:dyDescent="0.25">
      <c r="B2" s="129">
        <v>42256</v>
      </c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30"/>
      <c r="Q2" s="59"/>
      <c r="R2" s="68"/>
      <c r="S2" s="68"/>
      <c r="T2" s="68"/>
      <c r="U2" s="45"/>
      <c r="V2" s="45"/>
      <c r="W2" s="45"/>
      <c r="X2" s="45"/>
      <c r="Y2" s="45"/>
      <c r="Z2" s="45"/>
    </row>
    <row r="3" spans="1:37" ht="6" customHeight="1" x14ac:dyDescent="0.2">
      <c r="B3" s="22"/>
      <c r="C3" s="26"/>
      <c r="Q3" s="45"/>
      <c r="R3" s="64"/>
      <c r="S3" s="64"/>
      <c r="T3" s="64"/>
      <c r="U3" s="45"/>
      <c r="V3" s="45"/>
      <c r="W3" s="45"/>
      <c r="X3" s="45"/>
      <c r="Y3" s="45"/>
      <c r="Z3" s="45"/>
    </row>
    <row r="4" spans="1:37" ht="12" customHeight="1" x14ac:dyDescent="0.2">
      <c r="B4" s="132" t="s">
        <v>27</v>
      </c>
      <c r="C4" s="132"/>
      <c r="D4" s="132"/>
      <c r="E4" s="132"/>
      <c r="F4" s="132"/>
      <c r="G4" s="132"/>
      <c r="I4" s="132" t="s">
        <v>44</v>
      </c>
      <c r="J4" s="132"/>
      <c r="K4" s="132"/>
      <c r="L4" s="132"/>
      <c r="M4" s="132"/>
      <c r="N4" s="132"/>
      <c r="O4" s="132"/>
      <c r="Q4" s="45"/>
      <c r="R4" s="64"/>
      <c r="S4" s="64"/>
      <c r="T4" s="64"/>
      <c r="U4" s="45"/>
      <c r="V4" s="45"/>
      <c r="W4" s="45"/>
      <c r="X4" s="45"/>
      <c r="Y4" s="45"/>
      <c r="Z4" s="45"/>
    </row>
    <row r="5" spans="1:37" ht="12" customHeight="1" x14ac:dyDescent="0.2">
      <c r="A5" s="6"/>
      <c r="B5" s="19" t="s">
        <v>0</v>
      </c>
      <c r="C5" s="114" t="s">
        <v>1</v>
      </c>
      <c r="D5" s="114" t="s">
        <v>2</v>
      </c>
      <c r="E5" s="13"/>
      <c r="F5" s="127" t="s">
        <v>33</v>
      </c>
      <c r="G5" s="127"/>
      <c r="H5" s="31"/>
      <c r="I5" s="19" t="s">
        <v>0</v>
      </c>
      <c r="J5" s="114" t="s">
        <v>1</v>
      </c>
      <c r="K5" s="114" t="s">
        <v>2</v>
      </c>
      <c r="L5" s="13"/>
      <c r="M5" s="127" t="s">
        <v>33</v>
      </c>
      <c r="N5" s="127"/>
      <c r="O5" s="115" t="s">
        <v>24</v>
      </c>
      <c r="P5" s="6"/>
      <c r="Q5" s="60"/>
      <c r="R5" s="69" t="s">
        <v>24</v>
      </c>
      <c r="S5" s="64"/>
      <c r="T5" s="64"/>
      <c r="U5" s="45"/>
      <c r="V5" s="45"/>
      <c r="W5" s="45"/>
      <c r="X5" s="45"/>
      <c r="Y5" s="45"/>
      <c r="Z5" s="45"/>
    </row>
    <row r="6" spans="1:37" ht="12" customHeight="1" x14ac:dyDescent="0.2">
      <c r="A6" s="6"/>
      <c r="B6" s="20" t="s">
        <v>3</v>
      </c>
      <c r="C6" s="15" t="s">
        <v>12</v>
      </c>
      <c r="D6" s="63" t="s">
        <v>30</v>
      </c>
      <c r="E6" s="16" t="s">
        <v>4</v>
      </c>
      <c r="F6" s="17" t="s">
        <v>13</v>
      </c>
      <c r="G6" s="15" t="s">
        <v>14</v>
      </c>
      <c r="H6" s="31"/>
      <c r="I6" s="20" t="s">
        <v>3</v>
      </c>
      <c r="J6" s="15" t="s">
        <v>12</v>
      </c>
      <c r="K6" s="63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60"/>
      <c r="R6" s="61" t="s">
        <v>25</v>
      </c>
      <c r="S6" s="64"/>
      <c r="T6" s="64"/>
      <c r="U6" s="45"/>
      <c r="V6" s="45"/>
      <c r="W6" s="45"/>
      <c r="X6" s="45"/>
      <c r="Y6" s="45"/>
      <c r="Z6" s="45"/>
    </row>
    <row r="7" spans="1:37" ht="12" customHeight="1" x14ac:dyDescent="0.2">
      <c r="A7" s="7"/>
      <c r="B7" s="53" t="s">
        <v>5</v>
      </c>
      <c r="C7" s="33"/>
      <c r="D7" s="33"/>
      <c r="E7" s="33"/>
      <c r="F7" s="33"/>
      <c r="G7" s="84">
        <f t="shared" ref="G7:G27" si="0">F7*(33.5+D7)/(475-2.65*C7)</f>
        <v>0</v>
      </c>
      <c r="H7" s="7"/>
      <c r="I7" s="53" t="s">
        <v>5</v>
      </c>
      <c r="J7" s="33"/>
      <c r="K7" s="93"/>
      <c r="L7" s="93"/>
      <c r="M7" s="93"/>
      <c r="N7" s="94">
        <f t="shared" ref="N7:N19" si="1">M7*(33.5+K7)/(475-2.65*J7)</f>
        <v>0</v>
      </c>
      <c r="O7" s="34"/>
      <c r="P7" s="7"/>
      <c r="Q7" s="57"/>
      <c r="R7" s="64"/>
      <c r="S7" s="64"/>
      <c r="T7" s="64"/>
      <c r="U7" s="45"/>
      <c r="V7" s="45"/>
      <c r="W7" s="45"/>
      <c r="X7" s="45"/>
      <c r="Y7" s="45"/>
      <c r="Z7" s="45"/>
      <c r="AJ7" s="2"/>
      <c r="AK7" s="3"/>
    </row>
    <row r="8" spans="1:37" x14ac:dyDescent="0.2">
      <c r="A8" s="7"/>
      <c r="B8" s="85">
        <v>0</v>
      </c>
      <c r="C8" s="33"/>
      <c r="D8" s="33"/>
      <c r="E8" s="33"/>
      <c r="F8" s="33"/>
      <c r="G8" s="84">
        <f t="shared" si="0"/>
        <v>0</v>
      </c>
      <c r="H8" s="7"/>
      <c r="I8" s="85">
        <v>0</v>
      </c>
      <c r="J8" s="33"/>
      <c r="K8" s="33"/>
      <c r="L8" s="33"/>
      <c r="M8" s="33"/>
      <c r="N8" s="39">
        <f t="shared" si="1"/>
        <v>0</v>
      </c>
      <c r="O8" s="9" t="s">
        <v>6</v>
      </c>
      <c r="P8" s="7"/>
      <c r="Q8" s="57"/>
      <c r="R8" s="64"/>
      <c r="S8" s="64"/>
      <c r="T8" s="64"/>
      <c r="U8" s="45"/>
      <c r="V8" s="45"/>
      <c r="W8" s="45"/>
      <c r="X8" s="45"/>
      <c r="Y8" s="45"/>
      <c r="Z8" s="45"/>
    </row>
    <row r="9" spans="1:37" ht="12" customHeight="1" x14ac:dyDescent="0.2">
      <c r="A9" s="7"/>
      <c r="B9" s="85">
        <v>1</v>
      </c>
      <c r="C9" s="33"/>
      <c r="D9" s="33"/>
      <c r="E9" s="33"/>
      <c r="F9" s="33"/>
      <c r="G9" s="84">
        <f t="shared" si="0"/>
        <v>0</v>
      </c>
      <c r="H9" s="7"/>
      <c r="I9" s="54">
        <v>1</v>
      </c>
      <c r="J9" s="33"/>
      <c r="K9" s="33"/>
      <c r="L9" s="33"/>
      <c r="M9" s="33"/>
      <c r="N9" s="39">
        <f t="shared" si="1"/>
        <v>0</v>
      </c>
      <c r="O9" s="8"/>
      <c r="P9" s="7"/>
      <c r="Q9" s="57"/>
      <c r="R9" s="55"/>
      <c r="S9" s="64"/>
      <c r="T9" s="64"/>
      <c r="U9" s="45"/>
      <c r="V9" s="45"/>
      <c r="W9" s="45"/>
      <c r="X9" s="45"/>
      <c r="Y9" s="45"/>
      <c r="Z9" s="45"/>
      <c r="AJ9" s="2"/>
      <c r="AK9" s="3"/>
    </row>
    <row r="10" spans="1:37" ht="12" customHeight="1" x14ac:dyDescent="0.2">
      <c r="A10" s="7"/>
      <c r="B10" s="85">
        <v>2</v>
      </c>
      <c r="C10" s="33"/>
      <c r="D10" s="33"/>
      <c r="E10" s="33"/>
      <c r="F10" s="33"/>
      <c r="G10" s="84">
        <f t="shared" si="0"/>
        <v>0</v>
      </c>
      <c r="H10" s="7"/>
      <c r="I10" s="54">
        <v>2</v>
      </c>
      <c r="J10" s="33"/>
      <c r="K10" s="33"/>
      <c r="L10" s="33"/>
      <c r="M10" s="33"/>
      <c r="N10" s="39">
        <f t="shared" si="1"/>
        <v>0</v>
      </c>
      <c r="O10" s="9"/>
      <c r="P10" s="7"/>
      <c r="Q10" s="57"/>
      <c r="R10" s="70"/>
      <c r="S10" s="64"/>
      <c r="T10" s="64"/>
      <c r="U10" s="45"/>
      <c r="V10" s="45"/>
      <c r="W10" s="45"/>
      <c r="X10" s="45"/>
      <c r="Y10" s="45"/>
      <c r="Z10" s="45"/>
    </row>
    <row r="11" spans="1:37" ht="12" customHeight="1" x14ac:dyDescent="0.2">
      <c r="A11" s="7"/>
      <c r="B11" s="85">
        <v>3</v>
      </c>
      <c r="C11" s="33"/>
      <c r="D11" s="33"/>
      <c r="E11" s="33"/>
      <c r="F11" s="33"/>
      <c r="G11" s="84">
        <f t="shared" si="0"/>
        <v>0</v>
      </c>
      <c r="H11" s="7"/>
      <c r="I11" s="54">
        <v>3</v>
      </c>
      <c r="J11" s="33"/>
      <c r="K11" s="33"/>
      <c r="L11" s="33"/>
      <c r="M11" s="33"/>
      <c r="N11" s="39">
        <f t="shared" si="1"/>
        <v>0</v>
      </c>
      <c r="O11" s="9" t="s">
        <v>6</v>
      </c>
      <c r="P11" s="7"/>
      <c r="Q11" s="57"/>
      <c r="R11" s="64"/>
      <c r="S11" s="64"/>
      <c r="T11" s="64"/>
      <c r="U11" s="45"/>
      <c r="V11" s="45"/>
      <c r="W11" s="45"/>
      <c r="X11" s="45"/>
      <c r="Y11" s="45"/>
      <c r="Z11" s="45"/>
      <c r="AJ11" s="2"/>
      <c r="AK11" s="3"/>
    </row>
    <row r="12" spans="1:37" ht="12" customHeight="1" x14ac:dyDescent="0.2">
      <c r="A12" s="7"/>
      <c r="B12" s="85">
        <v>4</v>
      </c>
      <c r="C12" s="33"/>
      <c r="D12" s="33"/>
      <c r="E12" s="33"/>
      <c r="F12" s="33"/>
      <c r="G12" s="84">
        <f t="shared" si="0"/>
        <v>0</v>
      </c>
      <c r="H12" s="7"/>
      <c r="I12" s="54">
        <v>4</v>
      </c>
      <c r="J12" s="33"/>
      <c r="K12" s="33"/>
      <c r="L12" s="33"/>
      <c r="M12" s="33"/>
      <c r="N12" s="39">
        <f t="shared" si="1"/>
        <v>0</v>
      </c>
      <c r="O12" s="9" t="s">
        <v>6</v>
      </c>
      <c r="P12" s="7"/>
      <c r="Q12" s="57"/>
      <c r="R12" s="64"/>
      <c r="S12" s="64"/>
      <c r="T12" s="64"/>
      <c r="U12" s="45"/>
      <c r="V12" s="45"/>
      <c r="W12" s="45"/>
      <c r="X12" s="45"/>
      <c r="Y12" s="45"/>
      <c r="Z12" s="45"/>
    </row>
    <row r="13" spans="1:37" ht="12" customHeight="1" x14ac:dyDescent="0.2">
      <c r="A13" s="7"/>
      <c r="B13" s="85">
        <v>5</v>
      </c>
      <c r="C13" s="33"/>
      <c r="D13" s="33"/>
      <c r="E13" s="33"/>
      <c r="F13" s="33"/>
      <c r="G13" s="84">
        <f t="shared" si="0"/>
        <v>0</v>
      </c>
      <c r="H13" s="7"/>
      <c r="I13" s="54">
        <v>5</v>
      </c>
      <c r="J13" s="33"/>
      <c r="K13" s="33"/>
      <c r="L13" s="33"/>
      <c r="M13" s="33"/>
      <c r="N13" s="39">
        <f t="shared" si="1"/>
        <v>0</v>
      </c>
      <c r="O13" s="9" t="s">
        <v>6</v>
      </c>
      <c r="P13" s="7"/>
      <c r="Q13" s="57"/>
      <c r="R13" s="64"/>
      <c r="S13" s="64"/>
      <c r="T13" s="64"/>
      <c r="U13" s="45"/>
      <c r="V13" s="45"/>
      <c r="W13" s="45"/>
      <c r="X13" s="45"/>
      <c r="Y13" s="45"/>
      <c r="Z13" s="45"/>
      <c r="AJ13" s="2"/>
      <c r="AK13" s="3"/>
    </row>
    <row r="14" spans="1:37" ht="12" customHeight="1" x14ac:dyDescent="0.2">
      <c r="A14" s="7"/>
      <c r="B14" s="85">
        <v>6</v>
      </c>
      <c r="C14" s="33"/>
      <c r="D14" s="33"/>
      <c r="E14" s="33"/>
      <c r="F14" s="33"/>
      <c r="G14" s="84">
        <f t="shared" si="0"/>
        <v>0</v>
      </c>
      <c r="H14" s="7"/>
      <c r="I14" s="54">
        <v>6</v>
      </c>
      <c r="J14" s="33"/>
      <c r="K14" s="33"/>
      <c r="L14" s="33"/>
      <c r="M14" s="33"/>
      <c r="N14" s="39">
        <f t="shared" si="1"/>
        <v>0</v>
      </c>
      <c r="O14" s="9" t="s">
        <v>6</v>
      </c>
      <c r="P14" s="7"/>
      <c r="Q14" s="57"/>
      <c r="R14" s="64"/>
      <c r="S14" s="64"/>
      <c r="T14" s="64"/>
      <c r="U14" s="45"/>
      <c r="V14" s="45"/>
      <c r="W14" s="45"/>
      <c r="X14" s="45"/>
      <c r="Y14" s="45"/>
      <c r="Z14" s="45"/>
    </row>
    <row r="15" spans="1:37" ht="12" customHeight="1" x14ac:dyDescent="0.2">
      <c r="A15" s="7"/>
      <c r="B15" s="85">
        <v>7</v>
      </c>
      <c r="C15" s="33"/>
      <c r="D15" s="33"/>
      <c r="E15" s="33"/>
      <c r="F15" s="33"/>
      <c r="G15" s="84">
        <f t="shared" si="0"/>
        <v>0</v>
      </c>
      <c r="H15" s="7"/>
      <c r="I15" s="54">
        <v>7</v>
      </c>
      <c r="J15" s="33"/>
      <c r="K15" s="33"/>
      <c r="L15" s="33"/>
      <c r="M15" s="33"/>
      <c r="N15" s="39">
        <f t="shared" si="1"/>
        <v>0</v>
      </c>
      <c r="O15" s="9" t="s">
        <v>6</v>
      </c>
      <c r="P15" s="7"/>
      <c r="Q15" s="57"/>
      <c r="R15" s="64"/>
      <c r="S15" s="64"/>
      <c r="T15" s="64"/>
      <c r="U15" s="45"/>
      <c r="V15" s="45"/>
      <c r="W15" s="45"/>
      <c r="X15" s="45"/>
      <c r="Y15" s="45"/>
      <c r="Z15" s="45"/>
      <c r="AJ15" s="2"/>
      <c r="AK15" s="3"/>
    </row>
    <row r="16" spans="1:37" ht="12" customHeight="1" x14ac:dyDescent="0.2">
      <c r="A16" s="7"/>
      <c r="B16" s="85">
        <v>8</v>
      </c>
      <c r="C16" s="33"/>
      <c r="D16" s="33"/>
      <c r="E16" s="33"/>
      <c r="F16" s="33"/>
      <c r="G16" s="84">
        <f t="shared" si="0"/>
        <v>0</v>
      </c>
      <c r="H16" s="7"/>
      <c r="I16" s="54">
        <v>8</v>
      </c>
      <c r="J16" s="33"/>
      <c r="K16" s="33"/>
      <c r="L16" s="33"/>
      <c r="M16" s="33"/>
      <c r="N16" s="39">
        <f t="shared" si="1"/>
        <v>0</v>
      </c>
      <c r="O16" s="9" t="s">
        <v>6</v>
      </c>
      <c r="P16" s="7"/>
      <c r="Q16" s="57"/>
      <c r="R16" s="64"/>
      <c r="S16" s="64"/>
      <c r="T16" s="64"/>
      <c r="U16" s="45"/>
      <c r="V16" s="45"/>
      <c r="W16" s="45"/>
      <c r="X16" s="45"/>
      <c r="Y16" s="45"/>
      <c r="Z16" s="45"/>
    </row>
    <row r="17" spans="1:37" ht="12" customHeight="1" x14ac:dyDescent="0.2">
      <c r="A17" s="7"/>
      <c r="B17" s="85">
        <v>9</v>
      </c>
      <c r="C17" s="33"/>
      <c r="D17" s="33"/>
      <c r="E17" s="33"/>
      <c r="F17" s="33"/>
      <c r="G17" s="84">
        <f t="shared" si="0"/>
        <v>0</v>
      </c>
      <c r="H17" s="7"/>
      <c r="I17" s="54">
        <v>9</v>
      </c>
      <c r="J17" s="8"/>
      <c r="K17" s="8"/>
      <c r="L17" s="8"/>
      <c r="M17" s="8"/>
      <c r="N17" s="39">
        <f t="shared" si="1"/>
        <v>0</v>
      </c>
      <c r="O17" s="9" t="s">
        <v>6</v>
      </c>
      <c r="P17" s="7"/>
      <c r="Q17" s="57"/>
      <c r="R17" s="64"/>
      <c r="S17" s="64"/>
      <c r="T17" s="64"/>
      <c r="U17" s="45"/>
      <c r="V17" s="45"/>
      <c r="W17" s="45"/>
      <c r="X17" s="45"/>
      <c r="Y17" s="45"/>
      <c r="Z17" s="45"/>
      <c r="AJ17" s="2"/>
      <c r="AK17" s="3"/>
    </row>
    <row r="18" spans="1:37" ht="12" customHeight="1" x14ac:dyDescent="0.2">
      <c r="A18" s="7"/>
      <c r="B18" s="85">
        <v>10</v>
      </c>
      <c r="C18" s="33"/>
      <c r="D18" s="33"/>
      <c r="E18" s="33"/>
      <c r="F18" s="33"/>
      <c r="G18" s="84">
        <f t="shared" si="0"/>
        <v>0</v>
      </c>
      <c r="H18" s="7"/>
      <c r="I18" s="54">
        <v>10</v>
      </c>
      <c r="J18" s="8"/>
      <c r="K18" s="8"/>
      <c r="L18" s="8"/>
      <c r="M18" s="8"/>
      <c r="N18" s="39">
        <f t="shared" si="1"/>
        <v>0</v>
      </c>
      <c r="O18" s="8"/>
      <c r="P18" s="7"/>
      <c r="Q18" s="57"/>
      <c r="R18" s="55"/>
      <c r="S18" s="64"/>
      <c r="T18" s="64"/>
      <c r="U18" s="45"/>
      <c r="V18" s="45"/>
      <c r="W18" s="45"/>
      <c r="X18" s="45"/>
      <c r="Y18" s="45"/>
      <c r="Z18" s="45"/>
    </row>
    <row r="19" spans="1:37" ht="12" customHeight="1" x14ac:dyDescent="0.2">
      <c r="A19" s="7"/>
      <c r="B19" s="85">
        <v>12</v>
      </c>
      <c r="C19" s="33"/>
      <c r="D19" s="33"/>
      <c r="E19" s="33"/>
      <c r="F19" s="33"/>
      <c r="G19" s="84">
        <f t="shared" si="0"/>
        <v>0</v>
      </c>
      <c r="H19" s="7"/>
      <c r="I19" s="54">
        <v>12</v>
      </c>
      <c r="J19" s="8"/>
      <c r="K19" s="8"/>
      <c r="L19" s="8"/>
      <c r="M19" s="8"/>
      <c r="N19" s="39">
        <f t="shared" si="1"/>
        <v>0</v>
      </c>
      <c r="O19" s="9" t="s">
        <v>6</v>
      </c>
      <c r="P19" s="7"/>
      <c r="Q19" s="57"/>
      <c r="R19" s="70"/>
      <c r="S19" s="64"/>
      <c r="T19" s="64"/>
      <c r="U19" s="45"/>
      <c r="V19" s="45"/>
      <c r="W19" s="45"/>
      <c r="X19" s="45"/>
      <c r="Y19" s="45"/>
      <c r="Z19" s="45"/>
      <c r="AJ19" s="2"/>
      <c r="AK19" s="3"/>
    </row>
    <row r="20" spans="1:37" ht="12" customHeight="1" x14ac:dyDescent="0.2">
      <c r="A20" s="7"/>
      <c r="B20" s="85">
        <v>15</v>
      </c>
      <c r="C20" s="33"/>
      <c r="D20" s="33"/>
      <c r="E20" s="33"/>
      <c r="F20" s="33"/>
      <c r="G20" s="84">
        <f t="shared" si="0"/>
        <v>0</v>
      </c>
      <c r="H20" s="7"/>
      <c r="I20" s="54">
        <v>15</v>
      </c>
      <c r="J20" s="8"/>
      <c r="K20" s="8"/>
      <c r="L20" s="8"/>
      <c r="M20" s="8"/>
      <c r="N20" s="39">
        <f>M20*(33.5+K20)/(475-2.65*J20)</f>
        <v>0</v>
      </c>
      <c r="O20" s="9" t="s">
        <v>6</v>
      </c>
      <c r="P20" s="7"/>
      <c r="Q20" s="57"/>
      <c r="R20" s="64"/>
      <c r="S20" s="64"/>
      <c r="T20" s="64"/>
      <c r="U20" s="45"/>
      <c r="V20" s="45"/>
      <c r="W20" s="45"/>
      <c r="X20" s="45"/>
      <c r="Y20" s="45"/>
      <c r="Z20" s="45"/>
    </row>
    <row r="21" spans="1:37" ht="12" customHeight="1" x14ac:dyDescent="0.2">
      <c r="A21" s="7"/>
      <c r="B21" s="85">
        <v>20</v>
      </c>
      <c r="C21" s="33"/>
      <c r="D21" s="33"/>
      <c r="E21" s="33"/>
      <c r="F21" s="33"/>
      <c r="G21" s="84">
        <f t="shared" si="0"/>
        <v>0</v>
      </c>
      <c r="H21" s="7"/>
      <c r="I21" s="54">
        <v>20</v>
      </c>
      <c r="J21" s="8"/>
      <c r="K21" s="8"/>
      <c r="L21" s="8"/>
      <c r="M21" s="8"/>
      <c r="N21" s="39">
        <f>M21*(33.5+K21)/(475-2.65*J21)</f>
        <v>0</v>
      </c>
      <c r="O21" s="87"/>
      <c r="P21" s="7"/>
      <c r="Q21" s="57"/>
      <c r="R21" s="55"/>
      <c r="S21" s="64"/>
      <c r="T21" s="64"/>
      <c r="U21" s="45"/>
      <c r="V21" s="45"/>
      <c r="W21" s="45"/>
      <c r="X21" s="45"/>
      <c r="Y21" s="45"/>
      <c r="Z21" s="45"/>
      <c r="AJ21" s="2"/>
      <c r="AK21" s="3"/>
    </row>
    <row r="22" spans="1:37" ht="12" customHeight="1" x14ac:dyDescent="0.2">
      <c r="A22" s="7"/>
      <c r="B22" s="85">
        <v>25</v>
      </c>
      <c r="C22" s="33"/>
      <c r="D22" s="33"/>
      <c r="E22" s="33"/>
      <c r="F22" s="33"/>
      <c r="G22" s="84">
        <f t="shared" si="0"/>
        <v>0</v>
      </c>
      <c r="H22" s="7"/>
      <c r="I22" s="85">
        <v>25</v>
      </c>
      <c r="J22" s="8"/>
      <c r="K22" s="8"/>
      <c r="L22" s="8"/>
      <c r="M22" s="8"/>
      <c r="N22" s="39">
        <f>M22*(33.5+K22)/(475-2.65*J22)</f>
        <v>0</v>
      </c>
      <c r="O22" s="9"/>
      <c r="P22" s="7"/>
      <c r="Q22" s="57"/>
      <c r="R22" s="70"/>
      <c r="S22" s="64"/>
      <c r="T22" s="64"/>
      <c r="U22" s="45" t="s">
        <v>34</v>
      </c>
      <c r="V22" s="45"/>
      <c r="W22" s="45"/>
      <c r="X22" s="45"/>
      <c r="Y22" s="45"/>
      <c r="Z22" s="45"/>
    </row>
    <row r="23" spans="1:37" ht="12" customHeight="1" x14ac:dyDescent="0.2">
      <c r="A23" s="7"/>
      <c r="B23" s="85">
        <v>30</v>
      </c>
      <c r="C23" s="33"/>
      <c r="D23" s="33"/>
      <c r="E23" s="33"/>
      <c r="F23" s="33"/>
      <c r="G23" s="84">
        <f t="shared" si="0"/>
        <v>0</v>
      </c>
      <c r="H23" s="7" t="s">
        <v>34</v>
      </c>
      <c r="I23" s="85" t="s">
        <v>56</v>
      </c>
      <c r="J23" s="8"/>
      <c r="K23" s="8"/>
      <c r="L23" s="8"/>
      <c r="M23" s="8"/>
      <c r="N23" s="39">
        <f>M23*(33.5+K23)/(475-2.65*J23)</f>
        <v>0</v>
      </c>
      <c r="O23" s="9" t="s">
        <v>6</v>
      </c>
      <c r="P23" s="7"/>
      <c r="Q23" s="57"/>
      <c r="R23" s="71">
        <f>R19</f>
        <v>0</v>
      </c>
      <c r="S23" s="64"/>
      <c r="T23" s="64"/>
      <c r="U23" s="45"/>
      <c r="V23" s="45"/>
      <c r="W23" s="45"/>
      <c r="X23" s="45"/>
      <c r="Y23" s="45"/>
      <c r="Z23" s="45"/>
      <c r="AJ23" s="2"/>
      <c r="AK23" s="3"/>
    </row>
    <row r="24" spans="1:37" ht="12" customHeight="1" x14ac:dyDescent="0.2">
      <c r="A24" s="7"/>
      <c r="B24" s="85" t="s">
        <v>57</v>
      </c>
      <c r="C24" s="33"/>
      <c r="D24" s="33"/>
      <c r="E24" s="33"/>
      <c r="F24" s="33"/>
      <c r="G24" s="84">
        <f t="shared" si="0"/>
        <v>0</v>
      </c>
      <c r="H24" s="7"/>
      <c r="I24" s="85">
        <v>35</v>
      </c>
      <c r="J24" s="8"/>
      <c r="K24" s="9"/>
      <c r="L24" s="8"/>
      <c r="M24" s="8"/>
      <c r="N24" s="39">
        <f>M24*(33.5+K24)/(475-2.65*J24)</f>
        <v>0</v>
      </c>
      <c r="O24" s="9"/>
      <c r="P24" s="7"/>
      <c r="Q24" s="57"/>
      <c r="R24" s="72">
        <f>R10</f>
        <v>0</v>
      </c>
      <c r="S24" s="64"/>
      <c r="T24" s="64"/>
      <c r="U24" s="45"/>
      <c r="V24" s="45"/>
      <c r="W24" s="45"/>
      <c r="X24" s="45"/>
      <c r="Y24" s="45"/>
      <c r="Z24" s="45"/>
    </row>
    <row r="25" spans="1:37" ht="12" customHeight="1" x14ac:dyDescent="0.2">
      <c r="A25" s="7"/>
      <c r="B25" s="85">
        <v>40</v>
      </c>
      <c r="C25" s="33"/>
      <c r="D25" s="33"/>
      <c r="E25" s="33"/>
      <c r="F25" s="33"/>
      <c r="G25" s="84">
        <f t="shared" si="0"/>
        <v>0</v>
      </c>
      <c r="H25" s="7"/>
      <c r="I25" s="89" t="s">
        <v>32</v>
      </c>
      <c r="J25" s="105"/>
      <c r="K25" s="27"/>
      <c r="L25" s="27"/>
      <c r="M25" s="27"/>
      <c r="N25" s="36"/>
      <c r="O25" s="10"/>
      <c r="P25" s="7"/>
      <c r="Q25" s="57"/>
      <c r="R25" s="72"/>
      <c r="S25" s="64"/>
      <c r="T25" s="64"/>
      <c r="U25" s="45"/>
      <c r="V25" s="45"/>
      <c r="W25" s="45"/>
      <c r="X25" s="45"/>
      <c r="Y25" s="45"/>
      <c r="Z25" s="45"/>
      <c r="AJ25" s="2"/>
      <c r="AK25" s="3"/>
    </row>
    <row r="26" spans="1:37" ht="12" customHeight="1" x14ac:dyDescent="0.2">
      <c r="A26" s="7"/>
      <c r="B26" s="85">
        <v>45</v>
      </c>
      <c r="C26" s="33"/>
      <c r="D26" s="33"/>
      <c r="E26" s="33"/>
      <c r="F26" s="33"/>
      <c r="G26" s="84">
        <f t="shared" si="0"/>
        <v>0</v>
      </c>
      <c r="H26" s="7"/>
      <c r="I26" s="35" t="s">
        <v>20</v>
      </c>
      <c r="J26" s="108" t="s">
        <v>51</v>
      </c>
      <c r="M26" s="29"/>
      <c r="N26" s="42"/>
      <c r="O26" s="27"/>
      <c r="P26" s="7"/>
      <c r="Q26" s="57"/>
      <c r="R26" s="72"/>
      <c r="S26" s="64"/>
      <c r="T26" s="64"/>
      <c r="U26" s="45"/>
      <c r="V26" s="45"/>
      <c r="W26" s="45"/>
      <c r="X26" s="45"/>
      <c r="Y26" s="45"/>
      <c r="Z26" s="45"/>
    </row>
    <row r="27" spans="1:37" ht="12" customHeight="1" x14ac:dyDescent="0.2">
      <c r="A27" s="90"/>
      <c r="B27" s="99" t="s">
        <v>42</v>
      </c>
      <c r="C27" s="100"/>
      <c r="D27" s="101"/>
      <c r="E27" s="101"/>
      <c r="F27" s="101"/>
      <c r="G27" s="102">
        <f t="shared" si="0"/>
        <v>0</v>
      </c>
      <c r="H27" s="7"/>
      <c r="I27" s="38" t="s">
        <v>22</v>
      </c>
      <c r="J27" s="1" t="s">
        <v>52</v>
      </c>
      <c r="N27" s="48"/>
      <c r="O27" s="25"/>
      <c r="P27" s="7"/>
      <c r="Q27" s="57"/>
      <c r="R27" s="64"/>
      <c r="S27" s="64"/>
      <c r="T27" s="64"/>
      <c r="U27" s="45"/>
      <c r="V27" s="45"/>
      <c r="W27" s="45"/>
      <c r="X27" s="45"/>
      <c r="Y27" s="45"/>
      <c r="Z27" s="45"/>
    </row>
    <row r="28" spans="1:37" ht="12" customHeight="1" x14ac:dyDescent="0.2">
      <c r="G28" s="32"/>
      <c r="I28" s="56"/>
      <c r="J28" s="103"/>
      <c r="K28" s="37"/>
      <c r="L28" s="25"/>
      <c r="M28" s="49"/>
      <c r="N28" s="37"/>
      <c r="O28" s="46"/>
      <c r="P28" s="7"/>
      <c r="Q28" s="57"/>
      <c r="R28" s="64"/>
      <c r="S28" s="64"/>
      <c r="T28" s="64"/>
      <c r="U28" s="45"/>
      <c r="V28" s="45"/>
      <c r="W28" s="45"/>
      <c r="X28" s="45"/>
      <c r="Y28" s="45"/>
      <c r="Z28" s="45"/>
    </row>
    <row r="29" spans="1:37" ht="12" customHeight="1" x14ac:dyDescent="0.2">
      <c r="A29" s="5"/>
      <c r="B29" s="35" t="s">
        <v>36</v>
      </c>
      <c r="C29" s="1" t="s">
        <v>49</v>
      </c>
      <c r="F29" s="29"/>
      <c r="G29" s="42"/>
      <c r="H29" s="25"/>
      <c r="J29" s="1" t="s">
        <v>38</v>
      </c>
      <c r="K29" s="28"/>
      <c r="L29" s="28"/>
      <c r="M29" s="28"/>
      <c r="Q29" s="45"/>
      <c r="R29" s="64"/>
      <c r="S29" s="64"/>
      <c r="T29" s="64"/>
      <c r="U29" s="45"/>
      <c r="V29" s="45"/>
      <c r="W29" s="45"/>
      <c r="X29" s="45"/>
      <c r="Y29" s="45"/>
      <c r="Z29" s="45"/>
    </row>
    <row r="30" spans="1:37" ht="12" customHeight="1" x14ac:dyDescent="0.2">
      <c r="A30" s="5"/>
      <c r="B30" s="23" t="s">
        <v>22</v>
      </c>
      <c r="G30" s="48"/>
      <c r="H30" s="25"/>
      <c r="I30" s="104"/>
      <c r="O30" s="25"/>
      <c r="Q30" s="45"/>
      <c r="R30" s="64"/>
      <c r="S30" s="64"/>
      <c r="T30" s="64"/>
      <c r="U30" s="45"/>
      <c r="V30" s="45"/>
      <c r="W30" s="45"/>
      <c r="X30" s="45"/>
      <c r="Y30" s="45"/>
      <c r="Z30" s="45"/>
    </row>
    <row r="31" spans="1:37" ht="12" customHeight="1" x14ac:dyDescent="0.2">
      <c r="A31" s="5"/>
      <c r="B31" s="24"/>
      <c r="C31" s="1" t="s">
        <v>41</v>
      </c>
      <c r="G31" s="49"/>
      <c r="H31" s="25"/>
      <c r="K31" s="62"/>
      <c r="L31" s="62"/>
      <c r="M31" s="62"/>
      <c r="Q31" s="45"/>
      <c r="R31" s="64"/>
      <c r="S31" s="64"/>
      <c r="T31" s="64"/>
      <c r="U31" s="45"/>
      <c r="V31" s="45"/>
      <c r="W31" s="45"/>
      <c r="X31" s="45"/>
      <c r="Y31" s="45"/>
      <c r="Z31" s="45"/>
    </row>
    <row r="32" spans="1:37" ht="12" customHeight="1" x14ac:dyDescent="0.2">
      <c r="A32" s="5"/>
      <c r="C32" s="1" t="s">
        <v>35</v>
      </c>
      <c r="G32" s="23"/>
      <c r="H32" s="23"/>
      <c r="P32" s="23"/>
      <c r="Q32" s="58"/>
      <c r="R32" s="65"/>
      <c r="S32" s="64"/>
      <c r="T32" s="66"/>
      <c r="U32" s="45"/>
      <c r="V32" s="45"/>
      <c r="W32" s="45"/>
      <c r="X32" s="45"/>
      <c r="Y32" s="45"/>
      <c r="Z32" s="45"/>
    </row>
    <row r="33" spans="2:26" ht="12" customHeight="1" x14ac:dyDescent="0.2">
      <c r="I33" s="132" t="s">
        <v>43</v>
      </c>
      <c r="J33" s="132"/>
      <c r="K33" s="132"/>
      <c r="L33" s="132"/>
      <c r="M33" s="132"/>
      <c r="N33" s="132"/>
      <c r="O33" s="132"/>
      <c r="Q33" s="45"/>
      <c r="R33" s="64"/>
      <c r="S33" s="64"/>
      <c r="T33" s="64"/>
      <c r="U33" s="45"/>
      <c r="V33" s="45"/>
      <c r="W33" s="45"/>
      <c r="X33" s="45"/>
      <c r="Y33" s="45"/>
      <c r="Z33" s="45"/>
    </row>
    <row r="34" spans="2:26" ht="12" customHeight="1" x14ac:dyDescent="0.2">
      <c r="B34" s="132" t="s">
        <v>45</v>
      </c>
      <c r="C34" s="132"/>
      <c r="D34" s="132"/>
      <c r="E34" s="132"/>
      <c r="F34" s="132"/>
      <c r="G34" s="132"/>
      <c r="H34" s="6"/>
      <c r="I34" s="19" t="s">
        <v>0</v>
      </c>
      <c r="J34" s="114" t="s">
        <v>1</v>
      </c>
      <c r="K34" s="114" t="s">
        <v>2</v>
      </c>
      <c r="L34" s="13"/>
      <c r="M34" s="127" t="s">
        <v>33</v>
      </c>
      <c r="N34" s="127"/>
      <c r="O34" s="115" t="s">
        <v>24</v>
      </c>
      <c r="P34" s="6"/>
      <c r="Q34" s="60"/>
      <c r="R34" s="69" t="s">
        <v>24</v>
      </c>
      <c r="S34" s="64"/>
      <c r="T34" s="64"/>
      <c r="U34" s="45"/>
      <c r="V34" s="45"/>
      <c r="W34" s="45"/>
      <c r="X34" s="45"/>
      <c r="Y34" s="45"/>
      <c r="Z34" s="45"/>
    </row>
    <row r="35" spans="2:26" ht="12" customHeight="1" x14ac:dyDescent="0.2">
      <c r="B35" s="19" t="s">
        <v>0</v>
      </c>
      <c r="C35" s="114" t="s">
        <v>1</v>
      </c>
      <c r="D35" s="114" t="s">
        <v>2</v>
      </c>
      <c r="E35" s="13"/>
      <c r="F35" s="127" t="s">
        <v>33</v>
      </c>
      <c r="G35" s="131"/>
      <c r="H35" s="6"/>
      <c r="I35" s="20" t="s">
        <v>3</v>
      </c>
      <c r="J35" s="15" t="s">
        <v>12</v>
      </c>
      <c r="K35" s="63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60"/>
      <c r="R35" s="61" t="s">
        <v>25</v>
      </c>
      <c r="S35" s="64"/>
      <c r="T35" s="64"/>
      <c r="U35" s="45"/>
      <c r="V35" s="45"/>
      <c r="W35" s="45"/>
      <c r="X35" s="45"/>
      <c r="Y35" s="45"/>
      <c r="Z35" s="45"/>
    </row>
    <row r="36" spans="2:26" ht="12" customHeight="1" x14ac:dyDescent="0.2">
      <c r="B36" s="20" t="s">
        <v>3</v>
      </c>
      <c r="C36" s="15" t="s">
        <v>12</v>
      </c>
      <c r="D36" s="63" t="s">
        <v>30</v>
      </c>
      <c r="E36" s="16" t="s">
        <v>4</v>
      </c>
      <c r="F36" s="17" t="s">
        <v>13</v>
      </c>
      <c r="G36" s="50" t="s">
        <v>14</v>
      </c>
      <c r="H36" s="7"/>
      <c r="I36" s="54" t="s">
        <v>5</v>
      </c>
      <c r="J36" s="11"/>
      <c r="K36" s="8"/>
      <c r="L36" s="8"/>
      <c r="M36" s="8"/>
      <c r="N36" s="39">
        <f t="shared" ref="N36:N50" si="2">M36*(33.5+K36)/(475-2.65*J36)</f>
        <v>0</v>
      </c>
      <c r="O36" s="34"/>
      <c r="P36" s="7"/>
      <c r="Q36" s="57"/>
      <c r="R36" s="64"/>
      <c r="S36" s="66"/>
      <c r="T36" s="64"/>
      <c r="U36" s="45"/>
      <c r="V36" s="45"/>
      <c r="W36" s="45"/>
      <c r="X36" s="45"/>
      <c r="Y36" s="45"/>
      <c r="Z36" s="45"/>
    </row>
    <row r="37" spans="2:26" ht="12" customHeight="1" x14ac:dyDescent="0.2">
      <c r="B37" s="53" t="s">
        <v>5</v>
      </c>
      <c r="C37" s="33"/>
      <c r="D37" s="93"/>
      <c r="E37" s="93"/>
      <c r="F37" s="93"/>
      <c r="G37" s="94">
        <f t="shared" ref="G37:G50" si="3">F37*(33.5+D37)/(475-2.65*C37)</f>
        <v>0</v>
      </c>
      <c r="H37" s="7"/>
      <c r="I37" s="54">
        <v>0</v>
      </c>
      <c r="J37" s="11"/>
      <c r="K37" s="11"/>
      <c r="L37" s="8"/>
      <c r="M37" s="8"/>
      <c r="N37" s="39">
        <f t="shared" si="2"/>
        <v>0</v>
      </c>
      <c r="O37" s="9" t="s">
        <v>6</v>
      </c>
      <c r="P37" s="7"/>
      <c r="Q37" s="57"/>
      <c r="R37" s="64"/>
      <c r="S37" s="67"/>
      <c r="T37" s="64"/>
      <c r="U37" s="45"/>
      <c r="V37" s="45"/>
      <c r="W37" s="45"/>
      <c r="X37" s="45"/>
      <c r="Y37" s="45"/>
      <c r="Z37" s="45"/>
    </row>
    <row r="38" spans="2:26" ht="12" customHeight="1" x14ac:dyDescent="0.2">
      <c r="B38" s="54">
        <v>0</v>
      </c>
      <c r="C38" s="33"/>
      <c r="D38" s="33"/>
      <c r="E38" s="33"/>
      <c r="F38" s="33"/>
      <c r="G38" s="39">
        <f t="shared" si="3"/>
        <v>0</v>
      </c>
      <c r="H38" s="7"/>
      <c r="I38" s="54">
        <v>1</v>
      </c>
      <c r="J38" s="11"/>
      <c r="K38" s="11"/>
      <c r="L38" s="8"/>
      <c r="M38" s="8"/>
      <c r="N38" s="39">
        <f t="shared" si="2"/>
        <v>0</v>
      </c>
      <c r="O38" s="8"/>
      <c r="P38" s="7"/>
      <c r="Q38" s="57"/>
      <c r="R38" s="55">
        <f>M38-O38</f>
        <v>0</v>
      </c>
      <c r="S38" s="66"/>
      <c r="T38" s="64"/>
      <c r="U38" s="45"/>
      <c r="V38" s="45"/>
      <c r="W38" s="45"/>
      <c r="X38" s="45"/>
      <c r="Y38" s="45"/>
      <c r="Z38" s="45"/>
    </row>
    <row r="39" spans="2:26" ht="12" customHeight="1" x14ac:dyDescent="0.2">
      <c r="B39" s="54">
        <v>1</v>
      </c>
      <c r="C39" s="33"/>
      <c r="D39" s="33"/>
      <c r="E39" s="33"/>
      <c r="F39" s="33"/>
      <c r="G39" s="39">
        <f t="shared" si="3"/>
        <v>0</v>
      </c>
      <c r="H39" s="7"/>
      <c r="I39" s="54">
        <v>2</v>
      </c>
      <c r="J39" s="11"/>
      <c r="K39" s="11"/>
      <c r="L39" s="8"/>
      <c r="M39" s="8"/>
      <c r="N39" s="39">
        <f t="shared" si="2"/>
        <v>0</v>
      </c>
      <c r="O39" s="9" t="s">
        <v>6</v>
      </c>
      <c r="P39" s="7"/>
      <c r="Q39" s="57"/>
      <c r="R39" s="70"/>
      <c r="S39" s="64"/>
      <c r="T39" s="64"/>
      <c r="U39" s="45"/>
      <c r="V39" s="45"/>
      <c r="W39" s="45"/>
      <c r="X39" s="45"/>
      <c r="Y39" s="45"/>
      <c r="Z39" s="45"/>
    </row>
    <row r="40" spans="2:26" ht="12" customHeight="1" x14ac:dyDescent="0.2">
      <c r="B40" s="54">
        <v>2</v>
      </c>
      <c r="C40" s="33"/>
      <c r="D40" s="33"/>
      <c r="E40" s="33"/>
      <c r="F40" s="33"/>
      <c r="G40" s="39">
        <f t="shared" si="3"/>
        <v>0</v>
      </c>
      <c r="H40" s="7"/>
      <c r="I40" s="54">
        <v>3</v>
      </c>
      <c r="J40" s="11"/>
      <c r="K40" s="11"/>
      <c r="L40" s="8"/>
      <c r="M40" s="8"/>
      <c r="N40" s="39">
        <f t="shared" si="2"/>
        <v>0</v>
      </c>
      <c r="O40" s="9" t="s">
        <v>6</v>
      </c>
      <c r="P40" s="7"/>
      <c r="Q40" s="57"/>
      <c r="R40" s="64"/>
      <c r="S40" s="64"/>
      <c r="T40" s="64"/>
      <c r="U40" s="45"/>
      <c r="V40" s="45"/>
      <c r="W40" s="45"/>
      <c r="X40" s="45"/>
      <c r="Y40" s="45"/>
      <c r="Z40" s="45"/>
    </row>
    <row r="41" spans="2:26" ht="12" customHeight="1" x14ac:dyDescent="0.2">
      <c r="B41" s="54">
        <v>3</v>
      </c>
      <c r="C41" s="33"/>
      <c r="D41" s="33"/>
      <c r="E41" s="33"/>
      <c r="F41" s="33"/>
      <c r="G41" s="39">
        <f t="shared" si="3"/>
        <v>0</v>
      </c>
      <c r="H41" s="7"/>
      <c r="I41" s="54">
        <v>4</v>
      </c>
      <c r="J41" s="11"/>
      <c r="K41" s="11"/>
      <c r="L41" s="8"/>
      <c r="M41" s="8"/>
      <c r="N41" s="39">
        <f t="shared" si="2"/>
        <v>0</v>
      </c>
      <c r="O41" s="9" t="s">
        <v>6</v>
      </c>
      <c r="P41" s="7"/>
      <c r="Q41" s="57"/>
      <c r="R41" s="64"/>
      <c r="S41" s="64"/>
      <c r="T41" s="64"/>
      <c r="U41" s="45"/>
      <c r="V41" s="45"/>
      <c r="W41" s="45"/>
      <c r="X41" s="45"/>
      <c r="Y41" s="45"/>
      <c r="Z41" s="45"/>
    </row>
    <row r="42" spans="2:26" ht="12" customHeight="1" x14ac:dyDescent="0.2">
      <c r="B42" s="54">
        <v>4</v>
      </c>
      <c r="C42" s="33"/>
      <c r="D42" s="33"/>
      <c r="E42" s="33"/>
      <c r="F42" s="33"/>
      <c r="G42" s="39">
        <f t="shared" si="3"/>
        <v>0</v>
      </c>
      <c r="H42" s="7"/>
      <c r="I42" s="54">
        <v>5</v>
      </c>
      <c r="J42" s="11"/>
      <c r="K42" s="11"/>
      <c r="L42" s="8"/>
      <c r="M42" s="8"/>
      <c r="N42" s="39">
        <f t="shared" si="2"/>
        <v>0</v>
      </c>
      <c r="O42" s="9"/>
      <c r="P42" s="7"/>
      <c r="Q42" s="57"/>
      <c r="R42" s="64"/>
      <c r="S42" s="64"/>
      <c r="T42" s="64"/>
      <c r="U42" s="45"/>
      <c r="V42" s="45"/>
      <c r="W42" s="45"/>
      <c r="X42" s="45"/>
      <c r="Y42" s="45"/>
      <c r="Z42" s="45"/>
    </row>
    <row r="43" spans="2:26" ht="12" customHeight="1" x14ac:dyDescent="0.2">
      <c r="B43" s="54">
        <v>5</v>
      </c>
      <c r="C43" s="11"/>
      <c r="D43" s="8"/>
      <c r="E43" s="8"/>
      <c r="F43" s="8"/>
      <c r="G43" s="39">
        <f t="shared" si="3"/>
        <v>0</v>
      </c>
      <c r="H43" s="7"/>
      <c r="I43" s="54">
        <v>6</v>
      </c>
      <c r="J43" s="11"/>
      <c r="K43" s="8"/>
      <c r="L43" s="8"/>
      <c r="M43" s="8"/>
      <c r="N43" s="39">
        <f t="shared" si="2"/>
        <v>0</v>
      </c>
      <c r="O43" s="9" t="s">
        <v>6</v>
      </c>
      <c r="P43" s="7"/>
      <c r="Q43" s="57"/>
      <c r="R43" s="64"/>
      <c r="S43" s="64"/>
      <c r="T43" s="64"/>
      <c r="U43" s="45"/>
      <c r="V43" s="45"/>
      <c r="W43" s="45"/>
      <c r="X43" s="45"/>
      <c r="Y43" s="45"/>
      <c r="Z43" s="45"/>
    </row>
    <row r="44" spans="2:26" ht="12" customHeight="1" x14ac:dyDescent="0.2">
      <c r="B44" s="54">
        <v>6</v>
      </c>
      <c r="C44" s="11"/>
      <c r="D44" s="8"/>
      <c r="E44" s="8"/>
      <c r="F44" s="8"/>
      <c r="G44" s="39">
        <f t="shared" si="3"/>
        <v>0</v>
      </c>
      <c r="H44" s="7"/>
      <c r="I44" s="54">
        <v>7</v>
      </c>
      <c r="J44" s="11"/>
      <c r="K44" s="8"/>
      <c r="L44" s="8"/>
      <c r="M44" s="8"/>
      <c r="N44" s="39">
        <f t="shared" si="2"/>
        <v>0</v>
      </c>
      <c r="O44" s="9"/>
      <c r="P44" s="7"/>
      <c r="Q44" s="57"/>
      <c r="R44" s="55">
        <f>M44-O44</f>
        <v>0</v>
      </c>
      <c r="S44" s="64"/>
      <c r="T44" s="64"/>
      <c r="U44" s="45"/>
      <c r="V44" s="45"/>
      <c r="W44" s="45"/>
      <c r="X44" s="45"/>
      <c r="Y44" s="45"/>
      <c r="Z44" s="45"/>
    </row>
    <row r="45" spans="2:26" ht="12" customHeight="1" x14ac:dyDescent="0.2">
      <c r="B45" s="54">
        <v>7</v>
      </c>
      <c r="C45" s="11"/>
      <c r="D45" s="11"/>
      <c r="E45" s="11"/>
      <c r="F45" s="11"/>
      <c r="G45" s="39">
        <f t="shared" si="3"/>
        <v>0</v>
      </c>
      <c r="H45" s="7"/>
      <c r="I45" s="54">
        <v>8</v>
      </c>
      <c r="J45" s="11"/>
      <c r="K45" s="8"/>
      <c r="L45" s="8"/>
      <c r="M45" s="8"/>
      <c r="N45" s="39">
        <f t="shared" si="2"/>
        <v>0</v>
      </c>
      <c r="O45" s="9" t="s">
        <v>6</v>
      </c>
      <c r="P45" s="7"/>
      <c r="Q45" s="57"/>
      <c r="R45" s="64"/>
      <c r="S45" s="64"/>
      <c r="T45" s="64"/>
      <c r="U45" s="45"/>
      <c r="V45" s="45"/>
      <c r="W45" s="45"/>
      <c r="X45" s="45"/>
      <c r="Y45" s="45"/>
      <c r="Z45" s="45"/>
    </row>
    <row r="46" spans="2:26" ht="12" customHeight="1" x14ac:dyDescent="0.2">
      <c r="B46" s="54">
        <v>8</v>
      </c>
      <c r="C46" s="11"/>
      <c r="D46" s="11"/>
      <c r="E46" s="11"/>
      <c r="F46" s="11"/>
      <c r="G46" s="39">
        <f t="shared" si="3"/>
        <v>0</v>
      </c>
      <c r="H46" s="7"/>
      <c r="I46" s="54">
        <v>9</v>
      </c>
      <c r="J46" s="11"/>
      <c r="K46" s="8"/>
      <c r="L46" s="8"/>
      <c r="M46" s="8"/>
      <c r="N46" s="39">
        <f t="shared" si="2"/>
        <v>0</v>
      </c>
      <c r="O46" s="9" t="s">
        <v>6</v>
      </c>
      <c r="P46" s="7"/>
      <c r="Q46" s="57"/>
      <c r="R46" s="64"/>
      <c r="S46" s="64"/>
      <c r="T46" s="64"/>
      <c r="U46" s="45"/>
      <c r="V46" s="45"/>
      <c r="W46" s="45"/>
      <c r="X46" s="45"/>
      <c r="Y46" s="45"/>
      <c r="Z46" s="45"/>
    </row>
    <row r="47" spans="2:26" ht="12" customHeight="1" x14ac:dyDescent="0.2">
      <c r="B47" s="54">
        <v>9</v>
      </c>
      <c r="C47" s="11"/>
      <c r="D47" s="11"/>
      <c r="E47" s="11"/>
      <c r="F47" s="11"/>
      <c r="G47" s="39">
        <f t="shared" si="3"/>
        <v>0</v>
      </c>
      <c r="H47" s="7"/>
      <c r="I47" s="54">
        <v>10</v>
      </c>
      <c r="J47" s="11"/>
      <c r="K47" s="8"/>
      <c r="L47" s="8"/>
      <c r="M47" s="8"/>
      <c r="N47" s="39">
        <f t="shared" si="2"/>
        <v>0</v>
      </c>
      <c r="O47" s="8"/>
      <c r="P47" s="7"/>
      <c r="Q47" s="57"/>
      <c r="R47" s="55">
        <f>M47-O47</f>
        <v>0</v>
      </c>
      <c r="S47" s="64"/>
      <c r="T47" s="64"/>
      <c r="U47" s="45"/>
      <c r="V47" s="45"/>
      <c r="W47" s="45"/>
      <c r="X47" s="45"/>
      <c r="Y47" s="45"/>
      <c r="Z47" s="45"/>
    </row>
    <row r="48" spans="2:26" ht="12" customHeight="1" x14ac:dyDescent="0.2">
      <c r="B48" s="54">
        <v>10</v>
      </c>
      <c r="C48" s="11"/>
      <c r="D48" s="11"/>
      <c r="E48" s="11"/>
      <c r="F48" s="11"/>
      <c r="G48" s="39">
        <f t="shared" si="3"/>
        <v>0</v>
      </c>
      <c r="H48" s="7"/>
      <c r="I48" s="54">
        <v>12</v>
      </c>
      <c r="J48" s="11"/>
      <c r="K48" s="8"/>
      <c r="L48" s="8"/>
      <c r="M48" s="8"/>
      <c r="N48" s="39">
        <f t="shared" si="2"/>
        <v>0</v>
      </c>
      <c r="O48" s="9" t="s">
        <v>6</v>
      </c>
      <c r="P48" s="7"/>
      <c r="Q48" s="57"/>
      <c r="R48" s="70"/>
      <c r="S48" s="64"/>
      <c r="T48" s="64"/>
      <c r="U48" s="45"/>
      <c r="V48" s="45"/>
      <c r="W48" s="45"/>
      <c r="X48" s="45"/>
      <c r="Y48" s="45"/>
      <c r="Z48" s="45"/>
    </row>
    <row r="49" spans="1:26" ht="12" customHeight="1" x14ac:dyDescent="0.2">
      <c r="B49" s="54" t="s">
        <v>58</v>
      </c>
      <c r="C49" s="11"/>
      <c r="D49" s="11"/>
      <c r="E49" s="11"/>
      <c r="F49" s="11"/>
      <c r="G49" s="39">
        <f t="shared" si="3"/>
        <v>0</v>
      </c>
      <c r="H49" s="7"/>
      <c r="I49" s="54">
        <v>15</v>
      </c>
      <c r="J49" s="11"/>
      <c r="K49" s="8"/>
      <c r="L49" s="8"/>
      <c r="M49" s="8"/>
      <c r="N49" s="39">
        <f t="shared" si="2"/>
        <v>0</v>
      </c>
      <c r="O49" s="9"/>
      <c r="P49" s="7"/>
      <c r="Q49" s="57"/>
      <c r="R49" s="55">
        <f>M49-O49</f>
        <v>0</v>
      </c>
      <c r="S49" s="64"/>
      <c r="T49" s="64"/>
      <c r="U49" s="45"/>
      <c r="V49" s="45"/>
      <c r="W49" s="45"/>
      <c r="X49" s="45"/>
      <c r="Y49" s="45"/>
      <c r="Z49" s="45"/>
    </row>
    <row r="50" spans="1:26" ht="12" customHeight="1" x14ac:dyDescent="0.2">
      <c r="B50" s="106" t="s">
        <v>37</v>
      </c>
      <c r="C50" s="124"/>
      <c r="D50" s="96"/>
      <c r="E50" s="97"/>
      <c r="F50" s="97"/>
      <c r="G50" s="98">
        <f t="shared" si="3"/>
        <v>0</v>
      </c>
      <c r="H50" s="7"/>
      <c r="I50" s="109" t="s">
        <v>59</v>
      </c>
      <c r="J50" s="116"/>
      <c r="K50" s="110"/>
      <c r="L50" s="110"/>
      <c r="M50" s="110"/>
      <c r="N50" s="36">
        <f t="shared" si="2"/>
        <v>0</v>
      </c>
      <c r="O50" s="117"/>
      <c r="P50" s="7"/>
      <c r="Q50" s="57"/>
      <c r="R50" s="55">
        <f>M50-O50</f>
        <v>0</v>
      </c>
      <c r="S50" s="64"/>
      <c r="T50" s="64"/>
      <c r="U50" s="45"/>
      <c r="V50" s="45"/>
      <c r="W50" s="45"/>
      <c r="X50" s="45"/>
      <c r="Y50" s="45"/>
      <c r="Z50" s="45"/>
    </row>
    <row r="51" spans="1:26" ht="12" customHeight="1" x14ac:dyDescent="0.2">
      <c r="B51" s="111"/>
      <c r="C51" s="112"/>
      <c r="D51" s="113"/>
      <c r="E51" s="110"/>
      <c r="F51" s="110"/>
      <c r="G51" s="36"/>
      <c r="H51" s="7"/>
      <c r="I51" s="118" t="s">
        <v>39</v>
      </c>
      <c r="J51" s="119"/>
      <c r="K51" s="120"/>
      <c r="L51" s="120"/>
      <c r="M51" s="121"/>
      <c r="N51" s="122">
        <f>M51*(33.5+K51)/(475-2.65*J53)</f>
        <v>0</v>
      </c>
      <c r="O51" s="123" t="s">
        <v>6</v>
      </c>
      <c r="P51" s="7"/>
      <c r="Q51" s="57"/>
      <c r="R51" s="70"/>
      <c r="S51" s="64"/>
      <c r="T51" s="64"/>
      <c r="U51" s="45"/>
      <c r="V51" s="45"/>
      <c r="W51" s="45"/>
      <c r="X51" s="45"/>
      <c r="Y51" s="45"/>
      <c r="Z51" s="45"/>
    </row>
    <row r="52" spans="1:26" ht="12" customHeight="1" x14ac:dyDescent="0.2">
      <c r="B52" s="95" t="s">
        <v>32</v>
      </c>
      <c r="D52" s="40"/>
      <c r="G52" s="4"/>
      <c r="H52" s="3"/>
      <c r="I52" s="92" t="s">
        <v>32</v>
      </c>
      <c r="J52" s="28"/>
      <c r="O52" s="9" t="s">
        <v>6</v>
      </c>
      <c r="P52" s="7"/>
      <c r="Q52" s="57"/>
      <c r="R52" s="71">
        <f>R48</f>
        <v>0</v>
      </c>
      <c r="S52" s="64"/>
      <c r="T52" s="64"/>
      <c r="U52" s="45"/>
      <c r="V52" s="45"/>
      <c r="W52" s="45"/>
      <c r="X52" s="45"/>
      <c r="Y52" s="45"/>
      <c r="Z52" s="45"/>
    </row>
    <row r="53" spans="1:26" ht="12" customHeight="1" x14ac:dyDescent="0.2">
      <c r="B53" s="35" t="s">
        <v>20</v>
      </c>
      <c r="C53" s="1" t="s">
        <v>50</v>
      </c>
      <c r="H53" s="3"/>
      <c r="I53" s="35" t="s">
        <v>20</v>
      </c>
      <c r="J53" s="1" t="s">
        <v>53</v>
      </c>
      <c r="M53" s="29"/>
      <c r="N53" s="42"/>
      <c r="O53" s="9"/>
      <c r="P53" s="7"/>
      <c r="Q53" s="57"/>
      <c r="R53" s="72">
        <f>R39</f>
        <v>0</v>
      </c>
      <c r="S53" s="64"/>
      <c r="T53" s="64"/>
      <c r="U53" s="45"/>
      <c r="V53" s="45"/>
      <c r="W53" s="45"/>
      <c r="X53" s="45"/>
      <c r="Y53" s="45"/>
      <c r="Z53" s="45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37"/>
      <c r="N54" s="47"/>
      <c r="O54" s="10"/>
      <c r="P54" s="7"/>
      <c r="Q54" s="57"/>
      <c r="R54" s="72"/>
      <c r="S54" s="64"/>
      <c r="T54" s="64"/>
      <c r="U54" s="45"/>
      <c r="V54" s="45"/>
      <c r="W54" s="45"/>
      <c r="X54" s="45"/>
      <c r="Y54" s="45"/>
      <c r="Z54" s="45"/>
    </row>
    <row r="55" spans="1:26" ht="12" customHeight="1" x14ac:dyDescent="0.2">
      <c r="C55" s="103"/>
      <c r="F55" s="4"/>
      <c r="G55" s="4"/>
      <c r="H55" s="4"/>
      <c r="J55" s="103"/>
      <c r="O55" s="52"/>
      <c r="Q55" s="45"/>
      <c r="R55" s="64"/>
      <c r="S55" s="64"/>
      <c r="T55" s="64"/>
      <c r="U55" s="45"/>
      <c r="V55" s="45"/>
      <c r="W55" s="45"/>
      <c r="X55" s="45"/>
      <c r="Y55" s="45"/>
      <c r="Z55" s="45"/>
    </row>
    <row r="56" spans="1:26" ht="12" customHeight="1" x14ac:dyDescent="0.2">
      <c r="F56" s="4"/>
      <c r="G56" s="4"/>
      <c r="H56" s="4"/>
      <c r="O56" s="52"/>
      <c r="Q56" s="45"/>
      <c r="R56" s="64"/>
      <c r="S56" s="64"/>
      <c r="T56" s="64"/>
      <c r="U56" s="45"/>
      <c r="V56" s="45"/>
      <c r="W56" s="45"/>
      <c r="X56" s="45"/>
      <c r="Y56" s="45"/>
      <c r="Z56" s="45"/>
    </row>
    <row r="57" spans="1:26" ht="12" customHeight="1" x14ac:dyDescent="0.2">
      <c r="F57" s="4"/>
      <c r="J57" s="88"/>
      <c r="Q57" s="45"/>
      <c r="R57" s="64"/>
      <c r="S57" s="64"/>
      <c r="T57" s="64"/>
      <c r="U57" s="45"/>
      <c r="V57" s="45"/>
      <c r="W57" s="45"/>
      <c r="X57" s="45"/>
      <c r="Y57" s="45"/>
      <c r="Z57" s="45"/>
    </row>
    <row r="58" spans="1:26" ht="12" customHeight="1" x14ac:dyDescent="0.2">
      <c r="F58" s="4"/>
      <c r="Q58" s="45"/>
      <c r="R58" s="64"/>
      <c r="S58" s="64"/>
      <c r="T58" s="64"/>
      <c r="U58" s="45"/>
      <c r="V58" s="45"/>
      <c r="W58" s="45"/>
      <c r="X58" s="45"/>
      <c r="Y58" s="45"/>
      <c r="Z58" s="45"/>
    </row>
    <row r="59" spans="1:26" ht="12" customHeight="1" x14ac:dyDescent="0.2">
      <c r="G59" s="24" t="s">
        <v>8</v>
      </c>
      <c r="H59" s="91" t="s">
        <v>46</v>
      </c>
      <c r="Q59" s="45"/>
      <c r="R59" s="64"/>
      <c r="S59" s="64"/>
      <c r="T59" s="64"/>
      <c r="U59" s="45"/>
      <c r="V59" s="45"/>
      <c r="W59" s="45"/>
      <c r="X59" s="45"/>
      <c r="Y59" s="45"/>
      <c r="Z59" s="45"/>
    </row>
    <row r="60" spans="1:26" ht="12" customHeight="1" x14ac:dyDescent="0.2">
      <c r="G60" s="24" t="s">
        <v>9</v>
      </c>
      <c r="H60" s="91" t="s">
        <v>47</v>
      </c>
      <c r="Q60" s="45"/>
      <c r="R60" s="64"/>
      <c r="S60" s="64"/>
      <c r="T60" s="64"/>
      <c r="U60" s="45"/>
      <c r="V60" s="45"/>
      <c r="W60" s="45"/>
      <c r="X60" s="45"/>
      <c r="Y60" s="45"/>
      <c r="Z60" s="45"/>
    </row>
    <row r="61" spans="1:26" ht="13.5" customHeight="1" x14ac:dyDescent="0.2">
      <c r="G61" s="24" t="s">
        <v>10</v>
      </c>
      <c r="H61" s="41">
        <v>29</v>
      </c>
      <c r="Q61" s="45"/>
      <c r="R61" s="64"/>
      <c r="S61" s="64"/>
      <c r="T61" s="64"/>
      <c r="U61" s="45"/>
      <c r="V61" s="45"/>
      <c r="W61" s="45"/>
      <c r="X61" s="45"/>
      <c r="Y61" s="45"/>
      <c r="Z61" s="45"/>
    </row>
    <row r="62" spans="1:26" ht="12" customHeight="1" x14ac:dyDescent="0.2">
      <c r="G62" s="24" t="s">
        <v>11</v>
      </c>
      <c r="H62" s="41" t="s">
        <v>40</v>
      </c>
      <c r="Q62" s="45"/>
      <c r="R62" s="64"/>
      <c r="S62" s="64"/>
      <c r="T62" s="64"/>
      <c r="U62" s="45"/>
      <c r="V62" s="45"/>
      <c r="W62" s="45"/>
      <c r="X62" s="45"/>
      <c r="Y62" s="45"/>
      <c r="Z62" s="45"/>
    </row>
    <row r="63" spans="1:26" ht="6" customHeight="1" x14ac:dyDescent="0.2">
      <c r="Q63" s="45"/>
      <c r="R63" s="64"/>
      <c r="S63" s="64"/>
      <c r="T63" s="64"/>
      <c r="U63" s="45"/>
      <c r="V63" s="45"/>
      <c r="W63" s="45"/>
      <c r="X63" s="45"/>
      <c r="Y63" s="45"/>
      <c r="Z63" s="45"/>
    </row>
    <row r="64" spans="1:26" ht="3.95" customHeight="1" x14ac:dyDescent="0.2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64"/>
      <c r="T64" s="64"/>
      <c r="U64" s="45"/>
      <c r="V64" s="45"/>
      <c r="W64" s="45"/>
      <c r="X64" s="45"/>
      <c r="Y64" s="45"/>
      <c r="Z64" s="45"/>
    </row>
    <row r="65" spans="1:26" ht="12" customHeight="1" x14ac:dyDescent="0.2">
      <c r="A65" s="64"/>
      <c r="B65" s="74" t="s">
        <v>23</v>
      </c>
      <c r="C65" s="43">
        <v>11.1</v>
      </c>
      <c r="D65" s="75" t="s">
        <v>17</v>
      </c>
      <c r="E65" s="43">
        <v>5.6</v>
      </c>
      <c r="F65" s="75" t="s">
        <v>17</v>
      </c>
      <c r="G65" s="78"/>
      <c r="H65" s="64"/>
      <c r="I65" s="64"/>
      <c r="J65" s="64"/>
      <c r="K65" s="64"/>
      <c r="L65" s="64"/>
      <c r="M65" s="79"/>
      <c r="N65" s="64"/>
      <c r="O65" s="64"/>
      <c r="P65" s="64"/>
      <c r="Q65" s="64"/>
      <c r="R65" s="64"/>
      <c r="S65" s="64"/>
      <c r="T65" s="64"/>
      <c r="U65" s="45"/>
      <c r="V65" s="45"/>
      <c r="W65" s="45"/>
      <c r="X65" s="45"/>
      <c r="Y65" s="45"/>
      <c r="Z65" s="45"/>
    </row>
    <row r="66" spans="1:26" ht="12" customHeight="1" x14ac:dyDescent="0.2">
      <c r="A66" s="64"/>
      <c r="B66" s="64"/>
      <c r="C66" s="44">
        <v>0.30480000000000002</v>
      </c>
      <c r="D66" s="76" t="s">
        <v>16</v>
      </c>
      <c r="E66" s="44">
        <v>0.30480000000000002</v>
      </c>
      <c r="F66" s="76" t="s">
        <v>16</v>
      </c>
      <c r="G66" s="76"/>
      <c r="H66" s="64"/>
      <c r="I66" s="64"/>
      <c r="J66" s="64"/>
      <c r="K66" s="80"/>
      <c r="L66" s="64"/>
      <c r="M66" s="81"/>
      <c r="N66" s="64"/>
      <c r="O66" s="64"/>
      <c r="P66" s="64"/>
      <c r="Q66" s="64"/>
      <c r="R66" s="64"/>
      <c r="S66" s="64"/>
      <c r="T66" s="64"/>
      <c r="U66" s="45"/>
      <c r="V66" s="45"/>
      <c r="W66" s="45"/>
      <c r="X66" s="45"/>
      <c r="Y66" s="45"/>
      <c r="Z66" s="45"/>
    </row>
    <row r="67" spans="1:26" ht="12" customHeight="1" x14ac:dyDescent="0.2">
      <c r="A67" s="64"/>
      <c r="B67" s="64"/>
      <c r="C67" s="43">
        <f>C65*C66</f>
        <v>3.3832800000000001</v>
      </c>
      <c r="D67" s="77" t="s">
        <v>15</v>
      </c>
      <c r="E67" s="43">
        <f>E65*E66</f>
        <v>1.70688</v>
      </c>
      <c r="F67" s="77" t="s">
        <v>15</v>
      </c>
      <c r="G67" s="77"/>
      <c r="H67" s="64"/>
      <c r="I67" s="64"/>
      <c r="J67" s="64"/>
      <c r="K67" s="80"/>
      <c r="L67" s="64"/>
      <c r="M67" s="64"/>
      <c r="N67" s="64"/>
      <c r="O67" s="64"/>
      <c r="P67" s="64"/>
      <c r="Q67" s="64"/>
      <c r="R67" s="64"/>
      <c r="S67" s="64"/>
      <c r="T67" s="64"/>
      <c r="U67" s="45"/>
      <c r="V67" s="45"/>
      <c r="W67" s="45"/>
      <c r="X67" s="45"/>
      <c r="Y67" s="45"/>
      <c r="Z67" s="45"/>
    </row>
    <row r="68" spans="1:26" ht="12" customHeight="1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80"/>
      <c r="L68" s="64"/>
      <c r="M68" s="64"/>
      <c r="N68" s="64"/>
      <c r="O68" s="64"/>
      <c r="P68" s="64"/>
      <c r="Q68" s="64"/>
      <c r="R68" s="64"/>
      <c r="S68" s="64"/>
      <c r="T68" s="64"/>
      <c r="U68" s="45"/>
      <c r="V68" s="45"/>
      <c r="W68" s="45"/>
      <c r="X68" s="45"/>
      <c r="Y68" s="45"/>
      <c r="Z68" s="45"/>
    </row>
    <row r="69" spans="1:26" ht="12" customHeight="1" x14ac:dyDescent="0.2">
      <c r="A69" s="64"/>
      <c r="B69" s="64"/>
      <c r="C69" s="64"/>
      <c r="D69" s="82" t="s">
        <v>21</v>
      </c>
      <c r="E69" s="83" t="s">
        <v>29</v>
      </c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45"/>
      <c r="V69" s="45"/>
      <c r="W69" s="45"/>
      <c r="X69" s="45"/>
      <c r="Y69" s="45"/>
      <c r="Z69" s="45"/>
    </row>
    <row r="70" spans="1:26" ht="12" customHeight="1" x14ac:dyDescent="0.2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45"/>
      <c r="V70" s="45"/>
      <c r="W70" s="45"/>
      <c r="X70" s="45"/>
      <c r="Y70" s="45"/>
      <c r="Z70" s="45"/>
    </row>
    <row r="71" spans="1:26" ht="12" customHeight="1" x14ac:dyDescent="0.2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1:26" ht="12" customHeight="1" x14ac:dyDescent="0.2">
      <c r="A72" s="64"/>
      <c r="B72" s="64"/>
      <c r="C72" s="51" t="s">
        <v>31</v>
      </c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1:26" ht="12" customHeight="1" x14ac:dyDescent="0.2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1:26" ht="12" customHeight="1" x14ac:dyDescent="0.2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1:26" ht="12" customHeight="1" x14ac:dyDescent="0.2">
      <c r="A75" s="64"/>
      <c r="B75" s="54" t="s">
        <v>60</v>
      </c>
      <c r="C75" s="11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1:26" ht="12" customHeight="1" x14ac:dyDescent="0.2">
      <c r="A76" s="64"/>
      <c r="B76" s="21"/>
      <c r="C76" s="86" t="s">
        <v>31</v>
      </c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1:26" ht="12" customHeight="1" x14ac:dyDescent="0.2">
      <c r="A77" s="64"/>
      <c r="C77" s="86" t="s">
        <v>31</v>
      </c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1:26" ht="12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1:26" ht="12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1:26" ht="12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1:20" ht="12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1:20" ht="12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1:20" ht="12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1:20" ht="12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1:20" ht="12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1:20" ht="12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1:20" ht="12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t="12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t="12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1:20" ht="12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1:20" ht="12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t="12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1:20" ht="12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1:20" ht="12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t="12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1:20" ht="12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t="12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t="12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1:20" ht="12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</row>
    <row r="100" spans="1:20" ht="12" customHeight="1" x14ac:dyDescent="0.2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</row>
    <row r="101" spans="1:20" ht="12" customHeight="1" x14ac:dyDescent="0.2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 </vt:lpstr>
      <vt:lpstr>Extra Sites</vt:lpstr>
      <vt:lpstr>Sheet2</vt:lpstr>
      <vt:lpstr>' '!Print_Area</vt:lpstr>
      <vt:lpstr>'Extra Sites'!Print_Area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Tanner, Kate (Port Alberni)</cp:lastModifiedBy>
  <cp:lastPrinted>2021-04-07T18:25:41Z</cp:lastPrinted>
  <dcterms:created xsi:type="dcterms:W3CDTF">2002-07-08T18:19:10Z</dcterms:created>
  <dcterms:modified xsi:type="dcterms:W3CDTF">2021-05-12T20:19:07Z</dcterms:modified>
</cp:coreProperties>
</file>