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dg\Documents\Projects\C-Blood\GitHub repos\AgnosticTx2\Publication files\"/>
    </mc:Choice>
  </mc:AlternateContent>
  <xr:revisionPtr revIDLastSave="0" documentId="13_ncr:1_{818B3D3F-3EDA-47D3-AD4E-BA9DD1CC3A6A}" xr6:coauthVersionLast="36" xr6:coauthVersionMax="47" xr10:uidLastSave="{00000000-0000-0000-0000-000000000000}"/>
  <bookViews>
    <workbookView xWindow="-120" yWindow="-120" windowWidth="29040" windowHeight="15840" xr2:uid="{86834069-377A-4E22-9489-FAE1EF78E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11" i="1"/>
  <c r="H22" i="1"/>
  <c r="H23" i="1"/>
  <c r="H24" i="1"/>
  <c r="H28" i="1"/>
  <c r="H29" i="1"/>
  <c r="H30" i="1"/>
  <c r="H31" i="1"/>
  <c r="H39" i="1"/>
  <c r="H41" i="1"/>
  <c r="H48" i="1"/>
  <c r="H61" i="1"/>
  <c r="H65" i="1"/>
  <c r="H66" i="1"/>
  <c r="H67" i="1"/>
  <c r="H69" i="1"/>
  <c r="G6" i="1"/>
  <c r="G7" i="1"/>
  <c r="G11" i="1"/>
  <c r="G22" i="1"/>
  <c r="G23" i="1"/>
  <c r="G24" i="1"/>
  <c r="G28" i="1"/>
  <c r="G29" i="1"/>
  <c r="G30" i="1"/>
  <c r="G31" i="1"/>
  <c r="G39" i="1"/>
  <c r="G41" i="1"/>
  <c r="G48" i="1"/>
  <c r="G61" i="1"/>
  <c r="G65" i="1"/>
  <c r="G66" i="1"/>
  <c r="G67" i="1"/>
  <c r="G69" i="1"/>
  <c r="F6" i="1"/>
  <c r="F7" i="1"/>
  <c r="F11" i="1"/>
  <c r="F22" i="1"/>
  <c r="F23" i="1"/>
  <c r="F24" i="1"/>
  <c r="F28" i="1"/>
  <c r="F29" i="1"/>
  <c r="F30" i="1"/>
  <c r="F31" i="1"/>
  <c r="F39" i="1"/>
  <c r="F41" i="1"/>
  <c r="F48" i="1"/>
  <c r="F61" i="1"/>
  <c r="F65" i="1"/>
  <c r="F66" i="1"/>
  <c r="F67" i="1"/>
  <c r="F69" i="1"/>
  <c r="A70" i="1"/>
  <c r="B70" i="1"/>
  <c r="C70" i="1"/>
  <c r="D70" i="1"/>
  <c r="A71" i="1"/>
  <c r="B71" i="1"/>
  <c r="C71" i="1"/>
  <c r="D71" i="1"/>
  <c r="A68" i="1"/>
  <c r="A66" i="1"/>
  <c r="B66" i="1"/>
  <c r="C66" i="1"/>
  <c r="D66" i="1"/>
  <c r="A67" i="1"/>
  <c r="B67" i="1"/>
  <c r="C67" i="1"/>
  <c r="D67" i="1"/>
  <c r="A69" i="1"/>
  <c r="B69" i="1"/>
  <c r="C69" i="1"/>
  <c r="D69" i="1"/>
  <c r="A64" i="1"/>
  <c r="A65" i="1"/>
  <c r="B65" i="1"/>
  <c r="C65" i="1"/>
  <c r="D65" i="1"/>
  <c r="A60" i="1"/>
  <c r="A62" i="1"/>
  <c r="B62" i="1"/>
  <c r="C62" i="1"/>
  <c r="D62" i="1"/>
  <c r="A63" i="1"/>
  <c r="B63" i="1"/>
  <c r="C63" i="1"/>
  <c r="D63" i="1"/>
  <c r="D61" i="1"/>
  <c r="C61" i="1"/>
  <c r="B61" i="1"/>
  <c r="A61" i="1"/>
  <c r="A58" i="1"/>
  <c r="B58" i="1"/>
  <c r="C58" i="1"/>
  <c r="D58" i="1"/>
  <c r="A59" i="1"/>
  <c r="B59" i="1"/>
  <c r="C59" i="1"/>
  <c r="D59" i="1"/>
  <c r="A55" i="1"/>
  <c r="B55" i="1"/>
  <c r="C55" i="1"/>
  <c r="D55" i="1"/>
  <c r="A56" i="1"/>
  <c r="A52" i="1"/>
  <c r="B52" i="1"/>
  <c r="C52" i="1"/>
  <c r="D52" i="1"/>
  <c r="A53" i="1"/>
  <c r="A5" i="1"/>
  <c r="A43" i="1"/>
  <c r="B43" i="1"/>
  <c r="C43" i="1"/>
  <c r="D43" i="1"/>
  <c r="A44" i="1"/>
  <c r="A39" i="1"/>
  <c r="B39" i="1"/>
  <c r="C39" i="1"/>
  <c r="D39" i="1"/>
  <c r="A40" i="1"/>
  <c r="A32" i="1"/>
  <c r="B32" i="1"/>
  <c r="C32" i="1"/>
  <c r="D32" i="1"/>
  <c r="A33" i="1"/>
  <c r="A26" i="1" l="1"/>
  <c r="A21" i="1"/>
  <c r="A12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41" i="1"/>
  <c r="B41" i="1"/>
  <c r="C41" i="1"/>
  <c r="D41" i="1"/>
  <c r="A42" i="1"/>
  <c r="B42" i="1"/>
  <c r="C42" i="1"/>
  <c r="D42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4" i="1"/>
  <c r="B54" i="1"/>
  <c r="C54" i="1"/>
  <c r="D54" i="1"/>
  <c r="A57" i="1"/>
  <c r="B57" i="1"/>
  <c r="C57" i="1"/>
  <c r="D57" i="1"/>
</calcChain>
</file>

<file path=xl/sharedStrings.xml><?xml version="1.0" encoding="utf-8"?>
<sst xmlns="http://schemas.openxmlformats.org/spreadsheetml/2006/main" count="321" uniqueCount="90">
  <si>
    <t>Obs</t>
  </si>
  <si>
    <t>category</t>
  </si>
  <si>
    <t>longlabel</t>
  </si>
  <si>
    <t>nobs</t>
  </si>
  <si>
    <t>meandelta</t>
  </si>
  <si>
    <t>mediandelta</t>
  </si>
  <si>
    <t>q1delta</t>
  </si>
  <si>
    <t>q3delta</t>
  </si>
  <si>
    <t>A. Basic hematology</t>
  </si>
  <si>
    <t>Hemoglobin</t>
  </si>
  <si>
    <t>Leukocyte count</t>
  </si>
  <si>
    <t>Mean corpuscular hemoglobin</t>
  </si>
  <si>
    <t>Mean corpuscular hemoglobin concentration</t>
  </si>
  <si>
    <t>Mean corpuscular volume</t>
  </si>
  <si>
    <t>Platelet count</t>
  </si>
  <si>
    <t>B. Special hematology</t>
  </si>
  <si>
    <t>Basophiles</t>
  </si>
  <si>
    <t>Eosinophile count</t>
  </si>
  <si>
    <t>Erythrocyte count</t>
  </si>
  <si>
    <t>Lymphocyte count</t>
  </si>
  <si>
    <t>Metamyelocyte count</t>
  </si>
  <si>
    <t>Monocyte count</t>
  </si>
  <si>
    <t>Myelocyte count</t>
  </si>
  <si>
    <t>Neutrophile count</t>
  </si>
  <si>
    <t>C. Hemolysis</t>
  </si>
  <si>
    <t>Bilirubin</t>
  </si>
  <si>
    <t>Haptoglobin</t>
  </si>
  <si>
    <t>Lactate dehydrogenase</t>
  </si>
  <si>
    <t>Reticulocyte count</t>
  </si>
  <si>
    <t>D. Liver tests</t>
  </si>
  <si>
    <t>ALP</t>
  </si>
  <si>
    <t>ALT</t>
  </si>
  <si>
    <t>AST</t>
  </si>
  <si>
    <t>Albumin</t>
  </si>
  <si>
    <t>Conjugated bilirubin</t>
  </si>
  <si>
    <t>E. Electrolytes</t>
  </si>
  <si>
    <t>Calcium</t>
  </si>
  <si>
    <t>Chloride</t>
  </si>
  <si>
    <t>Free Calcium</t>
  </si>
  <si>
    <t>Osmolality</t>
  </si>
  <si>
    <t>Potassium</t>
  </si>
  <si>
    <t>Sodium</t>
  </si>
  <si>
    <t>F. Kidney function</t>
  </si>
  <si>
    <t>Creatinine</t>
  </si>
  <si>
    <t>Standard bicarbonate</t>
  </si>
  <si>
    <t>eGFR</t>
  </si>
  <si>
    <t>G. Blood gases</t>
  </si>
  <si>
    <t>Base Excess</t>
  </si>
  <si>
    <t>CO-Hb</t>
  </si>
  <si>
    <t>Carbon Dioxide</t>
  </si>
  <si>
    <t>Lactate</t>
  </si>
  <si>
    <t>Methemoglobin</t>
  </si>
  <si>
    <t>PaCO2</t>
  </si>
  <si>
    <t>PaO2</t>
  </si>
  <si>
    <t>pH</t>
  </si>
  <si>
    <t>H. Inflammation</t>
  </si>
  <si>
    <t>CRP</t>
  </si>
  <si>
    <t>Sedimentation rate</t>
  </si>
  <si>
    <t>I. Iron status</t>
  </si>
  <si>
    <t>Ferritin</t>
  </si>
  <si>
    <t>Iron</t>
  </si>
  <si>
    <t>J. Cardiac markers</t>
  </si>
  <si>
    <t>NT-ProBNP</t>
  </si>
  <si>
    <t>K. Coagulation</t>
  </si>
  <si>
    <t>Fibrinogen</t>
  </si>
  <si>
    <t>INR</t>
  </si>
  <si>
    <t>aPTT</t>
  </si>
  <si>
    <t>L. Others</t>
  </si>
  <si>
    <t>Glucose</t>
  </si>
  <si>
    <t>HbA1c</t>
  </si>
  <si>
    <t>Triglycerides</t>
  </si>
  <si>
    <t>Laboratory test</t>
  </si>
  <si>
    <t>Mean</t>
  </si>
  <si>
    <t>Median (IQR)</t>
  </si>
  <si>
    <t>Pre-post transfusion delta</t>
  </si>
  <si>
    <t>persons</t>
  </si>
  <si>
    <t>Glutamyl transferase</t>
  </si>
  <si>
    <t>Transferrin</t>
  </si>
  <si>
    <t>Troponin I</t>
  </si>
  <si>
    <t>Troponin T</t>
  </si>
  <si>
    <t>persons_reds</t>
  </si>
  <si>
    <t>meandelta_reds</t>
  </si>
  <si>
    <t>mediandelta_reds</t>
  </si>
  <si>
    <t>q1delta_reds</t>
  </si>
  <si>
    <t>q3delta_reds</t>
  </si>
  <si>
    <t>.</t>
  </si>
  <si>
    <r>
      <rPr>
        <b/>
        <sz val="11"/>
        <color theme="1"/>
        <rFont val="Calibri"/>
        <family val="2"/>
        <scheme val="minor"/>
      </rPr>
      <t>Supplementary Table 2</t>
    </r>
    <r>
      <rPr>
        <sz val="11"/>
        <color theme="1"/>
        <rFont val="Calibri"/>
        <family val="2"/>
        <scheme val="minor"/>
      </rPr>
      <t>. Details of assessed laboratory tests in the SCANDAT and REDS single unit cohorts.</t>
    </r>
  </si>
  <si>
    <t>No. encounters</t>
  </si>
  <si>
    <t>SCANDAT single unit cohort</t>
  </si>
  <si>
    <t>REDS single unit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</si>
</sst>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right" indent="2"/>
    </xf>
    <xf numFmtId="3" fontId="4" fillId="0" borderId="4" xfId="0" applyNumberFormat="1" applyFont="1" applyBorder="1" applyAlignment="1">
      <alignment horizontal="right" indent="2"/>
    </xf>
    <xf numFmtId="3" fontId="0" fillId="0" borderId="5" xfId="0" applyNumberFormat="1" applyBorder="1" applyAlignment="1">
      <alignment horizontal="right" indent="2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right" indent="2"/>
    </xf>
    <xf numFmtId="0" fontId="0" fillId="0" borderId="0" xfId="0" applyBorder="1"/>
    <xf numFmtId="0" fontId="0" fillId="0" borderId="7" xfId="0" applyBorder="1"/>
    <xf numFmtId="3" fontId="0" fillId="0" borderId="7" xfId="0" applyNumberFormat="1" applyBorder="1" applyAlignment="1">
      <alignment horizontal="right" indent="2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 applyBorder="1" applyAlignment="1">
      <alignment horizontal="right" indent="2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4" fillId="0" borderId="4" xfId="0" applyNumberFormat="1" applyFont="1" applyBorder="1" applyAlignment="1">
      <alignment horizontal="right" indent="2"/>
    </xf>
    <xf numFmtId="165" fontId="0" fillId="0" borderId="7" xfId="0" applyNumberFormat="1" applyBorder="1" applyAlignment="1">
      <alignment horizontal="right" indent="2"/>
    </xf>
    <xf numFmtId="165" fontId="0" fillId="0" borderId="0" xfId="0" applyNumberFormat="1" applyBorder="1" applyAlignment="1">
      <alignment horizontal="right" indent="2"/>
    </xf>
    <xf numFmtId="165" fontId="0" fillId="0" borderId="5" xfId="0" applyNumberFormat="1" applyBorder="1" applyAlignment="1">
      <alignment horizontal="right" indent="2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E695-F060-4DFA-8AE9-3212AA2B2700}">
  <dimension ref="A1:Y71"/>
  <sheetViews>
    <sheetView tabSelected="1" zoomScaleNormal="100" workbookViewId="0">
      <selection activeCell="E22" sqref="E22"/>
    </sheetView>
  </sheetViews>
  <sheetFormatPr defaultRowHeight="15" x14ac:dyDescent="0.25"/>
  <cols>
    <col min="1" max="1" width="41.42578125" bestFit="1" customWidth="1"/>
    <col min="2" max="2" width="14.5703125" customWidth="1"/>
    <col min="3" max="3" width="9.140625" style="6"/>
    <col min="4" max="4" width="18.7109375" style="6" customWidth="1"/>
    <col min="5" max="5" width="1.5703125" style="6" customWidth="1"/>
    <col min="6" max="6" width="14.5703125" customWidth="1"/>
    <col min="7" max="7" width="9.5703125" style="6" bestFit="1" customWidth="1"/>
    <col min="8" max="8" width="18.7109375" style="6" customWidth="1"/>
    <col min="12" max="12" width="12.42578125" hidden="1" customWidth="1"/>
    <col min="13" max="13" width="23.28515625" hidden="1" customWidth="1"/>
    <col min="14" max="15" width="25.28515625" hidden="1" customWidth="1"/>
    <col min="16" max="20" width="12.42578125" hidden="1" customWidth="1"/>
    <col min="21" max="25" width="0" hidden="1" customWidth="1"/>
  </cols>
  <sheetData>
    <row r="1" spans="1:25" ht="30.75" customHeight="1" x14ac:dyDescent="0.25">
      <c r="A1" s="36" t="s">
        <v>86</v>
      </c>
      <c r="B1" s="36"/>
      <c r="C1" s="36"/>
      <c r="D1" s="36"/>
      <c r="E1" s="36"/>
      <c r="F1" s="36"/>
      <c r="G1" s="36"/>
      <c r="H1" s="36"/>
    </row>
    <row r="2" spans="1:25" x14ac:dyDescent="0.25">
      <c r="A2" s="37"/>
      <c r="B2" s="38" t="s">
        <v>88</v>
      </c>
      <c r="C2" s="38"/>
      <c r="D2" s="38"/>
      <c r="E2" s="37"/>
      <c r="F2" s="38" t="s">
        <v>89</v>
      </c>
      <c r="G2" s="38"/>
      <c r="H2" s="38"/>
    </row>
    <row r="3" spans="1:25" x14ac:dyDescent="0.25">
      <c r="B3" s="33" t="s">
        <v>87</v>
      </c>
      <c r="C3" s="35" t="s">
        <v>74</v>
      </c>
      <c r="D3" s="35"/>
      <c r="E3" s="19"/>
      <c r="F3" s="33" t="s">
        <v>87</v>
      </c>
      <c r="G3" s="35" t="s">
        <v>74</v>
      </c>
      <c r="H3" s="35"/>
    </row>
    <row r="4" spans="1:25" ht="15.75" thickBot="1" x14ac:dyDescent="0.3">
      <c r="A4" s="9" t="s">
        <v>71</v>
      </c>
      <c r="B4" s="34"/>
      <c r="C4" s="10" t="s">
        <v>72</v>
      </c>
      <c r="D4" s="10" t="s">
        <v>73</v>
      </c>
      <c r="E4" s="10"/>
      <c r="F4" s="34"/>
      <c r="G4" s="10" t="s">
        <v>72</v>
      </c>
      <c r="H4" s="10" t="s">
        <v>73</v>
      </c>
    </row>
    <row r="5" spans="1:25" ht="15" customHeight="1" x14ac:dyDescent="0.25">
      <c r="A5" s="7" t="str">
        <f>M6</f>
        <v>A. Basic hematology</v>
      </c>
      <c r="B5" s="7"/>
      <c r="C5" s="8"/>
      <c r="D5" s="8"/>
      <c r="E5" s="8"/>
      <c r="F5" s="7"/>
      <c r="G5" s="8"/>
      <c r="H5" s="8"/>
      <c r="L5" s="3" t="s">
        <v>0</v>
      </c>
      <c r="M5" s="4" t="s">
        <v>1</v>
      </c>
      <c r="N5" s="4" t="s">
        <v>2</v>
      </c>
      <c r="O5" s="4" t="s">
        <v>75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80</v>
      </c>
      <c r="V5" s="4" t="s">
        <v>81</v>
      </c>
      <c r="W5" s="4" t="s">
        <v>82</v>
      </c>
      <c r="X5" s="4" t="s">
        <v>83</v>
      </c>
      <c r="Y5" s="4" t="s">
        <v>84</v>
      </c>
    </row>
    <row r="6" spans="1:25" ht="15" customHeight="1" x14ac:dyDescent="0.25">
      <c r="A6" t="str">
        <f t="shared" ref="A6:A11" si="0">N6</f>
        <v>Hemoglobin</v>
      </c>
      <c r="B6" s="16">
        <f t="shared" ref="B6:C11" si="1">P6</f>
        <v>157072</v>
      </c>
      <c r="C6" s="13">
        <f t="shared" si="1"/>
        <v>7.8832700000000004</v>
      </c>
      <c r="D6" s="6" t="str">
        <f t="shared" ref="D6:D11" si="2">_xlfn.CONCAT(TEXT(R6,"0.0")," (",TEXT(S6,"0.0"),"-",TEXT(T6,"0.0"),")")</f>
        <v>8.0 (1.0-14.0)</v>
      </c>
      <c r="F6" s="16">
        <f>U6</f>
        <v>62076</v>
      </c>
      <c r="G6" s="20">
        <f>V6</f>
        <v>9.49</v>
      </c>
      <c r="H6" s="6" t="str">
        <f>_xlfn.CONCAT(TEXT(W6,"0.0")," (",TEXT(X6,"0.0"),"-",TEXT(Y6,"0.0"),")")</f>
        <v>10.0 (5.0-15.0)</v>
      </c>
      <c r="L6" s="5">
        <v>1</v>
      </c>
      <c r="M6" s="1" t="s">
        <v>8</v>
      </c>
      <c r="N6" s="1" t="s">
        <v>9</v>
      </c>
      <c r="O6" s="1">
        <v>44508</v>
      </c>
      <c r="P6" s="1">
        <v>157072</v>
      </c>
      <c r="Q6" s="1">
        <v>7.8832700000000004</v>
      </c>
      <c r="R6" s="1">
        <v>8</v>
      </c>
      <c r="S6" s="1">
        <v>1</v>
      </c>
      <c r="T6" s="1">
        <v>14</v>
      </c>
      <c r="U6" s="1">
        <v>62076</v>
      </c>
      <c r="V6" s="1">
        <v>9.49</v>
      </c>
      <c r="W6" s="1">
        <v>10</v>
      </c>
      <c r="X6" s="1">
        <v>5</v>
      </c>
      <c r="Y6" s="1">
        <v>15</v>
      </c>
    </row>
    <row r="7" spans="1:25" ht="15" customHeight="1" x14ac:dyDescent="0.25">
      <c r="A7" t="str">
        <f t="shared" si="0"/>
        <v>Leukocyte count</v>
      </c>
      <c r="B7" s="16">
        <f t="shared" si="1"/>
        <v>137305</v>
      </c>
      <c r="C7" s="13">
        <f t="shared" si="1"/>
        <v>-0.18456</v>
      </c>
      <c r="D7" s="6" t="str">
        <f t="shared" si="2"/>
        <v>0.0 (-1.2-1.0)</v>
      </c>
      <c r="F7" s="16">
        <f>U7</f>
        <v>57048</v>
      </c>
      <c r="G7" s="20">
        <f>V7</f>
        <v>0.15</v>
      </c>
      <c r="H7" s="6" t="str">
        <f>_xlfn.CONCAT(TEXT(W7,"0.0")," (",TEXT(X7,"0.0"),"-",TEXT(Y7,"0.0"),")")</f>
        <v>0.1 (-0.8-1.1)</v>
      </c>
      <c r="L7" s="5">
        <v>2</v>
      </c>
      <c r="M7" s="1" t="s">
        <v>8</v>
      </c>
      <c r="N7" s="1" t="s">
        <v>10</v>
      </c>
      <c r="O7" s="1">
        <v>27499</v>
      </c>
      <c r="P7" s="1">
        <v>137305</v>
      </c>
      <c r="Q7" s="2">
        <v>-0.18456</v>
      </c>
      <c r="R7" s="1">
        <v>0</v>
      </c>
      <c r="S7" s="2">
        <v>-1.2</v>
      </c>
      <c r="T7" s="1">
        <v>1</v>
      </c>
      <c r="U7" s="1">
        <v>57048</v>
      </c>
      <c r="V7" s="1">
        <v>0.15</v>
      </c>
      <c r="W7" s="1">
        <v>0.1</v>
      </c>
      <c r="X7" s="2">
        <v>-0.8</v>
      </c>
      <c r="Y7" s="1">
        <v>1.1000000000000001</v>
      </c>
    </row>
    <row r="8" spans="1:25" ht="15" customHeight="1" x14ac:dyDescent="0.25">
      <c r="A8" t="str">
        <f t="shared" si="0"/>
        <v>Mean corpuscular hemoglobin</v>
      </c>
      <c r="B8" s="16">
        <f t="shared" si="1"/>
        <v>37303</v>
      </c>
      <c r="C8" s="13">
        <f t="shared" si="1"/>
        <v>4.4580000000000002E-2</v>
      </c>
      <c r="D8" s="6" t="str">
        <f t="shared" si="2"/>
        <v>0.0 (0.0-1.0)</v>
      </c>
      <c r="F8" s="16"/>
      <c r="G8" s="20"/>
      <c r="L8" s="5">
        <v>3</v>
      </c>
      <c r="M8" s="1" t="s">
        <v>8</v>
      </c>
      <c r="N8" s="1" t="s">
        <v>11</v>
      </c>
      <c r="O8" s="1">
        <v>18115</v>
      </c>
      <c r="P8" s="1">
        <v>37303</v>
      </c>
      <c r="Q8" s="1">
        <v>4.4580000000000002E-2</v>
      </c>
      <c r="R8" s="1">
        <v>0</v>
      </c>
      <c r="S8" s="1">
        <v>0</v>
      </c>
      <c r="T8" s="1">
        <v>1</v>
      </c>
      <c r="U8" s="1" t="s">
        <v>85</v>
      </c>
      <c r="V8" s="1" t="s">
        <v>85</v>
      </c>
      <c r="W8" s="1" t="s">
        <v>85</v>
      </c>
      <c r="X8" s="1" t="s">
        <v>85</v>
      </c>
      <c r="Y8" s="1" t="s">
        <v>85</v>
      </c>
    </row>
    <row r="9" spans="1:25" ht="15" customHeight="1" x14ac:dyDescent="0.25">
      <c r="A9" t="str">
        <f t="shared" si="0"/>
        <v>Mean corpuscular hemoglobin concentration</v>
      </c>
      <c r="B9" s="16">
        <f t="shared" si="1"/>
        <v>24193</v>
      </c>
      <c r="C9" s="13">
        <f t="shared" si="1"/>
        <v>2.2248199999999998</v>
      </c>
      <c r="D9" s="6" t="str">
        <f t="shared" si="2"/>
        <v>2.0 (-3.0-7.0)</v>
      </c>
      <c r="F9" s="16"/>
      <c r="G9" s="20"/>
      <c r="L9" s="5">
        <v>4</v>
      </c>
      <c r="M9" s="1" t="s">
        <v>8</v>
      </c>
      <c r="N9" s="1" t="s">
        <v>12</v>
      </c>
      <c r="O9" s="1">
        <v>12323</v>
      </c>
      <c r="P9" s="1">
        <v>24193</v>
      </c>
      <c r="Q9" s="1">
        <v>2.2248199999999998</v>
      </c>
      <c r="R9" s="1">
        <v>2</v>
      </c>
      <c r="S9" s="2">
        <v>-3</v>
      </c>
      <c r="T9" s="1">
        <v>7</v>
      </c>
      <c r="U9" s="1" t="s">
        <v>85</v>
      </c>
      <c r="V9" s="1" t="s">
        <v>85</v>
      </c>
      <c r="W9" s="1" t="s">
        <v>85</v>
      </c>
      <c r="X9" s="1" t="s">
        <v>85</v>
      </c>
      <c r="Y9" s="1" t="s">
        <v>85</v>
      </c>
    </row>
    <row r="10" spans="1:25" ht="15" customHeight="1" x14ac:dyDescent="0.25">
      <c r="A10" t="str">
        <f t="shared" si="0"/>
        <v>Mean corpuscular volume</v>
      </c>
      <c r="B10" s="16">
        <f t="shared" si="1"/>
        <v>37211</v>
      </c>
      <c r="C10" s="13">
        <f t="shared" si="1"/>
        <v>-0.39740999999999999</v>
      </c>
      <c r="D10" s="6" t="str">
        <f t="shared" si="2"/>
        <v>0.0 (-2.0-1.0)</v>
      </c>
      <c r="F10" s="16"/>
      <c r="G10" s="20"/>
      <c r="L10" s="5">
        <v>5</v>
      </c>
      <c r="M10" s="1" t="s">
        <v>8</v>
      </c>
      <c r="N10" s="1" t="s">
        <v>13</v>
      </c>
      <c r="O10" s="1">
        <v>18087</v>
      </c>
      <c r="P10" s="1">
        <v>37211</v>
      </c>
      <c r="Q10" s="2">
        <v>-0.39740999999999999</v>
      </c>
      <c r="R10" s="1">
        <v>0</v>
      </c>
      <c r="S10" s="2">
        <v>-2</v>
      </c>
      <c r="T10" s="1">
        <v>1</v>
      </c>
      <c r="U10" s="1" t="s">
        <v>85</v>
      </c>
      <c r="V10" s="1" t="s">
        <v>85</v>
      </c>
      <c r="W10" s="1" t="s">
        <v>85</v>
      </c>
      <c r="X10" s="1" t="s">
        <v>85</v>
      </c>
      <c r="Y10" s="1" t="s">
        <v>85</v>
      </c>
    </row>
    <row r="11" spans="1:25" x14ac:dyDescent="0.25">
      <c r="A11" t="str">
        <f t="shared" si="0"/>
        <v>Platelet count</v>
      </c>
      <c r="B11" s="16">
        <f t="shared" si="1"/>
        <v>141943</v>
      </c>
      <c r="C11" s="13">
        <f t="shared" si="1"/>
        <v>-6.14811</v>
      </c>
      <c r="D11" s="6" t="str">
        <f t="shared" si="2"/>
        <v>-3.0 (-21.0-12.0)</v>
      </c>
      <c r="F11" s="16">
        <f>U11</f>
        <v>57762</v>
      </c>
      <c r="G11" s="20">
        <f>V11</f>
        <v>-3.43</v>
      </c>
      <c r="H11" s="6" t="str">
        <f>_xlfn.CONCAT(TEXT(W11,"0.0")," (",TEXT(X11,"0.0"),"-",TEXT(Y11,"0.0"),")")</f>
        <v>-2.0 (-15.0-12.0)</v>
      </c>
      <c r="L11" s="5">
        <v>6</v>
      </c>
      <c r="M11" s="1" t="s">
        <v>8</v>
      </c>
      <c r="N11" s="1" t="s">
        <v>14</v>
      </c>
      <c r="O11" s="1">
        <v>25178</v>
      </c>
      <c r="P11" s="1">
        <v>141943</v>
      </c>
      <c r="Q11" s="2">
        <v>-6.14811</v>
      </c>
      <c r="R11" s="2">
        <v>-3</v>
      </c>
      <c r="S11" s="2">
        <v>-21</v>
      </c>
      <c r="T11" s="1">
        <v>12</v>
      </c>
      <c r="U11" s="1">
        <v>57762</v>
      </c>
      <c r="V11" s="2">
        <v>-3.43</v>
      </c>
      <c r="W11" s="2">
        <v>-2</v>
      </c>
      <c r="X11" s="2">
        <v>-15</v>
      </c>
      <c r="Y11" s="1">
        <v>12</v>
      </c>
    </row>
    <row r="12" spans="1:25" x14ac:dyDescent="0.25">
      <c r="A12" s="7" t="str">
        <f>M12</f>
        <v>B. Special hematology</v>
      </c>
      <c r="B12" s="17"/>
      <c r="C12" s="14"/>
      <c r="D12" s="8"/>
      <c r="E12" s="8"/>
      <c r="F12" s="17"/>
      <c r="G12" s="29"/>
      <c r="H12" s="8"/>
      <c r="L12" s="5">
        <v>7</v>
      </c>
      <c r="M12" s="1" t="s">
        <v>15</v>
      </c>
      <c r="N12" s="1" t="s">
        <v>16</v>
      </c>
      <c r="O12" s="1">
        <v>1382</v>
      </c>
      <c r="P12" s="1">
        <v>1987</v>
      </c>
      <c r="Q12" s="2">
        <v>-5.0000000000000001E-4</v>
      </c>
      <c r="R12" s="1">
        <v>0</v>
      </c>
      <c r="S12" s="1">
        <v>0</v>
      </c>
      <c r="T12" s="1">
        <v>0</v>
      </c>
      <c r="U12" s="1" t="s">
        <v>85</v>
      </c>
      <c r="V12" s="1" t="s">
        <v>85</v>
      </c>
      <c r="W12" s="1" t="s">
        <v>85</v>
      </c>
      <c r="X12" s="1" t="s">
        <v>85</v>
      </c>
      <c r="Y12" s="1" t="s">
        <v>85</v>
      </c>
    </row>
    <row r="13" spans="1:25" x14ac:dyDescent="0.25">
      <c r="A13" t="str">
        <f t="shared" ref="A13:A20" si="3">N12</f>
        <v>Basophiles</v>
      </c>
      <c r="B13" s="16">
        <f t="shared" ref="B13:C20" si="4">P12</f>
        <v>1987</v>
      </c>
      <c r="C13" s="13">
        <f t="shared" si="4"/>
        <v>-5.0000000000000001E-4</v>
      </c>
      <c r="D13" s="6" t="str">
        <f t="shared" ref="D13:D20" si="5">_xlfn.CONCAT(TEXT(R12,"0.0")," (",TEXT(S12,"0.0"),"-",TEXT(T12,"0.0"),")")</f>
        <v>0.0 (0.0-0.0)</v>
      </c>
      <c r="F13" s="16"/>
      <c r="G13" s="20"/>
      <c r="L13" s="5">
        <v>8</v>
      </c>
      <c r="M13" s="1" t="s">
        <v>15</v>
      </c>
      <c r="N13" s="1" t="s">
        <v>17</v>
      </c>
      <c r="O13" s="1">
        <v>1370</v>
      </c>
      <c r="P13" s="1">
        <v>1971</v>
      </c>
      <c r="Q13" s="1">
        <v>1.197E-2</v>
      </c>
      <c r="R13" s="1">
        <v>0</v>
      </c>
      <c r="S13" s="1">
        <v>0</v>
      </c>
      <c r="T13" s="1">
        <v>0</v>
      </c>
      <c r="U13" s="1" t="s">
        <v>85</v>
      </c>
      <c r="V13" s="1" t="s">
        <v>85</v>
      </c>
      <c r="W13" s="1" t="s">
        <v>85</v>
      </c>
      <c r="X13" s="1" t="s">
        <v>85</v>
      </c>
      <c r="Y13" s="1" t="s">
        <v>85</v>
      </c>
    </row>
    <row r="14" spans="1:25" x14ac:dyDescent="0.25">
      <c r="A14" t="str">
        <f t="shared" si="3"/>
        <v>Eosinophile count</v>
      </c>
      <c r="B14" s="16">
        <f t="shared" si="4"/>
        <v>1971</v>
      </c>
      <c r="C14" s="13">
        <f t="shared" si="4"/>
        <v>1.197E-2</v>
      </c>
      <c r="D14" s="6" t="str">
        <f t="shared" si="5"/>
        <v>0.0 (0.0-0.0)</v>
      </c>
      <c r="F14" s="16"/>
      <c r="G14" s="20"/>
      <c r="L14" s="5">
        <v>9</v>
      </c>
      <c r="M14" s="1" t="s">
        <v>15</v>
      </c>
      <c r="N14" s="1" t="s">
        <v>18</v>
      </c>
      <c r="O14" s="1">
        <v>17945</v>
      </c>
      <c r="P14" s="1">
        <v>36971</v>
      </c>
      <c r="Q14" s="1">
        <v>0.22850000000000001</v>
      </c>
      <c r="R14" s="1">
        <v>0.2</v>
      </c>
      <c r="S14" s="1">
        <v>0</v>
      </c>
      <c r="T14" s="1">
        <v>0.4</v>
      </c>
      <c r="U14" s="1" t="s">
        <v>85</v>
      </c>
      <c r="V14" s="1" t="s">
        <v>85</v>
      </c>
      <c r="W14" s="1" t="s">
        <v>85</v>
      </c>
      <c r="X14" s="1" t="s">
        <v>85</v>
      </c>
      <c r="Y14" s="1" t="s">
        <v>85</v>
      </c>
    </row>
    <row r="15" spans="1:25" x14ac:dyDescent="0.25">
      <c r="A15" t="str">
        <f t="shared" si="3"/>
        <v>Erythrocyte count</v>
      </c>
      <c r="B15" s="16">
        <f t="shared" si="4"/>
        <v>36971</v>
      </c>
      <c r="C15" s="13">
        <f t="shared" si="4"/>
        <v>0.22850000000000001</v>
      </c>
      <c r="D15" s="6" t="str">
        <f t="shared" si="5"/>
        <v>0.2 (0.0-0.4)</v>
      </c>
      <c r="F15" s="16"/>
      <c r="G15" s="20"/>
      <c r="L15" s="5">
        <v>10</v>
      </c>
      <c r="M15" s="1" t="s">
        <v>15</v>
      </c>
      <c r="N15" s="1" t="s">
        <v>19</v>
      </c>
      <c r="O15" s="1">
        <v>1373</v>
      </c>
      <c r="P15" s="1">
        <v>1974</v>
      </c>
      <c r="Q15" s="2">
        <v>-0.11697</v>
      </c>
      <c r="R15" s="1">
        <v>0</v>
      </c>
      <c r="S15" s="2">
        <v>-0.2</v>
      </c>
      <c r="T15" s="1">
        <v>0.3</v>
      </c>
      <c r="U15" s="1" t="s">
        <v>85</v>
      </c>
      <c r="V15" s="1" t="s">
        <v>85</v>
      </c>
      <c r="W15" s="1" t="s">
        <v>85</v>
      </c>
      <c r="X15" s="1" t="s">
        <v>85</v>
      </c>
      <c r="Y15" s="1" t="s">
        <v>85</v>
      </c>
    </row>
    <row r="16" spans="1:25" x14ac:dyDescent="0.25">
      <c r="A16" t="str">
        <f t="shared" si="3"/>
        <v>Lymphocyte count</v>
      </c>
      <c r="B16" s="16">
        <f t="shared" si="4"/>
        <v>1974</v>
      </c>
      <c r="C16" s="13">
        <f t="shared" si="4"/>
        <v>-0.11697</v>
      </c>
      <c r="D16" s="6" t="str">
        <f t="shared" si="5"/>
        <v>0.0 (-0.2-0.3)</v>
      </c>
      <c r="F16" s="16"/>
      <c r="G16" s="20"/>
      <c r="L16" s="5">
        <v>11</v>
      </c>
      <c r="M16" s="1" t="s">
        <v>15</v>
      </c>
      <c r="N16" s="1" t="s">
        <v>20</v>
      </c>
      <c r="O16" s="1">
        <v>308</v>
      </c>
      <c r="P16" s="1">
        <v>384</v>
      </c>
      <c r="Q16" s="2">
        <v>-3.1199999999999999E-3</v>
      </c>
      <c r="R16" s="1">
        <v>0</v>
      </c>
      <c r="S16" s="2">
        <v>-0.1</v>
      </c>
      <c r="T16" s="1">
        <v>0.2</v>
      </c>
      <c r="U16" s="1" t="s">
        <v>85</v>
      </c>
      <c r="V16" s="1" t="s">
        <v>85</v>
      </c>
      <c r="W16" s="1" t="s">
        <v>85</v>
      </c>
      <c r="X16" s="1" t="s">
        <v>85</v>
      </c>
      <c r="Y16" s="1" t="s">
        <v>85</v>
      </c>
    </row>
    <row r="17" spans="1:25" x14ac:dyDescent="0.25">
      <c r="A17" t="str">
        <f t="shared" si="3"/>
        <v>Metamyelocyte count</v>
      </c>
      <c r="B17" s="16">
        <f t="shared" si="4"/>
        <v>384</v>
      </c>
      <c r="C17" s="13">
        <f t="shared" si="4"/>
        <v>-3.1199999999999999E-3</v>
      </c>
      <c r="D17" s="6" t="str">
        <f t="shared" si="5"/>
        <v>0.0 (-0.1-0.2)</v>
      </c>
      <c r="F17" s="16"/>
      <c r="G17" s="20"/>
      <c r="L17" s="5">
        <v>12</v>
      </c>
      <c r="M17" s="1" t="s">
        <v>15</v>
      </c>
      <c r="N17" s="1" t="s">
        <v>21</v>
      </c>
      <c r="O17" s="1">
        <v>1374</v>
      </c>
      <c r="P17" s="1">
        <v>1980</v>
      </c>
      <c r="Q17" s="1">
        <v>5.0000000000000002E-5</v>
      </c>
      <c r="R17" s="1">
        <v>0</v>
      </c>
      <c r="S17" s="2">
        <v>-0.1</v>
      </c>
      <c r="T17" s="1">
        <v>0.2</v>
      </c>
      <c r="U17" s="1" t="s">
        <v>85</v>
      </c>
      <c r="V17" s="1" t="s">
        <v>85</v>
      </c>
      <c r="W17" s="1" t="s">
        <v>85</v>
      </c>
      <c r="X17" s="1" t="s">
        <v>85</v>
      </c>
      <c r="Y17" s="1" t="s">
        <v>85</v>
      </c>
    </row>
    <row r="18" spans="1:25" x14ac:dyDescent="0.25">
      <c r="A18" t="str">
        <f t="shared" si="3"/>
        <v>Monocyte count</v>
      </c>
      <c r="B18" s="16">
        <f t="shared" si="4"/>
        <v>1980</v>
      </c>
      <c r="C18" s="13">
        <f t="shared" si="4"/>
        <v>5.0000000000000002E-5</v>
      </c>
      <c r="D18" s="6" t="str">
        <f t="shared" si="5"/>
        <v>0.0 (-0.1-0.2)</v>
      </c>
      <c r="F18" s="16"/>
      <c r="G18" s="20"/>
      <c r="L18" s="5">
        <v>13</v>
      </c>
      <c r="M18" s="1" t="s">
        <v>15</v>
      </c>
      <c r="N18" s="1" t="s">
        <v>22</v>
      </c>
      <c r="O18" s="1">
        <v>289</v>
      </c>
      <c r="P18" s="1">
        <v>361</v>
      </c>
      <c r="Q18" s="2">
        <v>-8.3099999999999997E-3</v>
      </c>
      <c r="R18" s="1">
        <v>0</v>
      </c>
      <c r="S18" s="2">
        <v>-0.1</v>
      </c>
      <c r="T18" s="1">
        <v>0.1</v>
      </c>
      <c r="U18" s="1" t="s">
        <v>85</v>
      </c>
      <c r="V18" s="1" t="s">
        <v>85</v>
      </c>
      <c r="W18" s="1" t="s">
        <v>85</v>
      </c>
      <c r="X18" s="1" t="s">
        <v>85</v>
      </c>
      <c r="Y18" s="1" t="s">
        <v>85</v>
      </c>
    </row>
    <row r="19" spans="1:25" x14ac:dyDescent="0.25">
      <c r="A19" t="str">
        <f t="shared" si="3"/>
        <v>Myelocyte count</v>
      </c>
      <c r="B19" s="16">
        <f t="shared" si="4"/>
        <v>361</v>
      </c>
      <c r="C19" s="13">
        <f t="shared" si="4"/>
        <v>-8.3099999999999997E-3</v>
      </c>
      <c r="D19" s="6" t="str">
        <f t="shared" si="5"/>
        <v>0.0 (-0.1-0.1)</v>
      </c>
      <c r="F19" s="16"/>
      <c r="G19" s="20"/>
      <c r="L19" s="5">
        <v>14</v>
      </c>
      <c r="M19" s="1" t="s">
        <v>15</v>
      </c>
      <c r="N19" s="1" t="s">
        <v>23</v>
      </c>
      <c r="O19" s="1">
        <v>4625</v>
      </c>
      <c r="P19" s="1">
        <v>11134</v>
      </c>
      <c r="Q19" s="2">
        <v>-8.4449999999999997E-2</v>
      </c>
      <c r="R19" s="1">
        <v>0</v>
      </c>
      <c r="S19" s="2">
        <v>-0.7</v>
      </c>
      <c r="T19" s="1">
        <v>0.5</v>
      </c>
      <c r="U19" s="1" t="s">
        <v>85</v>
      </c>
      <c r="V19" s="1" t="s">
        <v>85</v>
      </c>
      <c r="W19" s="1" t="s">
        <v>85</v>
      </c>
      <c r="X19" s="1" t="s">
        <v>85</v>
      </c>
      <c r="Y19" s="1" t="s">
        <v>85</v>
      </c>
    </row>
    <row r="20" spans="1:25" x14ac:dyDescent="0.25">
      <c r="A20" t="str">
        <f t="shared" si="3"/>
        <v>Neutrophile count</v>
      </c>
      <c r="B20" s="16">
        <f t="shared" si="4"/>
        <v>11134</v>
      </c>
      <c r="C20" s="13">
        <f t="shared" si="4"/>
        <v>-8.4449999999999997E-2</v>
      </c>
      <c r="D20" s="6" t="str">
        <f t="shared" si="5"/>
        <v>0.0 (-0.7-0.5)</v>
      </c>
      <c r="F20" s="16"/>
      <c r="G20" s="20"/>
      <c r="L20" s="5">
        <v>15</v>
      </c>
      <c r="M20" s="1" t="s">
        <v>24</v>
      </c>
      <c r="N20" s="1" t="s">
        <v>25</v>
      </c>
      <c r="O20" s="1">
        <v>10423</v>
      </c>
      <c r="P20" s="1">
        <v>37066</v>
      </c>
      <c r="Q20" s="1">
        <v>1.4996700000000001</v>
      </c>
      <c r="R20" s="1">
        <v>0</v>
      </c>
      <c r="S20" s="2">
        <v>-3</v>
      </c>
      <c r="T20" s="1">
        <v>4</v>
      </c>
      <c r="U20" s="1">
        <v>16440</v>
      </c>
      <c r="V20" s="1">
        <v>4.6500000000000004</v>
      </c>
      <c r="W20" s="1">
        <v>1.71</v>
      </c>
      <c r="X20" s="2">
        <v>-1.71</v>
      </c>
      <c r="Y20" s="1">
        <v>8.5500000000000007</v>
      </c>
    </row>
    <row r="21" spans="1:25" x14ac:dyDescent="0.25">
      <c r="A21" s="7" t="str">
        <f>M20</f>
        <v>C. Hemolysis</v>
      </c>
      <c r="B21" s="17"/>
      <c r="C21" s="14"/>
      <c r="D21" s="8"/>
      <c r="E21" s="8"/>
      <c r="F21" s="17"/>
      <c r="G21" s="29"/>
      <c r="H21" s="8"/>
      <c r="L21" s="5">
        <v>16</v>
      </c>
      <c r="M21" s="1" t="s">
        <v>24</v>
      </c>
      <c r="N21" s="1" t="s">
        <v>26</v>
      </c>
      <c r="O21" s="1">
        <v>325</v>
      </c>
      <c r="P21" s="1">
        <v>927</v>
      </c>
      <c r="Q21" s="1">
        <v>2.8199999999999999E-2</v>
      </c>
      <c r="R21" s="1">
        <v>0</v>
      </c>
      <c r="S21" s="1">
        <v>0</v>
      </c>
      <c r="T21" s="1">
        <v>0.1</v>
      </c>
      <c r="U21" s="1">
        <v>583</v>
      </c>
      <c r="V21" s="1">
        <v>0</v>
      </c>
      <c r="W21" s="1">
        <v>0</v>
      </c>
      <c r="X21" s="2">
        <v>-0.04</v>
      </c>
      <c r="Y21" s="1">
        <v>0.06</v>
      </c>
    </row>
    <row r="22" spans="1:25" x14ac:dyDescent="0.25">
      <c r="A22" t="str">
        <f>N20</f>
        <v>Bilirubin</v>
      </c>
      <c r="B22" s="16">
        <f t="shared" ref="B22:C25" si="6">P20</f>
        <v>37066</v>
      </c>
      <c r="C22" s="13">
        <f t="shared" si="6"/>
        <v>1.4996700000000001</v>
      </c>
      <c r="D22" s="6" t="str">
        <f>_xlfn.CONCAT(TEXT(R20,"0.0")," (",TEXT(S20,"0.0"),"-",TEXT(T20,"0.0"),")")</f>
        <v>0.0 (-3.0-4.0)</v>
      </c>
      <c r="F22" s="16">
        <f t="shared" ref="F22:G24" si="7">U20</f>
        <v>16440</v>
      </c>
      <c r="G22" s="20">
        <f t="shared" si="7"/>
        <v>4.6500000000000004</v>
      </c>
      <c r="H22" s="6" t="str">
        <f>_xlfn.CONCAT(TEXT(W20,"0.0")," (",TEXT(X20,"0.0"),"-",TEXT(Y20,"0.0"),")")</f>
        <v>1.7 (-1.7-8.6)</v>
      </c>
      <c r="L22" s="5">
        <v>17</v>
      </c>
      <c r="M22" s="1" t="s">
        <v>24</v>
      </c>
      <c r="N22" s="1" t="s">
        <v>27</v>
      </c>
      <c r="O22" s="1">
        <v>3690</v>
      </c>
      <c r="P22" s="1">
        <v>9305</v>
      </c>
      <c r="Q22" s="2">
        <v>-0.35332999999999998</v>
      </c>
      <c r="R22" s="2">
        <v>-0.1</v>
      </c>
      <c r="S22" s="2">
        <v>-1</v>
      </c>
      <c r="T22" s="1">
        <v>0.5</v>
      </c>
      <c r="U22" s="1">
        <v>3712</v>
      </c>
      <c r="V22" s="2">
        <v>-6.07</v>
      </c>
      <c r="W22" s="1">
        <v>0</v>
      </c>
      <c r="X22" s="2">
        <v>-31</v>
      </c>
      <c r="Y22" s="1">
        <v>26</v>
      </c>
    </row>
    <row r="23" spans="1:25" x14ac:dyDescent="0.25">
      <c r="A23" t="str">
        <f>N21</f>
        <v>Haptoglobin</v>
      </c>
      <c r="B23" s="16">
        <f t="shared" si="6"/>
        <v>927</v>
      </c>
      <c r="C23" s="13">
        <f t="shared" si="6"/>
        <v>2.8199999999999999E-2</v>
      </c>
      <c r="D23" s="6" t="str">
        <f>_xlfn.CONCAT(TEXT(R21,"0.0")," (",TEXT(S21,"0.0"),"-",TEXT(T21,"0.0"),")")</f>
        <v>0.0 (0.0-0.1)</v>
      </c>
      <c r="F23" s="16">
        <f t="shared" si="7"/>
        <v>583</v>
      </c>
      <c r="G23" s="20">
        <f t="shared" si="7"/>
        <v>0</v>
      </c>
      <c r="H23" s="6" t="str">
        <f>_xlfn.CONCAT(TEXT(W21,"0.0")," (",TEXT(X21,"0.0"),"-",TEXT(Y21,"0.0"),")")</f>
        <v>0.0 (0.0-0.1)</v>
      </c>
      <c r="L23" s="5">
        <v>18</v>
      </c>
      <c r="M23" s="1" t="s">
        <v>24</v>
      </c>
      <c r="N23" s="1" t="s">
        <v>28</v>
      </c>
      <c r="O23" s="1">
        <v>356</v>
      </c>
      <c r="P23" s="1">
        <v>517</v>
      </c>
      <c r="Q23" s="1">
        <v>5.3278499999999998</v>
      </c>
      <c r="R23" s="1">
        <v>3</v>
      </c>
      <c r="S23" s="2">
        <v>-2</v>
      </c>
      <c r="T23" s="1">
        <v>11</v>
      </c>
      <c r="U23" s="1" t="s">
        <v>85</v>
      </c>
      <c r="V23" s="1" t="s">
        <v>85</v>
      </c>
      <c r="W23" s="1" t="s">
        <v>85</v>
      </c>
      <c r="X23" s="1" t="s">
        <v>85</v>
      </c>
      <c r="Y23" s="1" t="s">
        <v>85</v>
      </c>
    </row>
    <row r="24" spans="1:25" x14ac:dyDescent="0.25">
      <c r="A24" t="str">
        <f>N22</f>
        <v>Lactate dehydrogenase</v>
      </c>
      <c r="B24" s="16">
        <f t="shared" si="6"/>
        <v>9305</v>
      </c>
      <c r="C24" s="13">
        <f t="shared" si="6"/>
        <v>-0.35332999999999998</v>
      </c>
      <c r="D24" s="6" t="str">
        <f>_xlfn.CONCAT(TEXT(R22,"0.0")," (",TEXT(S22,"0.0"),"-",TEXT(T22,"0.0"),")")</f>
        <v>-0.1 (-1.0-0.5)</v>
      </c>
      <c r="F24" s="16">
        <f t="shared" si="7"/>
        <v>3712</v>
      </c>
      <c r="G24" s="20">
        <f t="shared" si="7"/>
        <v>-6.07</v>
      </c>
      <c r="H24" s="6" t="str">
        <f>_xlfn.CONCAT(TEXT(W22,"0.0")," (",TEXT(X22,"0.0"),"-",TEXT(Y22,"0.0"),")")</f>
        <v>0.0 (-31.0-26.0)</v>
      </c>
      <c r="L24" s="5">
        <v>19</v>
      </c>
      <c r="M24" s="1" t="s">
        <v>29</v>
      </c>
      <c r="N24" s="1" t="s">
        <v>30</v>
      </c>
      <c r="O24" s="1">
        <v>4128</v>
      </c>
      <c r="P24" s="1">
        <v>6723</v>
      </c>
      <c r="Q24" s="2">
        <v>-4.2909999999999997E-2</v>
      </c>
      <c r="R24" s="1">
        <v>0</v>
      </c>
      <c r="S24" s="2">
        <v>-0.2</v>
      </c>
      <c r="T24" s="1">
        <v>0.2</v>
      </c>
      <c r="U24" s="1" t="s">
        <v>85</v>
      </c>
      <c r="V24" s="1" t="s">
        <v>85</v>
      </c>
      <c r="W24" s="1" t="s">
        <v>85</v>
      </c>
      <c r="X24" s="1" t="s">
        <v>85</v>
      </c>
      <c r="Y24" s="1" t="s">
        <v>85</v>
      </c>
    </row>
    <row r="25" spans="1:25" x14ac:dyDescent="0.25">
      <c r="A25" t="str">
        <f>N23</f>
        <v>Reticulocyte count</v>
      </c>
      <c r="B25" s="16">
        <f t="shared" si="6"/>
        <v>517</v>
      </c>
      <c r="C25" s="13">
        <f t="shared" si="6"/>
        <v>5.3278499999999998</v>
      </c>
      <c r="D25" s="6" t="str">
        <f>_xlfn.CONCAT(TEXT(R23,"0.0")," (",TEXT(S23,"0.0"),"-",TEXT(T23,"0.0"),")")</f>
        <v>3.0 (-2.0-11.0)</v>
      </c>
      <c r="F25" s="16"/>
      <c r="G25" s="20"/>
      <c r="L25" s="5">
        <v>20</v>
      </c>
      <c r="M25" s="1" t="s">
        <v>29</v>
      </c>
      <c r="N25" s="1" t="s">
        <v>31</v>
      </c>
      <c r="O25" s="1">
        <v>8879</v>
      </c>
      <c r="P25" s="1">
        <v>36245</v>
      </c>
      <c r="Q25" s="1">
        <v>2.8420000000000001E-2</v>
      </c>
      <c r="R25" s="1">
        <v>0</v>
      </c>
      <c r="S25" s="2">
        <v>-0.2</v>
      </c>
      <c r="T25" s="1">
        <v>0.1</v>
      </c>
      <c r="U25" s="1">
        <v>15899</v>
      </c>
      <c r="V25" s="1">
        <v>0.01</v>
      </c>
      <c r="W25" s="2">
        <v>-1.7000000000000001E-2</v>
      </c>
      <c r="X25" s="2">
        <v>-8.3000000000000004E-2</v>
      </c>
      <c r="Y25" s="1">
        <v>0.05</v>
      </c>
    </row>
    <row r="26" spans="1:25" x14ac:dyDescent="0.25">
      <c r="A26" s="7" t="str">
        <f>M24</f>
        <v>D. Liver tests</v>
      </c>
      <c r="B26" s="17"/>
      <c r="C26" s="14"/>
      <c r="D26" s="8"/>
      <c r="E26" s="8"/>
      <c r="F26" s="17"/>
      <c r="G26" s="29"/>
      <c r="H26" s="8"/>
      <c r="L26" s="5">
        <v>21</v>
      </c>
      <c r="M26" s="1" t="s">
        <v>29</v>
      </c>
      <c r="N26" s="1" t="s">
        <v>32</v>
      </c>
      <c r="O26" s="1">
        <v>8299</v>
      </c>
      <c r="P26" s="1">
        <v>35883</v>
      </c>
      <c r="Q26" s="2">
        <v>-9.4599999999999997E-3</v>
      </c>
      <c r="R26" s="1">
        <v>0</v>
      </c>
      <c r="S26" s="2">
        <v>-0.3</v>
      </c>
      <c r="T26" s="1">
        <v>0.2</v>
      </c>
      <c r="U26" s="1">
        <v>15675</v>
      </c>
      <c r="V26" s="1">
        <v>3.2</v>
      </c>
      <c r="W26" s="1">
        <v>0</v>
      </c>
      <c r="X26" s="2">
        <v>-7</v>
      </c>
      <c r="Y26" s="1">
        <v>5</v>
      </c>
    </row>
    <row r="27" spans="1:25" x14ac:dyDescent="0.25">
      <c r="A27" t="str">
        <f t="shared" ref="A27:A32" si="8">N24</f>
        <v>ALP</v>
      </c>
      <c r="B27" s="16">
        <f t="shared" ref="B27:C32" si="9">P24</f>
        <v>6723</v>
      </c>
      <c r="C27" s="13">
        <f t="shared" si="9"/>
        <v>-4.2909999999999997E-2</v>
      </c>
      <c r="D27" s="6" t="str">
        <f t="shared" ref="D27:D32" si="10">_xlfn.CONCAT(TEXT(R24,"0.0")," (",TEXT(S24,"0.0"),"-",TEXT(T24,"0.0"),")")</f>
        <v>0.0 (-0.2-0.2)</v>
      </c>
      <c r="F27" s="16"/>
      <c r="G27" s="20"/>
      <c r="L27" s="5">
        <v>22</v>
      </c>
      <c r="M27" s="1" t="s">
        <v>29</v>
      </c>
      <c r="N27" s="1" t="s">
        <v>33</v>
      </c>
      <c r="O27" s="1">
        <v>12167</v>
      </c>
      <c r="P27" s="1">
        <v>30557</v>
      </c>
      <c r="Q27" s="2">
        <v>-8.158E-2</v>
      </c>
      <c r="R27" s="1">
        <v>0</v>
      </c>
      <c r="S27" s="2">
        <v>-2</v>
      </c>
      <c r="T27" s="1">
        <v>2</v>
      </c>
      <c r="U27" s="1">
        <v>14099</v>
      </c>
      <c r="V27" s="1">
        <v>0.12</v>
      </c>
      <c r="W27" s="1">
        <v>0</v>
      </c>
      <c r="X27" s="2">
        <v>-1</v>
      </c>
      <c r="Y27" s="1">
        <v>2</v>
      </c>
    </row>
    <row r="28" spans="1:25" x14ac:dyDescent="0.25">
      <c r="A28" t="str">
        <f t="shared" si="8"/>
        <v>ALT</v>
      </c>
      <c r="B28" s="16">
        <f t="shared" si="9"/>
        <v>36245</v>
      </c>
      <c r="C28" s="13">
        <f t="shared" si="9"/>
        <v>2.8420000000000001E-2</v>
      </c>
      <c r="D28" s="6" t="str">
        <f t="shared" si="10"/>
        <v>0.0 (-0.2-0.1)</v>
      </c>
      <c r="F28" s="16">
        <f t="shared" ref="F28:G31" si="11">U25</f>
        <v>15899</v>
      </c>
      <c r="G28" s="20">
        <f t="shared" si="11"/>
        <v>0.01</v>
      </c>
      <c r="H28" s="6" t="str">
        <f>_xlfn.CONCAT(TEXT(W25,"0.0")," (",TEXT(X25,"0.0"),"-",TEXT(Y25,"0.0"),")")</f>
        <v>0.0 (-0.1-0.1)</v>
      </c>
      <c r="L28" s="5">
        <v>23</v>
      </c>
      <c r="M28" s="1" t="s">
        <v>29</v>
      </c>
      <c r="N28" s="1" t="s">
        <v>34</v>
      </c>
      <c r="O28" s="1">
        <v>2293</v>
      </c>
      <c r="P28" s="1">
        <v>13410</v>
      </c>
      <c r="Q28" s="1">
        <v>1.10318</v>
      </c>
      <c r="R28" s="1">
        <v>0</v>
      </c>
      <c r="S28" s="2">
        <v>-2</v>
      </c>
      <c r="T28" s="1">
        <v>4</v>
      </c>
      <c r="U28" s="1">
        <v>6767</v>
      </c>
      <c r="V28" s="1">
        <v>2.69</v>
      </c>
      <c r="W28" s="1">
        <v>0.17100000000000001</v>
      </c>
      <c r="X28" s="2">
        <v>-1.1970000000000001</v>
      </c>
      <c r="Y28" s="1">
        <v>4.0999999999999996</v>
      </c>
    </row>
    <row r="29" spans="1:25" x14ac:dyDescent="0.25">
      <c r="A29" t="str">
        <f t="shared" si="8"/>
        <v>AST</v>
      </c>
      <c r="B29" s="16">
        <f t="shared" si="9"/>
        <v>35883</v>
      </c>
      <c r="C29" s="13">
        <f t="shared" si="9"/>
        <v>-9.4599999999999997E-3</v>
      </c>
      <c r="D29" s="6" t="str">
        <f t="shared" si="10"/>
        <v>0.0 (-0.3-0.2)</v>
      </c>
      <c r="F29" s="16">
        <f t="shared" si="11"/>
        <v>15675</v>
      </c>
      <c r="G29" s="20">
        <f t="shared" si="11"/>
        <v>3.2</v>
      </c>
      <c r="H29" s="6" t="str">
        <f>_xlfn.CONCAT(TEXT(W26,"0.0")," (",TEXT(X26,"0.0"),"-",TEXT(Y26,"0.0"),")")</f>
        <v>0.0 (-7.0-5.0)</v>
      </c>
      <c r="L29" s="5">
        <v>24</v>
      </c>
      <c r="M29" s="1" t="s">
        <v>29</v>
      </c>
      <c r="N29" s="1" t="s">
        <v>76</v>
      </c>
      <c r="O29" s="1">
        <v>4497</v>
      </c>
      <c r="P29" s="1">
        <v>7792</v>
      </c>
      <c r="Q29" s="2">
        <v>-3.3869999999999997E-2</v>
      </c>
      <c r="R29" s="1">
        <v>0</v>
      </c>
      <c r="S29" s="2">
        <v>-0.2</v>
      </c>
      <c r="T29" s="1">
        <v>0.2</v>
      </c>
      <c r="U29" s="1" t="s">
        <v>85</v>
      </c>
      <c r="V29" s="1" t="s">
        <v>85</v>
      </c>
      <c r="W29" s="1" t="s">
        <v>85</v>
      </c>
      <c r="X29" s="1" t="s">
        <v>85</v>
      </c>
      <c r="Y29" s="1" t="s">
        <v>85</v>
      </c>
    </row>
    <row r="30" spans="1:25" x14ac:dyDescent="0.25">
      <c r="A30" t="str">
        <f t="shared" si="8"/>
        <v>Albumin</v>
      </c>
      <c r="B30" s="16">
        <f t="shared" si="9"/>
        <v>30557</v>
      </c>
      <c r="C30" s="13">
        <f t="shared" si="9"/>
        <v>-8.158E-2</v>
      </c>
      <c r="D30" s="6" t="str">
        <f t="shared" si="10"/>
        <v>0.0 (-2.0-2.0)</v>
      </c>
      <c r="F30" s="16">
        <f t="shared" si="11"/>
        <v>14099</v>
      </c>
      <c r="G30" s="20">
        <f t="shared" si="11"/>
        <v>0.12</v>
      </c>
      <c r="H30" s="6" t="str">
        <f>_xlfn.CONCAT(TEXT(W27,"0.0")," (",TEXT(X27,"0.0"),"-",TEXT(Y27,"0.0"),")")</f>
        <v>0.0 (-1.0-2.0)</v>
      </c>
      <c r="L30" s="5">
        <v>25</v>
      </c>
      <c r="M30" s="1" t="s">
        <v>35</v>
      </c>
      <c r="N30" s="1" t="s">
        <v>36</v>
      </c>
      <c r="O30" s="1">
        <v>6208</v>
      </c>
      <c r="P30" s="1">
        <v>12820</v>
      </c>
      <c r="Q30" s="1">
        <v>5.8199999999999997E-3</v>
      </c>
      <c r="R30" s="1">
        <v>0</v>
      </c>
      <c r="S30" s="2">
        <v>-0.1</v>
      </c>
      <c r="T30" s="1">
        <v>0.1</v>
      </c>
      <c r="U30" s="1" t="s">
        <v>85</v>
      </c>
      <c r="V30" s="1" t="s">
        <v>85</v>
      </c>
      <c r="W30" s="1" t="s">
        <v>85</v>
      </c>
      <c r="X30" s="1" t="s">
        <v>85</v>
      </c>
      <c r="Y30" s="1" t="s">
        <v>85</v>
      </c>
    </row>
    <row r="31" spans="1:25" x14ac:dyDescent="0.25">
      <c r="A31" t="str">
        <f t="shared" si="8"/>
        <v>Conjugated bilirubin</v>
      </c>
      <c r="B31" s="16">
        <f t="shared" si="9"/>
        <v>13410</v>
      </c>
      <c r="C31" s="13">
        <f t="shared" si="9"/>
        <v>1.10318</v>
      </c>
      <c r="D31" s="6" t="str">
        <f t="shared" si="10"/>
        <v>0.0 (-2.0-4.0)</v>
      </c>
      <c r="F31" s="16">
        <f t="shared" si="11"/>
        <v>6767</v>
      </c>
      <c r="G31" s="20">
        <f t="shared" si="11"/>
        <v>2.69</v>
      </c>
      <c r="H31" s="6" t="str">
        <f>_xlfn.CONCAT(TEXT(W28,"0.0")," (",TEXT(X28,"0.0"),"-",TEXT(Y28,"0.0"),")")</f>
        <v>0.2 (-1.2-4.1)</v>
      </c>
      <c r="L31" s="5">
        <v>26</v>
      </c>
      <c r="M31" s="1" t="s">
        <v>35</v>
      </c>
      <c r="N31" s="1" t="s">
        <v>37</v>
      </c>
      <c r="O31" s="1">
        <v>10664</v>
      </c>
      <c r="P31" s="1">
        <v>21104</v>
      </c>
      <c r="Q31" s="1">
        <v>0.33561999999999997</v>
      </c>
      <c r="R31" s="1">
        <v>0</v>
      </c>
      <c r="S31" s="2">
        <v>-1</v>
      </c>
      <c r="T31" s="1">
        <v>1</v>
      </c>
      <c r="U31" s="1" t="s">
        <v>85</v>
      </c>
      <c r="V31" s="1" t="s">
        <v>85</v>
      </c>
      <c r="W31" s="1" t="s">
        <v>85</v>
      </c>
      <c r="X31" s="1" t="s">
        <v>85</v>
      </c>
      <c r="Y31" s="1" t="s">
        <v>85</v>
      </c>
    </row>
    <row r="32" spans="1:25" x14ac:dyDescent="0.25">
      <c r="A32" t="str">
        <f t="shared" si="8"/>
        <v>Glutamyl transferase</v>
      </c>
      <c r="B32" s="16">
        <f t="shared" si="9"/>
        <v>7792</v>
      </c>
      <c r="C32" s="13">
        <f t="shared" si="9"/>
        <v>-3.3869999999999997E-2</v>
      </c>
      <c r="D32" s="6" t="str">
        <f t="shared" si="10"/>
        <v>0.0 (-0.2-0.2)</v>
      </c>
      <c r="F32" s="16"/>
      <c r="G32" s="20"/>
      <c r="L32" s="5">
        <v>27</v>
      </c>
      <c r="M32" s="1" t="s">
        <v>35</v>
      </c>
      <c r="N32" s="1" t="s">
        <v>38</v>
      </c>
      <c r="O32" s="1">
        <v>10318</v>
      </c>
      <c r="P32" s="1">
        <v>20420</v>
      </c>
      <c r="Q32" s="2">
        <v>-2.1700000000000001E-3</v>
      </c>
      <c r="R32" s="1">
        <v>0</v>
      </c>
      <c r="S32" s="1">
        <v>0</v>
      </c>
      <c r="T32" s="1">
        <v>0</v>
      </c>
      <c r="U32" s="1" t="s">
        <v>85</v>
      </c>
      <c r="V32" s="1" t="s">
        <v>85</v>
      </c>
      <c r="W32" s="1" t="s">
        <v>85</v>
      </c>
      <c r="X32" s="1" t="s">
        <v>85</v>
      </c>
      <c r="Y32" s="1" t="s">
        <v>85</v>
      </c>
    </row>
    <row r="33" spans="1:25" x14ac:dyDescent="0.25">
      <c r="A33" s="7" t="str">
        <f>M30</f>
        <v>E. Electrolytes</v>
      </c>
      <c r="B33" s="17"/>
      <c r="C33" s="14"/>
      <c r="D33" s="8"/>
      <c r="E33" s="8"/>
      <c r="F33" s="17"/>
      <c r="G33" s="29"/>
      <c r="H33" s="8"/>
      <c r="L33" s="5">
        <v>28</v>
      </c>
      <c r="M33" s="1" t="s">
        <v>35</v>
      </c>
      <c r="N33" s="1" t="s">
        <v>39</v>
      </c>
      <c r="O33" s="1">
        <v>2953</v>
      </c>
      <c r="P33" s="1">
        <v>6503</v>
      </c>
      <c r="Q33" s="1">
        <v>0.18515000000000001</v>
      </c>
      <c r="R33" s="1">
        <v>0</v>
      </c>
      <c r="S33" s="2">
        <v>-2</v>
      </c>
      <c r="T33" s="1">
        <v>2</v>
      </c>
      <c r="U33" s="1" t="s">
        <v>85</v>
      </c>
      <c r="V33" s="1" t="s">
        <v>85</v>
      </c>
      <c r="W33" s="1" t="s">
        <v>85</v>
      </c>
      <c r="X33" s="1" t="s">
        <v>85</v>
      </c>
      <c r="Y33" s="1" t="s">
        <v>85</v>
      </c>
    </row>
    <row r="34" spans="1:25" x14ac:dyDescent="0.25">
      <c r="A34" t="str">
        <f t="shared" ref="A34:A39" si="12">N30</f>
        <v>Calcium</v>
      </c>
      <c r="B34" s="16">
        <f t="shared" ref="B34:C39" si="13">P30</f>
        <v>12820</v>
      </c>
      <c r="C34" s="13">
        <f t="shared" si="13"/>
        <v>5.8199999999999997E-3</v>
      </c>
      <c r="D34" s="6" t="str">
        <f t="shared" ref="D34:D39" si="14">_xlfn.CONCAT(TEXT(R30,"0.0")," (",TEXT(S30,"0.0"),"-",TEXT(T30,"0.0"),")")</f>
        <v>0.0 (-0.1-0.1)</v>
      </c>
      <c r="F34" s="16"/>
      <c r="G34" s="20"/>
      <c r="L34" s="5">
        <v>29</v>
      </c>
      <c r="M34" s="1" t="s">
        <v>35</v>
      </c>
      <c r="N34" s="1" t="s">
        <v>40</v>
      </c>
      <c r="O34" s="1">
        <v>24666</v>
      </c>
      <c r="P34" s="1">
        <v>47090</v>
      </c>
      <c r="Q34" s="1">
        <v>2.0500000000000002E-3</v>
      </c>
      <c r="R34" s="1">
        <v>0</v>
      </c>
      <c r="S34" s="2">
        <v>-0.2</v>
      </c>
      <c r="T34" s="1">
        <v>0.2</v>
      </c>
      <c r="U34" s="1" t="s">
        <v>85</v>
      </c>
      <c r="V34" s="1" t="s">
        <v>85</v>
      </c>
      <c r="W34" s="1" t="s">
        <v>85</v>
      </c>
      <c r="X34" s="1" t="s">
        <v>85</v>
      </c>
      <c r="Y34" s="1" t="s">
        <v>85</v>
      </c>
    </row>
    <row r="35" spans="1:25" x14ac:dyDescent="0.25">
      <c r="A35" t="str">
        <f t="shared" si="12"/>
        <v>Chloride</v>
      </c>
      <c r="B35" s="16">
        <f t="shared" si="13"/>
        <v>21104</v>
      </c>
      <c r="C35" s="13">
        <f t="shared" si="13"/>
        <v>0.33561999999999997</v>
      </c>
      <c r="D35" s="6" t="str">
        <f t="shared" si="14"/>
        <v>0.0 (-1.0-1.0)</v>
      </c>
      <c r="F35" s="16"/>
      <c r="G35" s="20"/>
      <c r="L35" s="5">
        <v>30</v>
      </c>
      <c r="M35" s="1" t="s">
        <v>35</v>
      </c>
      <c r="N35" s="1" t="s">
        <v>41</v>
      </c>
      <c r="O35" s="1">
        <v>24434</v>
      </c>
      <c r="P35" s="1">
        <v>125772</v>
      </c>
      <c r="Q35" s="1">
        <v>0.19936999999999999</v>
      </c>
      <c r="R35" s="1">
        <v>0</v>
      </c>
      <c r="S35" s="2">
        <v>-1</v>
      </c>
      <c r="T35" s="1">
        <v>2</v>
      </c>
      <c r="U35" s="1">
        <v>53557</v>
      </c>
      <c r="V35" s="1">
        <v>0.19</v>
      </c>
      <c r="W35" s="1">
        <v>0</v>
      </c>
      <c r="X35" s="2">
        <v>-1</v>
      </c>
      <c r="Y35" s="1">
        <v>2</v>
      </c>
    </row>
    <row r="36" spans="1:25" x14ac:dyDescent="0.25">
      <c r="A36" t="str">
        <f t="shared" si="12"/>
        <v>Free Calcium</v>
      </c>
      <c r="B36" s="16">
        <f t="shared" si="13"/>
        <v>20420</v>
      </c>
      <c r="C36" s="13">
        <f t="shared" si="13"/>
        <v>-2.1700000000000001E-3</v>
      </c>
      <c r="D36" s="6" t="str">
        <f t="shared" si="14"/>
        <v>0.0 (0.0-0.0)</v>
      </c>
      <c r="F36" s="16"/>
      <c r="G36" s="20"/>
      <c r="L36" s="5">
        <v>31</v>
      </c>
      <c r="M36" s="1" t="s">
        <v>42</v>
      </c>
      <c r="N36" s="1" t="s">
        <v>43</v>
      </c>
      <c r="O36" s="1">
        <v>25731</v>
      </c>
      <c r="P36" s="1">
        <v>119939</v>
      </c>
      <c r="Q36" s="2">
        <v>-3.2770199999999998</v>
      </c>
      <c r="R36" s="2">
        <v>-2</v>
      </c>
      <c r="S36" s="2">
        <v>-11</v>
      </c>
      <c r="T36" s="1">
        <v>5</v>
      </c>
      <c r="U36" s="1">
        <v>51927</v>
      </c>
      <c r="V36" s="2">
        <v>-4.53</v>
      </c>
      <c r="W36" s="1">
        <v>0</v>
      </c>
      <c r="X36" s="2">
        <v>-8.84</v>
      </c>
      <c r="Y36" s="1">
        <v>7.07</v>
      </c>
    </row>
    <row r="37" spans="1:25" x14ac:dyDescent="0.25">
      <c r="A37" t="str">
        <f t="shared" si="12"/>
        <v>Osmolality</v>
      </c>
      <c r="B37" s="16">
        <f t="shared" si="13"/>
        <v>6503</v>
      </c>
      <c r="C37" s="13">
        <f t="shared" si="13"/>
        <v>0.18515000000000001</v>
      </c>
      <c r="D37" s="6" t="str">
        <f t="shared" si="14"/>
        <v>0.0 (-2.0-2.0)</v>
      </c>
      <c r="F37" s="16"/>
      <c r="G37" s="20"/>
      <c r="L37" s="5">
        <v>32</v>
      </c>
      <c r="M37" s="1" t="s">
        <v>42</v>
      </c>
      <c r="N37" s="1" t="s">
        <v>44</v>
      </c>
      <c r="O37" s="1">
        <v>10322</v>
      </c>
      <c r="P37" s="1">
        <v>20347</v>
      </c>
      <c r="Q37" s="1">
        <v>3.2379999999999999E-2</v>
      </c>
      <c r="R37" s="1">
        <v>0</v>
      </c>
      <c r="S37" s="2">
        <v>-1</v>
      </c>
      <c r="T37" s="1">
        <v>1</v>
      </c>
      <c r="U37" s="1" t="s">
        <v>85</v>
      </c>
      <c r="V37" s="1" t="s">
        <v>85</v>
      </c>
      <c r="W37" s="1" t="s">
        <v>85</v>
      </c>
      <c r="X37" s="1" t="s">
        <v>85</v>
      </c>
      <c r="Y37" s="1" t="s">
        <v>85</v>
      </c>
    </row>
    <row r="38" spans="1:25" x14ac:dyDescent="0.25">
      <c r="A38" t="str">
        <f t="shared" si="12"/>
        <v>Potassium</v>
      </c>
      <c r="B38" s="16">
        <f t="shared" si="13"/>
        <v>47090</v>
      </c>
      <c r="C38" s="13">
        <f t="shared" si="13"/>
        <v>2.0500000000000002E-3</v>
      </c>
      <c r="D38" s="6" t="str">
        <f t="shared" si="14"/>
        <v>0.0 (-0.2-0.2)</v>
      </c>
      <c r="F38" s="16"/>
      <c r="G38" s="20"/>
      <c r="L38" s="5">
        <v>33</v>
      </c>
      <c r="M38" s="1" t="s">
        <v>42</v>
      </c>
      <c r="N38" s="1" t="s">
        <v>45</v>
      </c>
      <c r="O38" s="1">
        <v>3757</v>
      </c>
      <c r="P38" s="1">
        <v>6455</v>
      </c>
      <c r="Q38" s="1">
        <v>1.39334</v>
      </c>
      <c r="R38" s="1">
        <v>1</v>
      </c>
      <c r="S38" s="2">
        <v>-2</v>
      </c>
      <c r="T38" s="1">
        <v>5</v>
      </c>
      <c r="U38" s="1" t="s">
        <v>85</v>
      </c>
      <c r="V38" s="1" t="s">
        <v>85</v>
      </c>
      <c r="W38" s="1" t="s">
        <v>85</v>
      </c>
      <c r="X38" s="1" t="s">
        <v>85</v>
      </c>
      <c r="Y38" s="1" t="s">
        <v>85</v>
      </c>
    </row>
    <row r="39" spans="1:25" x14ac:dyDescent="0.25">
      <c r="A39" t="str">
        <f t="shared" si="12"/>
        <v>Sodium</v>
      </c>
      <c r="B39" s="16">
        <f t="shared" si="13"/>
        <v>125772</v>
      </c>
      <c r="C39" s="13">
        <f t="shared" si="13"/>
        <v>0.19936999999999999</v>
      </c>
      <c r="D39" s="6" t="str">
        <f t="shared" si="14"/>
        <v>0.0 (-1.0-2.0)</v>
      </c>
      <c r="F39" s="16">
        <f>U35</f>
        <v>53557</v>
      </c>
      <c r="G39" s="20">
        <f>V35</f>
        <v>0.19</v>
      </c>
      <c r="H39" s="6" t="str">
        <f>_xlfn.CONCAT(TEXT(W35,"0.0")," (",TEXT(X35,"0.0"),"-",TEXT(Y35,"0.0"),")")</f>
        <v>0.0 (-1.0-2.0)</v>
      </c>
      <c r="L39" s="5">
        <v>34</v>
      </c>
      <c r="M39" s="1" t="s">
        <v>46</v>
      </c>
      <c r="N39" s="1" t="s">
        <v>47</v>
      </c>
      <c r="O39" s="1">
        <v>5606</v>
      </c>
      <c r="P39" s="1">
        <v>10235</v>
      </c>
      <c r="Q39" s="2">
        <v>-0.14115</v>
      </c>
      <c r="R39" s="1">
        <v>0</v>
      </c>
      <c r="S39" s="2">
        <v>-1</v>
      </c>
      <c r="T39" s="1">
        <v>1</v>
      </c>
      <c r="U39" s="1" t="s">
        <v>85</v>
      </c>
      <c r="V39" s="1" t="s">
        <v>85</v>
      </c>
      <c r="W39" s="1" t="s">
        <v>85</v>
      </c>
      <c r="X39" s="1" t="s">
        <v>85</v>
      </c>
      <c r="Y39" s="1" t="s">
        <v>85</v>
      </c>
    </row>
    <row r="40" spans="1:25" x14ac:dyDescent="0.25">
      <c r="A40" s="7" t="str">
        <f>M36</f>
        <v>F. Kidney function</v>
      </c>
      <c r="B40" s="17"/>
      <c r="C40" s="14"/>
      <c r="D40" s="8"/>
      <c r="E40" s="8"/>
      <c r="F40" s="17"/>
      <c r="G40" s="29"/>
      <c r="H40" s="8"/>
      <c r="L40" s="5">
        <v>35</v>
      </c>
      <c r="M40" s="1" t="s">
        <v>46</v>
      </c>
      <c r="N40" s="1" t="s">
        <v>48</v>
      </c>
      <c r="O40" s="1">
        <v>7603</v>
      </c>
      <c r="P40" s="1">
        <v>14200</v>
      </c>
      <c r="Q40" s="2">
        <v>-3.1099999999999999E-3</v>
      </c>
      <c r="R40" s="1">
        <v>0</v>
      </c>
      <c r="S40" s="2">
        <v>-0.2</v>
      </c>
      <c r="T40" s="1">
        <v>0.2</v>
      </c>
      <c r="U40" s="1" t="s">
        <v>85</v>
      </c>
      <c r="V40" s="1" t="s">
        <v>85</v>
      </c>
      <c r="W40" s="1" t="s">
        <v>85</v>
      </c>
      <c r="X40" s="1" t="s">
        <v>85</v>
      </c>
      <c r="Y40" s="1" t="s">
        <v>85</v>
      </c>
    </row>
    <row r="41" spans="1:25" x14ac:dyDescent="0.25">
      <c r="A41" t="str">
        <f>N36</f>
        <v>Creatinine</v>
      </c>
      <c r="B41" s="16">
        <f t="shared" ref="B41:C43" si="15">P36</f>
        <v>119939</v>
      </c>
      <c r="C41" s="13">
        <f t="shared" si="15"/>
        <v>-3.2770199999999998</v>
      </c>
      <c r="D41" s="6" t="str">
        <f>_xlfn.CONCAT(TEXT(R36,"0.0")," (",TEXT(S36,"0.0"),"-",TEXT(T36,"0.0"),")")</f>
        <v>-2.0 (-11.0-5.0)</v>
      </c>
      <c r="F41" s="16">
        <f>U36</f>
        <v>51927</v>
      </c>
      <c r="G41" s="20">
        <f>V36</f>
        <v>-4.53</v>
      </c>
      <c r="H41" s="6" t="str">
        <f>_xlfn.CONCAT(TEXT(W36,"0.0")," (",TEXT(X36,"0.0"),"-",TEXT(Y36,"0.0"),")")</f>
        <v>0.0 (-8.8-7.1)</v>
      </c>
      <c r="L41" s="5">
        <v>36</v>
      </c>
      <c r="M41" s="1" t="s">
        <v>46</v>
      </c>
      <c r="N41" s="1" t="s">
        <v>49</v>
      </c>
      <c r="O41" s="1">
        <v>710</v>
      </c>
      <c r="P41" s="1">
        <v>1087</v>
      </c>
      <c r="Q41" s="1">
        <v>6.4400000000000004E-3</v>
      </c>
      <c r="R41" s="1">
        <v>0</v>
      </c>
      <c r="S41" s="2">
        <v>-1</v>
      </c>
      <c r="T41" s="1">
        <v>1.3</v>
      </c>
      <c r="U41" s="1" t="s">
        <v>85</v>
      </c>
      <c r="V41" s="1" t="s">
        <v>85</v>
      </c>
      <c r="W41" s="1" t="s">
        <v>85</v>
      </c>
      <c r="X41" s="1" t="s">
        <v>85</v>
      </c>
      <c r="Y41" s="1" t="s">
        <v>85</v>
      </c>
    </row>
    <row r="42" spans="1:25" x14ac:dyDescent="0.25">
      <c r="A42" t="str">
        <f>N37</f>
        <v>Standard bicarbonate</v>
      </c>
      <c r="B42" s="16">
        <f t="shared" si="15"/>
        <v>20347</v>
      </c>
      <c r="C42" s="13">
        <f t="shared" si="15"/>
        <v>3.2379999999999999E-2</v>
      </c>
      <c r="D42" s="6" t="str">
        <f>_xlfn.CONCAT(TEXT(R37,"0.0")," (",TEXT(S37,"0.0"),"-",TEXT(T37,"0.0"),")")</f>
        <v>0.0 (-1.0-1.0)</v>
      </c>
      <c r="F42" s="16"/>
      <c r="G42" s="20"/>
      <c r="L42" s="5">
        <v>37</v>
      </c>
      <c r="M42" s="1" t="s">
        <v>46</v>
      </c>
      <c r="N42" s="1" t="s">
        <v>50</v>
      </c>
      <c r="O42" s="1">
        <v>9475</v>
      </c>
      <c r="P42" s="1">
        <v>13713</v>
      </c>
      <c r="Q42" s="2">
        <v>-5.2699999999999997E-2</v>
      </c>
      <c r="R42" s="1">
        <v>0</v>
      </c>
      <c r="S42" s="2">
        <v>-0.3</v>
      </c>
      <c r="T42" s="1">
        <v>0.2</v>
      </c>
      <c r="U42" s="1">
        <v>8125</v>
      </c>
      <c r="V42" s="2">
        <v>-0.19</v>
      </c>
      <c r="W42" s="2">
        <v>-0.1</v>
      </c>
      <c r="X42" s="2">
        <v>-0.7</v>
      </c>
      <c r="Y42" s="1">
        <v>0.3</v>
      </c>
    </row>
    <row r="43" spans="1:25" x14ac:dyDescent="0.25">
      <c r="A43" t="str">
        <f>N38</f>
        <v>eGFR</v>
      </c>
      <c r="B43" s="16">
        <f t="shared" si="15"/>
        <v>6455</v>
      </c>
      <c r="C43" s="13">
        <f t="shared" si="15"/>
        <v>1.39334</v>
      </c>
      <c r="D43" s="6" t="str">
        <f>_xlfn.CONCAT(TEXT(R38,"0.0")," (",TEXT(S38,"0.0"),"-",TEXT(T38,"0.0"),")")</f>
        <v>1.0 (-2.0-5.0)</v>
      </c>
      <c r="F43" s="16"/>
      <c r="G43" s="20"/>
      <c r="L43" s="5">
        <v>38</v>
      </c>
      <c r="M43" s="1" t="s">
        <v>46</v>
      </c>
      <c r="N43" s="1" t="s">
        <v>51</v>
      </c>
      <c r="O43" s="1">
        <v>8041</v>
      </c>
      <c r="P43" s="1">
        <v>15622</v>
      </c>
      <c r="Q43" s="1">
        <v>6.9999999999999994E-5</v>
      </c>
      <c r="R43" s="1">
        <v>0</v>
      </c>
      <c r="S43" s="2">
        <v>-0.2</v>
      </c>
      <c r="T43" s="1">
        <v>0.2</v>
      </c>
      <c r="U43" s="1" t="s">
        <v>85</v>
      </c>
      <c r="V43" s="1" t="s">
        <v>85</v>
      </c>
      <c r="W43" s="1" t="s">
        <v>85</v>
      </c>
      <c r="X43" s="1" t="s">
        <v>85</v>
      </c>
      <c r="Y43" s="1" t="s">
        <v>85</v>
      </c>
    </row>
    <row r="44" spans="1:25" x14ac:dyDescent="0.25">
      <c r="A44" s="7" t="str">
        <f>M39</f>
        <v>G. Blood gases</v>
      </c>
      <c r="B44" s="17"/>
      <c r="C44" s="14"/>
      <c r="D44" s="8"/>
      <c r="E44" s="8"/>
      <c r="F44" s="17"/>
      <c r="G44" s="29"/>
      <c r="H44" s="8"/>
      <c r="L44" s="5">
        <v>39</v>
      </c>
      <c r="M44" s="1" t="s">
        <v>46</v>
      </c>
      <c r="N44" s="1" t="s">
        <v>52</v>
      </c>
      <c r="O44" s="1">
        <v>8516</v>
      </c>
      <c r="P44" s="1">
        <v>16496</v>
      </c>
      <c r="Q44" s="1">
        <v>5.1279999999999999E-2</v>
      </c>
      <c r="R44" s="1">
        <v>0</v>
      </c>
      <c r="S44" s="2">
        <v>-0.3</v>
      </c>
      <c r="T44" s="1">
        <v>0.4</v>
      </c>
      <c r="U44" s="1" t="s">
        <v>85</v>
      </c>
      <c r="V44" s="1" t="s">
        <v>85</v>
      </c>
      <c r="W44" s="1" t="s">
        <v>85</v>
      </c>
      <c r="X44" s="1" t="s">
        <v>85</v>
      </c>
      <c r="Y44" s="1" t="s">
        <v>85</v>
      </c>
    </row>
    <row r="45" spans="1:25" x14ac:dyDescent="0.25">
      <c r="A45" t="str">
        <f t="shared" ref="A45:A52" si="16">N39</f>
        <v>Base Excess</v>
      </c>
      <c r="B45" s="16">
        <f t="shared" ref="B45:C52" si="17">P39</f>
        <v>10235</v>
      </c>
      <c r="C45" s="13">
        <f t="shared" si="17"/>
        <v>-0.14115</v>
      </c>
      <c r="D45" s="6" t="str">
        <f t="shared" ref="D45:D52" si="18">_xlfn.CONCAT(TEXT(R39,"0.0")," (",TEXT(S39,"0.0"),"-",TEXT(T39,"0.0"),")")</f>
        <v>0.0 (-1.0-1.0)</v>
      </c>
      <c r="F45" s="16"/>
      <c r="G45" s="20"/>
      <c r="L45" s="5">
        <v>40</v>
      </c>
      <c r="M45" s="1" t="s">
        <v>46</v>
      </c>
      <c r="N45" s="1" t="s">
        <v>53</v>
      </c>
      <c r="O45" s="1">
        <v>8483</v>
      </c>
      <c r="P45" s="1">
        <v>16602</v>
      </c>
      <c r="Q45" s="2">
        <v>-0.80257000000000001</v>
      </c>
      <c r="R45" s="2">
        <v>-0.1</v>
      </c>
      <c r="S45" s="2">
        <v>-2</v>
      </c>
      <c r="T45" s="1">
        <v>1</v>
      </c>
      <c r="U45" s="1" t="s">
        <v>85</v>
      </c>
      <c r="V45" s="1" t="s">
        <v>85</v>
      </c>
      <c r="W45" s="1" t="s">
        <v>85</v>
      </c>
      <c r="X45" s="1" t="s">
        <v>85</v>
      </c>
      <c r="Y45" s="1" t="s">
        <v>85</v>
      </c>
    </row>
    <row r="46" spans="1:25" x14ac:dyDescent="0.25">
      <c r="A46" t="str">
        <f t="shared" si="16"/>
        <v>CO-Hb</v>
      </c>
      <c r="B46" s="16">
        <f t="shared" si="17"/>
        <v>14200</v>
      </c>
      <c r="C46" s="13">
        <f t="shared" si="17"/>
        <v>-3.1099999999999999E-3</v>
      </c>
      <c r="D46" s="6" t="str">
        <f t="shared" si="18"/>
        <v>0.0 (-0.2-0.2)</v>
      </c>
      <c r="F46" s="16"/>
      <c r="G46" s="20"/>
      <c r="L46" s="5">
        <v>41</v>
      </c>
      <c r="M46" s="1" t="s">
        <v>46</v>
      </c>
      <c r="N46" s="1" t="s">
        <v>54</v>
      </c>
      <c r="O46" s="1">
        <v>10352</v>
      </c>
      <c r="P46" s="1">
        <v>20456</v>
      </c>
      <c r="Q46" s="2">
        <v>-4.6999999999999999E-4</v>
      </c>
      <c r="R46" s="1">
        <v>0</v>
      </c>
      <c r="S46" s="1">
        <v>0</v>
      </c>
      <c r="T46" s="1">
        <v>0</v>
      </c>
      <c r="U46" s="1" t="s">
        <v>85</v>
      </c>
      <c r="V46" s="1" t="s">
        <v>85</v>
      </c>
      <c r="W46" s="1" t="s">
        <v>85</v>
      </c>
      <c r="X46" s="1" t="s">
        <v>85</v>
      </c>
      <c r="Y46" s="1" t="s">
        <v>85</v>
      </c>
    </row>
    <row r="47" spans="1:25" x14ac:dyDescent="0.25">
      <c r="A47" t="str">
        <f t="shared" si="16"/>
        <v>Carbon Dioxide</v>
      </c>
      <c r="B47" s="16">
        <f t="shared" si="17"/>
        <v>1087</v>
      </c>
      <c r="C47" s="13">
        <f t="shared" si="17"/>
        <v>6.4400000000000004E-3</v>
      </c>
      <c r="D47" s="6" t="str">
        <f t="shared" si="18"/>
        <v>0.0 (-1.0-1.3)</v>
      </c>
      <c r="F47" s="16"/>
      <c r="G47" s="20"/>
      <c r="L47" s="5">
        <v>42</v>
      </c>
      <c r="M47" s="1" t="s">
        <v>55</v>
      </c>
      <c r="N47" s="1" t="s">
        <v>56</v>
      </c>
      <c r="O47" s="1">
        <v>23428</v>
      </c>
      <c r="P47" s="1">
        <v>47982</v>
      </c>
      <c r="Q47" s="1">
        <v>1.42682</v>
      </c>
      <c r="R47" s="2">
        <v>-1</v>
      </c>
      <c r="S47" s="2">
        <v>-19</v>
      </c>
      <c r="T47" s="1">
        <v>17</v>
      </c>
      <c r="U47" s="1" t="s">
        <v>85</v>
      </c>
      <c r="V47" s="1" t="s">
        <v>85</v>
      </c>
      <c r="W47" s="1" t="s">
        <v>85</v>
      </c>
      <c r="X47" s="1" t="s">
        <v>85</v>
      </c>
      <c r="Y47" s="1" t="s">
        <v>85</v>
      </c>
    </row>
    <row r="48" spans="1:25" x14ac:dyDescent="0.25">
      <c r="A48" t="str">
        <f t="shared" si="16"/>
        <v>Lactate</v>
      </c>
      <c r="B48" s="16">
        <f t="shared" si="17"/>
        <v>13713</v>
      </c>
      <c r="C48" s="13">
        <f t="shared" si="17"/>
        <v>-5.2699999999999997E-2</v>
      </c>
      <c r="D48" s="6" t="str">
        <f t="shared" si="18"/>
        <v>0.0 (-0.3-0.2)</v>
      </c>
      <c r="F48" s="16">
        <f>U42</f>
        <v>8125</v>
      </c>
      <c r="G48" s="20">
        <f>V42</f>
        <v>-0.19</v>
      </c>
      <c r="H48" s="6" t="str">
        <f>_xlfn.CONCAT(TEXT(W42,"0.0")," (",TEXT(X42,"0.0"),"-",TEXT(Y42,"0.0"),")")</f>
        <v>-0.1 (-0.7-0.3)</v>
      </c>
      <c r="L48" s="5">
        <v>43</v>
      </c>
      <c r="M48" s="1" t="s">
        <v>55</v>
      </c>
      <c r="N48" s="1" t="s">
        <v>57</v>
      </c>
      <c r="O48" s="1">
        <v>88</v>
      </c>
      <c r="P48" s="1">
        <v>89</v>
      </c>
      <c r="Q48" s="2">
        <v>-6.1685400000000001</v>
      </c>
      <c r="R48" s="2">
        <v>-6</v>
      </c>
      <c r="S48" s="2">
        <v>-15</v>
      </c>
      <c r="T48" s="1">
        <v>1</v>
      </c>
      <c r="U48" s="1" t="s">
        <v>85</v>
      </c>
      <c r="V48" s="1" t="s">
        <v>85</v>
      </c>
      <c r="W48" s="1" t="s">
        <v>85</v>
      </c>
      <c r="X48" s="1" t="s">
        <v>85</v>
      </c>
      <c r="Y48" s="1" t="s">
        <v>85</v>
      </c>
    </row>
    <row r="49" spans="1:25" x14ac:dyDescent="0.25">
      <c r="A49" t="str">
        <f t="shared" si="16"/>
        <v>Methemoglobin</v>
      </c>
      <c r="B49" s="16">
        <f t="shared" si="17"/>
        <v>15622</v>
      </c>
      <c r="C49" s="13">
        <f t="shared" si="17"/>
        <v>6.9999999999999994E-5</v>
      </c>
      <c r="D49" s="6" t="str">
        <f t="shared" si="18"/>
        <v>0.0 (-0.2-0.2)</v>
      </c>
      <c r="F49" s="16"/>
      <c r="G49" s="20"/>
      <c r="L49" s="5">
        <v>44</v>
      </c>
      <c r="M49" s="1" t="s">
        <v>58</v>
      </c>
      <c r="N49" s="1" t="s">
        <v>59</v>
      </c>
      <c r="O49" s="1">
        <v>1198</v>
      </c>
      <c r="P49" s="1">
        <v>2577</v>
      </c>
      <c r="Q49" s="1">
        <v>5.39053</v>
      </c>
      <c r="R49" s="1">
        <v>1</v>
      </c>
      <c r="S49" s="2">
        <v>-37</v>
      </c>
      <c r="T49" s="1">
        <v>41</v>
      </c>
      <c r="U49" s="1" t="s">
        <v>85</v>
      </c>
      <c r="V49" s="1" t="s">
        <v>85</v>
      </c>
      <c r="W49" s="1" t="s">
        <v>85</v>
      </c>
      <c r="X49" s="1" t="s">
        <v>85</v>
      </c>
      <c r="Y49" s="1" t="s">
        <v>85</v>
      </c>
    </row>
    <row r="50" spans="1:25" x14ac:dyDescent="0.25">
      <c r="A50" t="str">
        <f t="shared" si="16"/>
        <v>PaCO2</v>
      </c>
      <c r="B50" s="16">
        <f t="shared" si="17"/>
        <v>16496</v>
      </c>
      <c r="C50" s="13">
        <f t="shared" si="17"/>
        <v>5.1279999999999999E-2</v>
      </c>
      <c r="D50" s="6" t="str">
        <f t="shared" si="18"/>
        <v>0.0 (-0.3-0.4)</v>
      </c>
      <c r="F50" s="16"/>
      <c r="G50" s="20"/>
      <c r="L50" s="5">
        <v>45</v>
      </c>
      <c r="M50" s="1" t="s">
        <v>58</v>
      </c>
      <c r="N50" s="1" t="s">
        <v>60</v>
      </c>
      <c r="O50" s="1">
        <v>766</v>
      </c>
      <c r="P50" s="1">
        <v>1418</v>
      </c>
      <c r="Q50" s="1">
        <v>4.3053600000000003</v>
      </c>
      <c r="R50" s="1">
        <v>1</v>
      </c>
      <c r="S50" s="2">
        <v>-36</v>
      </c>
      <c r="T50" s="1">
        <v>42</v>
      </c>
      <c r="U50" s="1" t="s">
        <v>85</v>
      </c>
      <c r="V50" s="1" t="s">
        <v>85</v>
      </c>
      <c r="W50" s="1" t="s">
        <v>85</v>
      </c>
      <c r="X50" s="1" t="s">
        <v>85</v>
      </c>
      <c r="Y50" s="1" t="s">
        <v>85</v>
      </c>
    </row>
    <row r="51" spans="1:25" x14ac:dyDescent="0.25">
      <c r="A51" t="str">
        <f t="shared" si="16"/>
        <v>PaO2</v>
      </c>
      <c r="B51" s="16">
        <f t="shared" si="17"/>
        <v>16602</v>
      </c>
      <c r="C51" s="13">
        <f t="shared" si="17"/>
        <v>-0.80257000000000001</v>
      </c>
      <c r="D51" s="6" t="str">
        <f t="shared" si="18"/>
        <v>-0.1 (-2.0-1.0)</v>
      </c>
      <c r="F51" s="16"/>
      <c r="G51" s="20"/>
      <c r="L51" s="5">
        <v>46</v>
      </c>
      <c r="M51" s="1" t="s">
        <v>58</v>
      </c>
      <c r="N51" s="1" t="s">
        <v>77</v>
      </c>
      <c r="O51" s="1">
        <v>58</v>
      </c>
      <c r="P51" s="1">
        <v>58</v>
      </c>
      <c r="Q51" s="2">
        <v>-6.3789999999999999E-2</v>
      </c>
      <c r="R51" s="1">
        <v>0</v>
      </c>
      <c r="S51" s="2">
        <v>-0.2</v>
      </c>
      <c r="T51" s="1">
        <v>0.1</v>
      </c>
      <c r="U51" s="1" t="s">
        <v>85</v>
      </c>
      <c r="V51" s="1" t="s">
        <v>85</v>
      </c>
      <c r="W51" s="1" t="s">
        <v>85</v>
      </c>
      <c r="X51" s="1" t="s">
        <v>85</v>
      </c>
      <c r="Y51" s="1" t="s">
        <v>85</v>
      </c>
    </row>
    <row r="52" spans="1:25" x14ac:dyDescent="0.25">
      <c r="A52" t="str">
        <f t="shared" si="16"/>
        <v>pH</v>
      </c>
      <c r="B52" s="16">
        <f t="shared" si="17"/>
        <v>20456</v>
      </c>
      <c r="C52" s="13">
        <f t="shared" si="17"/>
        <v>-4.6999999999999999E-4</v>
      </c>
      <c r="D52" s="6" t="str">
        <f t="shared" si="18"/>
        <v>0.0 (0.0-0.0)</v>
      </c>
      <c r="F52" s="16"/>
      <c r="G52" s="20"/>
      <c r="L52" s="5">
        <v>47</v>
      </c>
      <c r="M52" s="1" t="s">
        <v>61</v>
      </c>
      <c r="N52" s="1" t="s">
        <v>62</v>
      </c>
      <c r="O52" s="1">
        <v>646</v>
      </c>
      <c r="P52" s="1">
        <v>135</v>
      </c>
      <c r="Q52" s="2">
        <v>-1.97458</v>
      </c>
      <c r="R52" s="1">
        <v>0</v>
      </c>
      <c r="S52" s="2">
        <v>-94</v>
      </c>
      <c r="T52" s="1">
        <v>76</v>
      </c>
      <c r="U52" s="1">
        <v>121</v>
      </c>
      <c r="V52" s="1">
        <v>1123.2</v>
      </c>
      <c r="W52" s="1">
        <v>100</v>
      </c>
      <c r="X52" s="2">
        <v>-136</v>
      </c>
      <c r="Y52" s="1">
        <v>1090</v>
      </c>
    </row>
    <row r="53" spans="1:25" x14ac:dyDescent="0.25">
      <c r="A53" s="7" t="str">
        <f>M47</f>
        <v>H. Inflammation</v>
      </c>
      <c r="B53" s="17"/>
      <c r="C53" s="14"/>
      <c r="D53" s="8"/>
      <c r="E53" s="8"/>
      <c r="F53" s="17"/>
      <c r="G53" s="29"/>
      <c r="H53" s="8"/>
      <c r="L53" s="5">
        <v>48</v>
      </c>
      <c r="M53" s="1" t="s">
        <v>61</v>
      </c>
      <c r="N53" s="1" t="s">
        <v>78</v>
      </c>
      <c r="O53" s="1">
        <v>528</v>
      </c>
      <c r="P53" s="1">
        <v>593</v>
      </c>
      <c r="Q53" s="1">
        <v>0.88178999999999996</v>
      </c>
      <c r="R53" s="1">
        <v>0</v>
      </c>
      <c r="S53" s="1">
        <v>0</v>
      </c>
      <c r="T53" s="1">
        <v>0.1</v>
      </c>
      <c r="U53" s="1" t="s">
        <v>85</v>
      </c>
      <c r="V53" s="1" t="s">
        <v>85</v>
      </c>
      <c r="W53" s="1" t="s">
        <v>85</v>
      </c>
      <c r="X53" s="1" t="s">
        <v>85</v>
      </c>
      <c r="Y53" s="1" t="s">
        <v>85</v>
      </c>
    </row>
    <row r="54" spans="1:25" x14ac:dyDescent="0.25">
      <c r="A54" t="str">
        <f>N47</f>
        <v>CRP</v>
      </c>
      <c r="B54" s="16">
        <f>P47</f>
        <v>47982</v>
      </c>
      <c r="C54" s="13">
        <f>Q47</f>
        <v>1.42682</v>
      </c>
      <c r="D54" s="6" t="str">
        <f>_xlfn.CONCAT(TEXT(R47,"0.0")," (",TEXT(S47,"0.0"),"-",TEXT(T47,"0.0"),")")</f>
        <v>-1.0 (-19.0-17.0)</v>
      </c>
      <c r="F54" s="16"/>
      <c r="G54" s="20"/>
      <c r="L54" s="5">
        <v>49</v>
      </c>
      <c r="M54" s="1" t="s">
        <v>61</v>
      </c>
      <c r="N54" s="1" t="s">
        <v>79</v>
      </c>
      <c r="O54" s="1">
        <v>3435</v>
      </c>
      <c r="P54" s="1">
        <v>4401</v>
      </c>
      <c r="Q54" s="1">
        <v>5.8464700000000001</v>
      </c>
      <c r="R54" s="1">
        <v>0</v>
      </c>
      <c r="S54" s="2">
        <v>-6</v>
      </c>
      <c r="T54" s="1">
        <v>7</v>
      </c>
      <c r="U54" s="1" t="s">
        <v>85</v>
      </c>
      <c r="V54" s="1" t="s">
        <v>85</v>
      </c>
      <c r="W54" s="1" t="s">
        <v>85</v>
      </c>
      <c r="X54" s="1" t="s">
        <v>85</v>
      </c>
      <c r="Y54" s="1" t="s">
        <v>85</v>
      </c>
    </row>
    <row r="55" spans="1:25" x14ac:dyDescent="0.25">
      <c r="A55" t="str">
        <f>N48</f>
        <v>Sedimentation rate</v>
      </c>
      <c r="B55" s="16">
        <f>P48</f>
        <v>89</v>
      </c>
      <c r="C55" s="13">
        <f>Q48</f>
        <v>-6.1685400000000001</v>
      </c>
      <c r="D55" s="6" t="str">
        <f>_xlfn.CONCAT(TEXT(R48,"0.0")," (",TEXT(S48,"0.0"),"-",TEXT(T48,"0.0"),")")</f>
        <v>-6.0 (-15.0-1.0)</v>
      </c>
      <c r="F55" s="16"/>
      <c r="G55" s="20"/>
      <c r="L55" s="5">
        <v>50</v>
      </c>
      <c r="M55" s="1" t="s">
        <v>63</v>
      </c>
      <c r="N55" s="1" t="s">
        <v>64</v>
      </c>
      <c r="O55" s="1">
        <v>6431</v>
      </c>
      <c r="P55" s="1">
        <v>10302</v>
      </c>
      <c r="Q55" s="1">
        <v>9.4189999999999996E-2</v>
      </c>
      <c r="R55" s="1">
        <v>0.1</v>
      </c>
      <c r="S55" s="2">
        <v>-0.2</v>
      </c>
      <c r="T55" s="1">
        <v>0.4</v>
      </c>
      <c r="U55" s="1">
        <v>4787</v>
      </c>
      <c r="V55" s="1">
        <v>0.1</v>
      </c>
      <c r="W55" s="1">
        <v>7.0000000000000007E-2</v>
      </c>
      <c r="X55" s="2">
        <v>-0.17</v>
      </c>
      <c r="Y55" s="1">
        <v>0.37</v>
      </c>
    </row>
    <row r="56" spans="1:25" x14ac:dyDescent="0.25">
      <c r="A56" s="7" t="str">
        <f>M49</f>
        <v>I. Iron status</v>
      </c>
      <c r="B56" s="17"/>
      <c r="C56" s="14"/>
      <c r="D56" s="8"/>
      <c r="E56" s="8"/>
      <c r="F56" s="17"/>
      <c r="G56" s="29"/>
      <c r="H56" s="8"/>
      <c r="L56" s="5">
        <v>51</v>
      </c>
      <c r="M56" s="1" t="s">
        <v>63</v>
      </c>
      <c r="N56" s="1" t="s">
        <v>65</v>
      </c>
      <c r="O56" s="1">
        <v>14510</v>
      </c>
      <c r="P56" s="1">
        <v>51639</v>
      </c>
      <c r="Q56" s="2">
        <v>-4.0930000000000001E-2</v>
      </c>
      <c r="R56" s="1">
        <v>0</v>
      </c>
      <c r="S56" s="2">
        <v>-0.1</v>
      </c>
      <c r="T56" s="1">
        <v>0.1</v>
      </c>
      <c r="U56" s="1">
        <v>25317</v>
      </c>
      <c r="V56" s="2">
        <v>-0.05</v>
      </c>
      <c r="W56" s="1">
        <v>0</v>
      </c>
      <c r="X56" s="2">
        <v>-0.1</v>
      </c>
      <c r="Y56" s="1">
        <v>0.1</v>
      </c>
    </row>
    <row r="57" spans="1:25" x14ac:dyDescent="0.25">
      <c r="A57" t="str">
        <f>N49</f>
        <v>Ferritin</v>
      </c>
      <c r="B57" s="16">
        <f t="shared" ref="B57:C59" si="19">P49</f>
        <v>2577</v>
      </c>
      <c r="C57" s="13">
        <f t="shared" si="19"/>
        <v>5.39053</v>
      </c>
      <c r="D57" s="6" t="str">
        <f>_xlfn.CONCAT(TEXT(R49,"0.0")," (",TEXT(S49,"0.0"),"-",TEXT(T49,"0.0"),")")</f>
        <v>1.0 (-37.0-41.0)</v>
      </c>
      <c r="F57" s="16"/>
      <c r="G57" s="20"/>
      <c r="L57" s="5">
        <v>52</v>
      </c>
      <c r="M57" s="1" t="s">
        <v>63</v>
      </c>
      <c r="N57" s="1" t="s">
        <v>66</v>
      </c>
      <c r="O57" s="1">
        <v>10654</v>
      </c>
      <c r="P57" s="1">
        <v>34348</v>
      </c>
      <c r="Q57" s="2">
        <v>-0.82613000000000003</v>
      </c>
      <c r="R57" s="1">
        <v>0</v>
      </c>
      <c r="S57" s="2">
        <v>-4</v>
      </c>
      <c r="T57" s="1">
        <v>4</v>
      </c>
      <c r="U57" s="1">
        <v>16819</v>
      </c>
      <c r="V57" s="2">
        <v>-1.71</v>
      </c>
      <c r="W57" s="2">
        <v>-0.5</v>
      </c>
      <c r="X57" s="2">
        <v>-4.2</v>
      </c>
      <c r="Y57" s="1">
        <v>2.2000000000000002</v>
      </c>
    </row>
    <row r="58" spans="1:25" x14ac:dyDescent="0.25">
      <c r="A58" t="str">
        <f>N50</f>
        <v>Iron</v>
      </c>
      <c r="B58" s="16">
        <f t="shared" si="19"/>
        <v>1418</v>
      </c>
      <c r="C58" s="13">
        <f t="shared" si="19"/>
        <v>4.3053600000000003</v>
      </c>
      <c r="D58" s="6" t="str">
        <f>_xlfn.CONCAT(TEXT(R50,"0.0")," (",TEXT(S50,"0.0"),"-",TEXT(T50,"0.0"),")")</f>
        <v>1.0 (-36.0-42.0)</v>
      </c>
      <c r="F58" s="16"/>
      <c r="G58" s="20"/>
      <c r="L58" s="5">
        <v>54</v>
      </c>
      <c r="M58" s="1" t="s">
        <v>67</v>
      </c>
      <c r="N58" s="1" t="s">
        <v>68</v>
      </c>
      <c r="O58" s="1">
        <v>20168</v>
      </c>
      <c r="P58" s="1">
        <v>114311</v>
      </c>
      <c r="Q58" s="2">
        <v>-3.5000000000000001E-3</v>
      </c>
      <c r="R58" s="1">
        <v>0</v>
      </c>
      <c r="S58" s="2">
        <v>-1.2</v>
      </c>
      <c r="T58" s="1">
        <v>1.2</v>
      </c>
      <c r="U58" s="1">
        <v>49525</v>
      </c>
      <c r="V58" s="2">
        <v>-0.11</v>
      </c>
      <c r="W58" s="2">
        <v>-0.111</v>
      </c>
      <c r="X58" s="2">
        <v>-0.999</v>
      </c>
      <c r="Y58" s="1">
        <v>0.78</v>
      </c>
    </row>
    <row r="59" spans="1:25" x14ac:dyDescent="0.25">
      <c r="A59" t="str">
        <f>N51</f>
        <v>Transferrin</v>
      </c>
      <c r="B59" s="16">
        <f t="shared" si="19"/>
        <v>58</v>
      </c>
      <c r="C59" s="13">
        <f t="shared" si="19"/>
        <v>-6.3789999999999999E-2</v>
      </c>
      <c r="D59" s="6" t="str">
        <f>_xlfn.CONCAT(TEXT(R51,"0.0")," (",TEXT(S51,"0.0"),"-",TEXT(T51,"0.0"),")")</f>
        <v>0.0 (-0.2-0.1)</v>
      </c>
      <c r="F59" s="16"/>
      <c r="G59" s="20"/>
      <c r="L59" s="5">
        <v>55</v>
      </c>
      <c r="M59" s="1" t="s">
        <v>67</v>
      </c>
      <c r="N59" s="1" t="s">
        <v>69</v>
      </c>
      <c r="O59" s="1">
        <v>122</v>
      </c>
      <c r="P59" s="1">
        <v>193</v>
      </c>
      <c r="Q59" s="1">
        <v>4.4150299999999998</v>
      </c>
      <c r="R59" s="1">
        <v>3</v>
      </c>
      <c r="S59" s="2">
        <v>-0.4</v>
      </c>
      <c r="T59" s="1">
        <v>9</v>
      </c>
      <c r="U59" s="1" t="s">
        <v>85</v>
      </c>
      <c r="V59" s="1" t="s">
        <v>85</v>
      </c>
      <c r="W59" s="1" t="s">
        <v>85</v>
      </c>
      <c r="X59" s="1" t="s">
        <v>85</v>
      </c>
      <c r="Y59" s="1" t="s">
        <v>85</v>
      </c>
    </row>
    <row r="60" spans="1:25" x14ac:dyDescent="0.25">
      <c r="A60" s="7" t="str">
        <f>M52</f>
        <v>J. Cardiac markers</v>
      </c>
      <c r="B60" s="17"/>
      <c r="C60" s="14"/>
      <c r="D60" s="8"/>
      <c r="E60" s="8"/>
      <c r="F60" s="17"/>
      <c r="G60" s="29"/>
      <c r="H60" s="8"/>
      <c r="L60" s="5">
        <v>56</v>
      </c>
      <c r="M60" s="1" t="s">
        <v>67</v>
      </c>
      <c r="N60" s="1" t="s">
        <v>70</v>
      </c>
      <c r="O60" s="1">
        <v>1088</v>
      </c>
      <c r="P60" s="1">
        <v>2566</v>
      </c>
      <c r="Q60" s="1">
        <v>7.3380000000000001E-2</v>
      </c>
      <c r="R60" s="1">
        <v>0.1</v>
      </c>
      <c r="S60" s="2">
        <v>-0.3</v>
      </c>
      <c r="T60" s="1">
        <v>0.4</v>
      </c>
      <c r="U60" s="1" t="s">
        <v>85</v>
      </c>
      <c r="V60" s="1" t="s">
        <v>85</v>
      </c>
      <c r="W60" s="1" t="s">
        <v>85</v>
      </c>
      <c r="X60" s="1" t="s">
        <v>85</v>
      </c>
      <c r="Y60" s="1" t="s">
        <v>85</v>
      </c>
    </row>
    <row r="61" spans="1:25" x14ac:dyDescent="0.25">
      <c r="A61" t="str">
        <f>N52</f>
        <v>NT-ProBNP</v>
      </c>
      <c r="B61" s="16">
        <f t="shared" ref="B61:C63" si="20">P52</f>
        <v>135</v>
      </c>
      <c r="C61" s="13">
        <f t="shared" si="20"/>
        <v>-1.97458</v>
      </c>
      <c r="D61" s="6" t="str">
        <f>_xlfn.CONCAT(TEXT(R52,"0.0")," (",TEXT(S52,"0.0"),"-",TEXT(T52,"0.0"),")")</f>
        <v>0.0 (-94.0-76.0)</v>
      </c>
      <c r="F61" s="16">
        <f>U52</f>
        <v>121</v>
      </c>
      <c r="G61" s="20">
        <f>V52</f>
        <v>1123.2</v>
      </c>
      <c r="H61" s="6" t="str">
        <f>_xlfn.CONCAT(TEXT(W52,"0.0")," (",TEXT(X52,"0.0"),"-",TEXT(Y52,"0.0"),")")</f>
        <v>100.0 (-136.0-1090.0)</v>
      </c>
    </row>
    <row r="62" spans="1:25" x14ac:dyDescent="0.25">
      <c r="A62" t="str">
        <f>N53</f>
        <v>Troponin I</v>
      </c>
      <c r="B62" s="16">
        <f t="shared" si="20"/>
        <v>593</v>
      </c>
      <c r="C62" s="13">
        <f t="shared" si="20"/>
        <v>0.88178999999999996</v>
      </c>
      <c r="D62" s="6" t="str">
        <f>_xlfn.CONCAT(TEXT(R53,"0.0")," (",TEXT(S53,"0.0"),"-",TEXT(T53,"0.0"),")")</f>
        <v>0.0 (0.0-0.1)</v>
      </c>
      <c r="F62" s="16"/>
      <c r="G62" s="20"/>
    </row>
    <row r="63" spans="1:25" x14ac:dyDescent="0.25">
      <c r="A63" t="str">
        <f>N54</f>
        <v>Troponin T</v>
      </c>
      <c r="B63" s="16">
        <f t="shared" si="20"/>
        <v>4401</v>
      </c>
      <c r="C63" s="13">
        <f t="shared" si="20"/>
        <v>5.8464700000000001</v>
      </c>
      <c r="D63" s="6" t="str">
        <f>_xlfn.CONCAT(TEXT(R54,"0.0")," (",TEXT(S54,"0.0"),"-",TEXT(T54,"0.0"),")")</f>
        <v>0.0 (-6.0-7.0)</v>
      </c>
      <c r="F63" s="16"/>
      <c r="G63" s="20"/>
    </row>
    <row r="64" spans="1:25" x14ac:dyDescent="0.25">
      <c r="A64" s="7" t="str">
        <f>M56</f>
        <v>K. Coagulation</v>
      </c>
      <c r="B64" s="17"/>
      <c r="C64" s="14"/>
      <c r="D64" s="8"/>
      <c r="E64" s="8"/>
      <c r="F64" s="17"/>
      <c r="G64" s="29"/>
      <c r="H64" s="8"/>
    </row>
    <row r="65" spans="1:8" x14ac:dyDescent="0.25">
      <c r="A65" t="str">
        <f t="shared" ref="A65" si="21">N55</f>
        <v>Fibrinogen</v>
      </c>
      <c r="B65" s="16">
        <f t="shared" ref="B65:C67" si="22">P55</f>
        <v>10302</v>
      </c>
      <c r="C65" s="13">
        <f t="shared" si="22"/>
        <v>9.4189999999999996E-2</v>
      </c>
      <c r="D65" s="6" t="str">
        <f>_xlfn.CONCAT(TEXT(R55,"0.0")," (",TEXT(S55,"0.0"),"-",TEXT(T55,"0.0"),")")</f>
        <v>0.1 (-0.2-0.4)</v>
      </c>
      <c r="F65" s="16">
        <f t="shared" ref="F65:G67" si="23">U55</f>
        <v>4787</v>
      </c>
      <c r="G65" s="20">
        <f t="shared" si="23"/>
        <v>0.1</v>
      </c>
      <c r="H65" s="6" t="str">
        <f>_xlfn.CONCAT(TEXT(W55,"0.0")," (",TEXT(X55,"0.0"),"-",TEXT(Y55,"0.0"),")")</f>
        <v>0.1 (-0.2-0.4)</v>
      </c>
    </row>
    <row r="66" spans="1:8" x14ac:dyDescent="0.25">
      <c r="A66" t="str">
        <f t="shared" ref="A66:A67" si="24">N56</f>
        <v>INR</v>
      </c>
      <c r="B66" s="16">
        <f t="shared" si="22"/>
        <v>51639</v>
      </c>
      <c r="C66" s="13">
        <f t="shared" si="22"/>
        <v>-4.0930000000000001E-2</v>
      </c>
      <c r="D66" s="6" t="str">
        <f>_xlfn.CONCAT(TEXT(R56,"0.0")," (",TEXT(S56,"0.0"),"-",TEXT(T56,"0.0"),")")</f>
        <v>0.0 (-0.1-0.1)</v>
      </c>
      <c r="F66" s="16">
        <f t="shared" si="23"/>
        <v>25317</v>
      </c>
      <c r="G66" s="20">
        <f t="shared" si="23"/>
        <v>-0.05</v>
      </c>
      <c r="H66" s="6" t="str">
        <f>_xlfn.CONCAT(TEXT(W56,"0.0")," (",TEXT(X56,"0.0"),"-",TEXT(Y56,"0.0"),")")</f>
        <v>0.0 (-0.1-0.1)</v>
      </c>
    </row>
    <row r="67" spans="1:8" x14ac:dyDescent="0.25">
      <c r="A67" t="str">
        <f t="shared" si="24"/>
        <v>aPTT</v>
      </c>
      <c r="B67" s="16">
        <f t="shared" si="22"/>
        <v>34348</v>
      </c>
      <c r="C67" s="13">
        <f t="shared" si="22"/>
        <v>-0.82613000000000003</v>
      </c>
      <c r="D67" s="6" t="str">
        <f>_xlfn.CONCAT(TEXT(R57,"0.0")," (",TEXT(S57,"0.0"),"-",TEXT(T57,"0.0"),")")</f>
        <v>0.0 (-4.0-4.0)</v>
      </c>
      <c r="F67" s="16">
        <f t="shared" si="23"/>
        <v>16819</v>
      </c>
      <c r="G67" s="20">
        <f t="shared" si="23"/>
        <v>-1.71</v>
      </c>
      <c r="H67" s="6" t="str">
        <f>_xlfn.CONCAT(TEXT(W57,"0.0")," (",TEXT(X57,"0.0"),"-",TEXT(Y57,"0.0"),")")</f>
        <v>-0.5 (-4.2-2.2)</v>
      </c>
    </row>
    <row r="68" spans="1:8" x14ac:dyDescent="0.25">
      <c r="A68" s="7" t="str">
        <f>M59</f>
        <v>L. Others</v>
      </c>
      <c r="B68" s="17"/>
      <c r="C68" s="14"/>
      <c r="D68" s="8"/>
      <c r="E68" s="8"/>
      <c r="F68" s="17"/>
      <c r="G68" s="29"/>
      <c r="H68" s="8"/>
    </row>
    <row r="69" spans="1:8" x14ac:dyDescent="0.25">
      <c r="A69" s="22" t="str">
        <f>N58</f>
        <v>Glucose</v>
      </c>
      <c r="B69" s="23">
        <f t="shared" ref="B69:C71" si="25">P58</f>
        <v>114311</v>
      </c>
      <c r="C69" s="24">
        <f t="shared" si="25"/>
        <v>-3.5000000000000001E-3</v>
      </c>
      <c r="D69" s="25" t="str">
        <f>_xlfn.CONCAT(TEXT(R58,"0.0")," (",TEXT(S58,"0.0"),"-",TEXT(T58,"0.0"),")")</f>
        <v>0.0 (-1.2-1.2)</v>
      </c>
      <c r="E69" s="25"/>
      <c r="F69" s="23">
        <f>U58</f>
        <v>49525</v>
      </c>
      <c r="G69" s="30">
        <f>V58</f>
        <v>-0.11</v>
      </c>
      <c r="H69" s="25" t="str">
        <f>_xlfn.CONCAT(TEXT(W58,"0.0")," (",TEXT(X58,"0.0"),"-",TEXT(Y58,"0.0"),")")</f>
        <v>-0.1 (-1.0-0.8)</v>
      </c>
    </row>
    <row r="70" spans="1:8" x14ac:dyDescent="0.25">
      <c r="A70" s="21" t="str">
        <f t="shared" ref="A70:A71" si="26">N59</f>
        <v>HbA1c</v>
      </c>
      <c r="B70" s="26">
        <f t="shared" si="25"/>
        <v>193</v>
      </c>
      <c r="C70" s="27">
        <f t="shared" si="25"/>
        <v>4.4150299999999998</v>
      </c>
      <c r="D70" s="28" t="str">
        <f t="shared" ref="D70:D71" si="27">_xlfn.CONCAT(TEXT(R59,"0.0")," (",TEXT(S59,"0.0"),"-",TEXT(T59,"0.0"),")")</f>
        <v>3.0 (-0.4-9.0)</v>
      </c>
      <c r="E70" s="28"/>
      <c r="F70" s="26"/>
      <c r="G70" s="31"/>
      <c r="H70" s="28"/>
    </row>
    <row r="71" spans="1:8" x14ac:dyDescent="0.25">
      <c r="A71" s="11" t="str">
        <f t="shared" si="26"/>
        <v>Triglycerides</v>
      </c>
      <c r="B71" s="18">
        <f t="shared" si="25"/>
        <v>2566</v>
      </c>
      <c r="C71" s="15">
        <f t="shared" si="25"/>
        <v>7.3380000000000001E-2</v>
      </c>
      <c r="D71" s="12" t="str">
        <f t="shared" si="27"/>
        <v>0.1 (-0.3-0.4)</v>
      </c>
      <c r="E71" s="12"/>
      <c r="F71" s="18"/>
      <c r="G71" s="32"/>
      <c r="H71" s="12"/>
    </row>
  </sheetData>
  <mergeCells count="7">
    <mergeCell ref="F3:F4"/>
    <mergeCell ref="G3:H3"/>
    <mergeCell ref="A1:H1"/>
    <mergeCell ref="B3:B4"/>
    <mergeCell ref="C3:D3"/>
    <mergeCell ref="B2:D2"/>
    <mergeCell ref="F2:H2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fbcc7e-bcc8-4c52-92bb-364e2225fda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812C573E53F8B46AABBC67ADEE23569" ma:contentTypeVersion="16" ma:contentTypeDescription="Skapa ett nytt dokument." ma:contentTypeScope="" ma:versionID="bb12e1c0222fa9b1448620404f30eff0">
  <xsd:schema xmlns:xsd="http://www.w3.org/2001/XMLSchema" xmlns:xs="http://www.w3.org/2001/XMLSchema" xmlns:p="http://schemas.microsoft.com/office/2006/metadata/properties" xmlns:ns3="45fbcc7e-bcc8-4c52-92bb-364e2225fda3" xmlns:ns4="3eacc1de-54be-40fb-ac49-da8087b8b6b2" targetNamespace="http://schemas.microsoft.com/office/2006/metadata/properties" ma:root="true" ma:fieldsID="1592ad4fd228c8c14023e7de39ab16de" ns3:_="" ns4:_="">
    <xsd:import namespace="45fbcc7e-bcc8-4c52-92bb-364e2225fda3"/>
    <xsd:import namespace="3eacc1de-54be-40fb-ac49-da8087b8b6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bcc7e-bcc8-4c52-92bb-364e2225f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cc1de-54be-40fb-ac49-da8087b8b6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56DC3-48D9-45BA-BEBE-D0452F39EF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20BD09-67B6-461D-9D89-4550EA38604E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eacc1de-54be-40fb-ac49-da8087b8b6b2"/>
    <ds:schemaRef ds:uri="45fbcc7e-bcc8-4c52-92bb-364e2225fda3"/>
  </ds:schemaRefs>
</ds:datastoreItem>
</file>

<file path=customXml/itemProps3.xml><?xml version="1.0" encoding="utf-8"?>
<ds:datastoreItem xmlns:ds="http://schemas.openxmlformats.org/officeDocument/2006/customXml" ds:itemID="{219ACBFB-0B14-43FD-B67D-B389AA443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bcc7e-bcc8-4c52-92bb-364e2225fda3"/>
    <ds:schemaRef ds:uri="3eacc1de-54be-40fb-ac49-da8087b8b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Edgren</dc:creator>
  <cp:lastModifiedBy>Gustaf Edgren</cp:lastModifiedBy>
  <dcterms:created xsi:type="dcterms:W3CDTF">2023-09-07T18:41:21Z</dcterms:created>
  <dcterms:modified xsi:type="dcterms:W3CDTF">2023-09-21T18:17:46Z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0x0101003812C573E53F8B46AABBC67ADEE23569</vt:lpwstr>
  </property>
</Properties>
</file>