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eixeira/Dropbox (Smithsonian)/GitHub/SCBI-ForestGEO/AutoDendrometers/doc/planning/"/>
    </mc:Choice>
  </mc:AlternateContent>
  <xr:revisionPtr revIDLastSave="0" documentId="13_ncr:40009_{4546FA7D-E961-764A-B850-413D96C42D14}" xr6:coauthVersionLast="47" xr6:coauthVersionMax="47" xr10:uidLastSave="{00000000-0000-0000-0000-000000000000}"/>
  <bookViews>
    <workbookView xWindow="0" yWindow="0" windowWidth="33600" windowHeight="21000"/>
  </bookViews>
  <sheets>
    <sheet name="2022_06_species selection" sheetId="1" r:id="rId1"/>
  </sheets>
  <definedNames>
    <definedName name="_xlnm._FilterDatabase" localSheetId="0" hidden="1">'2022_06_species selection'!$A$1:$F$129</definedName>
  </definedNames>
  <calcPr calcId="0"/>
</workbook>
</file>

<file path=xl/calcChain.xml><?xml version="1.0" encoding="utf-8"?>
<calcChain xmlns="http://schemas.openxmlformats.org/spreadsheetml/2006/main">
  <c r="M103" i="1" l="1"/>
  <c r="M85" i="1"/>
  <c r="M82" i="1"/>
  <c r="M80" i="1"/>
  <c r="M79" i="1"/>
  <c r="M78" i="1"/>
  <c r="M77" i="1"/>
  <c r="M76" i="1"/>
  <c r="M75" i="1"/>
  <c r="M74" i="1"/>
  <c r="M73" i="1"/>
  <c r="M71" i="1"/>
  <c r="M70" i="1"/>
  <c r="M69" i="1"/>
  <c r="M68" i="1"/>
  <c r="M67" i="1"/>
  <c r="M66" i="1"/>
  <c r="L66" i="1"/>
  <c r="K66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H68" i="1" s="1"/>
  <c r="H69" i="1" s="1"/>
  <c r="H70" i="1" s="1"/>
  <c r="H71" i="1" s="1"/>
  <c r="G67" i="1"/>
  <c r="H67" i="1" s="1"/>
  <c r="G66" i="1"/>
  <c r="H73" i="1" l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</calcChain>
</file>

<file path=xl/sharedStrings.xml><?xml version="1.0" encoding="utf-8"?>
<sst xmlns="http://schemas.openxmlformats.org/spreadsheetml/2006/main" count="302" uniqueCount="83">
  <si>
    <t>census_interval</t>
  </si>
  <si>
    <t>species</t>
  </si>
  <si>
    <t>ANPP_Mg.C.ha1.y1_1cm</t>
  </si>
  <si>
    <t>n_1cm</t>
  </si>
  <si>
    <t>ANPP_Mg.C.ha1.y1_10cm</t>
  </si>
  <si>
    <t>n_10cm</t>
  </si>
  <si>
    <t>census_1_2</t>
  </si>
  <si>
    <t>total</t>
  </si>
  <si>
    <t>litu</t>
  </si>
  <si>
    <t>quru</t>
  </si>
  <si>
    <t>qual</t>
  </si>
  <si>
    <t>quve</t>
  </si>
  <si>
    <t>fram</t>
  </si>
  <si>
    <t>qupr</t>
  </si>
  <si>
    <t>cagl</t>
  </si>
  <si>
    <t>juni</t>
  </si>
  <si>
    <t>cato</t>
  </si>
  <si>
    <t>caco</t>
  </si>
  <si>
    <t>fagr</t>
  </si>
  <si>
    <t>caovl</t>
  </si>
  <si>
    <t>acru</t>
  </si>
  <si>
    <t>tiam</t>
  </si>
  <si>
    <t>pist</t>
  </si>
  <si>
    <t>ploc</t>
  </si>
  <si>
    <t>caca</t>
  </si>
  <si>
    <t>nysy</t>
  </si>
  <si>
    <t>ceca</t>
  </si>
  <si>
    <t>ulru</t>
  </si>
  <si>
    <t>saal</t>
  </si>
  <si>
    <t>frni</t>
  </si>
  <si>
    <t>ceoc</t>
  </si>
  <si>
    <t>prav</t>
  </si>
  <si>
    <t>qufa</t>
  </si>
  <si>
    <t>frpe</t>
  </si>
  <si>
    <t>amar</t>
  </si>
  <si>
    <t>pato</t>
  </si>
  <si>
    <t>acpl</t>
  </si>
  <si>
    <t>quco</t>
  </si>
  <si>
    <t>acne</t>
  </si>
  <si>
    <t>aial</t>
  </si>
  <si>
    <t>qumi</t>
  </si>
  <si>
    <t>ulam</t>
  </si>
  <si>
    <t>rops</t>
  </si>
  <si>
    <t>astr</t>
  </si>
  <si>
    <t>havi</t>
  </si>
  <si>
    <t>vipr</t>
  </si>
  <si>
    <t>pivi</t>
  </si>
  <si>
    <t>juci</t>
  </si>
  <si>
    <t>cofl</t>
  </si>
  <si>
    <t>cade</t>
  </si>
  <si>
    <t>divi</t>
  </si>
  <si>
    <t>crsp</t>
  </si>
  <si>
    <t>NA</t>
  </si>
  <si>
    <t>coal</t>
  </si>
  <si>
    <t>acsp</t>
  </si>
  <si>
    <t>beth</t>
  </si>
  <si>
    <t>chvi</t>
  </si>
  <si>
    <t>coam</t>
  </si>
  <si>
    <t>crpr</t>
  </si>
  <si>
    <t>elum</t>
  </si>
  <si>
    <t>eual</t>
  </si>
  <si>
    <t>ilve</t>
  </si>
  <si>
    <t>loma</t>
  </si>
  <si>
    <t>pipu</t>
  </si>
  <si>
    <t>prsp</t>
  </si>
  <si>
    <t>romu</t>
  </si>
  <si>
    <t>saca</t>
  </si>
  <si>
    <t>ulsp</t>
  </si>
  <si>
    <t>viac</t>
  </si>
  <si>
    <t>vire</t>
  </si>
  <si>
    <t>prse</t>
  </si>
  <si>
    <t>libe</t>
  </si>
  <si>
    <t>census_2_3</t>
  </si>
  <si>
    <t>casp</t>
  </si>
  <si>
    <t>frsp</t>
  </si>
  <si>
    <t>rhpe</t>
  </si>
  <si>
    <t>% total</t>
  </si>
  <si>
    <t>cum % total</t>
  </si>
  <si>
    <t>chronology</t>
  </si>
  <si>
    <t>n_current</t>
  </si>
  <si>
    <t>n_desired</t>
  </si>
  <si>
    <t>dendro_bands</t>
  </si>
  <si>
    <t>n_needed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</si>
</sst>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29"/>
  <sheetViews>
    <sheetView tabSelected="1" workbookViewId="0">
      <selection activeCell="K91" sqref="K9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76</v>
      </c>
      <c r="H1" t="s">
        <v>77</v>
      </c>
      <c r="I1" t="s">
        <v>78</v>
      </c>
      <c r="J1" t="s">
        <v>81</v>
      </c>
      <c r="K1" t="s">
        <v>80</v>
      </c>
      <c r="L1" t="s">
        <v>79</v>
      </c>
      <c r="M1" t="s">
        <v>82</v>
      </c>
    </row>
    <row r="2" spans="1:13" hidden="1" x14ac:dyDescent="0.2">
      <c r="A2" t="s">
        <v>6</v>
      </c>
      <c r="B2" t="s">
        <v>7</v>
      </c>
      <c r="C2">
        <v>2.37298107058959</v>
      </c>
      <c r="D2">
        <v>45266</v>
      </c>
      <c r="E2">
        <v>2.33217370182803</v>
      </c>
      <c r="F2">
        <v>9774</v>
      </c>
    </row>
    <row r="3" spans="1:13" hidden="1" x14ac:dyDescent="0.2">
      <c r="A3" t="s">
        <v>6</v>
      </c>
      <c r="B3" t="s">
        <v>8</v>
      </c>
      <c r="C3">
        <v>1.0480007460294201</v>
      </c>
      <c r="D3">
        <v>2410</v>
      </c>
      <c r="E3">
        <v>1.0470193430727699</v>
      </c>
      <c r="F3">
        <v>2199</v>
      </c>
    </row>
    <row r="4" spans="1:13" hidden="1" x14ac:dyDescent="0.2">
      <c r="A4" t="s">
        <v>6</v>
      </c>
      <c r="B4" t="s">
        <v>9</v>
      </c>
      <c r="C4">
        <v>0.27521788272982201</v>
      </c>
      <c r="D4">
        <v>415</v>
      </c>
      <c r="E4">
        <v>0.27408896263306598</v>
      </c>
      <c r="F4">
        <v>359</v>
      </c>
    </row>
    <row r="5" spans="1:13" hidden="1" x14ac:dyDescent="0.2">
      <c r="A5" t="s">
        <v>6</v>
      </c>
      <c r="B5" t="s">
        <v>10</v>
      </c>
      <c r="C5">
        <v>0.213849793972062</v>
      </c>
      <c r="D5">
        <v>420</v>
      </c>
      <c r="E5">
        <v>0.213400049600136</v>
      </c>
      <c r="F5">
        <v>390</v>
      </c>
    </row>
    <row r="6" spans="1:13" hidden="1" x14ac:dyDescent="0.2">
      <c r="A6" t="s">
        <v>6</v>
      </c>
      <c r="B6" t="s">
        <v>11</v>
      </c>
      <c r="C6">
        <v>0.182480213949653</v>
      </c>
      <c r="D6">
        <v>295</v>
      </c>
      <c r="E6">
        <v>0.182440394384073</v>
      </c>
      <c r="F6">
        <v>289</v>
      </c>
    </row>
    <row r="7" spans="1:13" hidden="1" x14ac:dyDescent="0.2">
      <c r="A7" t="s">
        <v>6</v>
      </c>
      <c r="B7" t="s">
        <v>12</v>
      </c>
      <c r="C7">
        <v>0.108599614036755</v>
      </c>
      <c r="D7">
        <v>744</v>
      </c>
      <c r="E7">
        <v>0.106149158271438</v>
      </c>
      <c r="F7">
        <v>399</v>
      </c>
    </row>
    <row r="8" spans="1:13" hidden="1" x14ac:dyDescent="0.2">
      <c r="A8" t="s">
        <v>6</v>
      </c>
      <c r="B8" t="s">
        <v>13</v>
      </c>
      <c r="C8">
        <v>9.00006596590361E-2</v>
      </c>
      <c r="D8">
        <v>287</v>
      </c>
      <c r="E8">
        <v>8.9614711987917497E-2</v>
      </c>
      <c r="F8">
        <v>233</v>
      </c>
    </row>
    <row r="9" spans="1:13" hidden="1" x14ac:dyDescent="0.2">
      <c r="A9" t="s">
        <v>6</v>
      </c>
      <c r="B9" t="s">
        <v>14</v>
      </c>
      <c r="C9">
        <v>8.9710428941380302E-2</v>
      </c>
      <c r="D9">
        <v>1768</v>
      </c>
      <c r="E9">
        <v>8.5218082088299896E-2</v>
      </c>
      <c r="F9">
        <v>737</v>
      </c>
    </row>
    <row r="10" spans="1:13" hidden="1" x14ac:dyDescent="0.2">
      <c r="A10" t="s">
        <v>6</v>
      </c>
      <c r="B10" t="s">
        <v>15</v>
      </c>
      <c r="C10">
        <v>5.8426586263240002E-2</v>
      </c>
      <c r="D10">
        <v>125</v>
      </c>
      <c r="E10">
        <v>5.8426586263240002E-2</v>
      </c>
      <c r="F10">
        <v>120</v>
      </c>
    </row>
    <row r="11" spans="1:13" hidden="1" x14ac:dyDescent="0.2">
      <c r="A11" t="s">
        <v>6</v>
      </c>
      <c r="B11" t="s">
        <v>16</v>
      </c>
      <c r="C11">
        <v>5.3991846248773297E-2</v>
      </c>
      <c r="D11">
        <v>1391</v>
      </c>
      <c r="E11">
        <v>4.9036060135663799E-2</v>
      </c>
      <c r="F11">
        <v>601</v>
      </c>
    </row>
    <row r="12" spans="1:13" hidden="1" x14ac:dyDescent="0.2">
      <c r="A12" t="s">
        <v>6</v>
      </c>
      <c r="B12" t="s">
        <v>17</v>
      </c>
      <c r="C12">
        <v>4.9131550700112603E-2</v>
      </c>
      <c r="D12">
        <v>465</v>
      </c>
      <c r="E12">
        <v>4.55244016123744E-2</v>
      </c>
      <c r="F12">
        <v>212</v>
      </c>
    </row>
    <row r="13" spans="1:13" hidden="1" x14ac:dyDescent="0.2">
      <c r="A13" t="s">
        <v>6</v>
      </c>
      <c r="B13" t="s">
        <v>18</v>
      </c>
      <c r="C13">
        <v>4.2505445328766302E-2</v>
      </c>
      <c r="D13">
        <v>589</v>
      </c>
      <c r="E13">
        <v>3.8847272818985201E-2</v>
      </c>
      <c r="F13">
        <v>276</v>
      </c>
    </row>
    <row r="14" spans="1:13" hidden="1" x14ac:dyDescent="0.2">
      <c r="A14" t="s">
        <v>6</v>
      </c>
      <c r="B14" t="s">
        <v>19</v>
      </c>
      <c r="C14">
        <v>2.7879185891801099E-2</v>
      </c>
      <c r="D14">
        <v>482</v>
      </c>
      <c r="E14">
        <v>2.68841756902609E-2</v>
      </c>
      <c r="F14">
        <v>293</v>
      </c>
    </row>
    <row r="15" spans="1:13" hidden="1" x14ac:dyDescent="0.2">
      <c r="A15" t="s">
        <v>6</v>
      </c>
      <c r="B15" t="s">
        <v>20</v>
      </c>
      <c r="C15">
        <v>1.8390096508231899E-2</v>
      </c>
      <c r="D15">
        <v>339</v>
      </c>
      <c r="E15">
        <v>1.70306689792428E-2</v>
      </c>
      <c r="F15">
        <v>172</v>
      </c>
    </row>
    <row r="16" spans="1:13" hidden="1" x14ac:dyDescent="0.2">
      <c r="A16" t="s">
        <v>6</v>
      </c>
      <c r="B16" t="s">
        <v>21</v>
      </c>
      <c r="C16">
        <v>1.77178938971825E-2</v>
      </c>
      <c r="D16">
        <v>173</v>
      </c>
      <c r="E16">
        <v>1.7638061726532501E-2</v>
      </c>
      <c r="F16">
        <v>132</v>
      </c>
    </row>
    <row r="17" spans="1:6" hidden="1" x14ac:dyDescent="0.2">
      <c r="A17" t="s">
        <v>6</v>
      </c>
      <c r="B17" t="s">
        <v>22</v>
      </c>
      <c r="C17">
        <v>1.57287045506126E-2</v>
      </c>
      <c r="D17">
        <v>88</v>
      </c>
      <c r="E17">
        <v>1.57287045506126E-2</v>
      </c>
      <c r="F17">
        <v>86</v>
      </c>
    </row>
    <row r="18" spans="1:6" hidden="1" x14ac:dyDescent="0.2">
      <c r="A18" t="s">
        <v>6</v>
      </c>
      <c r="B18" t="s">
        <v>23</v>
      </c>
      <c r="C18">
        <v>1.53434987814561E-2</v>
      </c>
      <c r="D18">
        <v>32</v>
      </c>
      <c r="E18">
        <v>1.5095595292658E-2</v>
      </c>
      <c r="F18">
        <v>25</v>
      </c>
    </row>
    <row r="19" spans="1:6" hidden="1" x14ac:dyDescent="0.2">
      <c r="A19" t="s">
        <v>6</v>
      </c>
      <c r="B19" t="s">
        <v>24</v>
      </c>
      <c r="C19">
        <v>1.23044923766411E-2</v>
      </c>
      <c r="D19">
        <v>4025</v>
      </c>
      <c r="E19">
        <v>5.9478479883643401E-3</v>
      </c>
      <c r="F19">
        <v>198</v>
      </c>
    </row>
    <row r="20" spans="1:6" hidden="1" x14ac:dyDescent="0.2">
      <c r="A20" t="s">
        <v>6</v>
      </c>
      <c r="B20" t="s">
        <v>25</v>
      </c>
      <c r="C20">
        <v>1.13529721689304E-2</v>
      </c>
      <c r="D20">
        <v>1343</v>
      </c>
      <c r="E20">
        <v>1.02734101105514E-2</v>
      </c>
      <c r="F20">
        <v>487</v>
      </c>
    </row>
    <row r="21" spans="1:6" hidden="1" x14ac:dyDescent="0.2">
      <c r="A21" t="s">
        <v>6</v>
      </c>
      <c r="B21" t="s">
        <v>26</v>
      </c>
      <c r="C21">
        <v>9.0042434367721899E-3</v>
      </c>
      <c r="D21">
        <v>832</v>
      </c>
      <c r="E21">
        <v>4.9545274019161603E-3</v>
      </c>
      <c r="F21">
        <v>92</v>
      </c>
    </row>
    <row r="22" spans="1:6" hidden="1" x14ac:dyDescent="0.2">
      <c r="A22" t="s">
        <v>6</v>
      </c>
      <c r="B22" t="s">
        <v>27</v>
      </c>
      <c r="C22">
        <v>6.3907557024843499E-3</v>
      </c>
      <c r="D22">
        <v>390</v>
      </c>
      <c r="E22">
        <v>4.8803007119449602E-3</v>
      </c>
      <c r="F22">
        <v>113</v>
      </c>
    </row>
    <row r="23" spans="1:6" hidden="1" x14ac:dyDescent="0.2">
      <c r="A23" t="s">
        <v>6</v>
      </c>
      <c r="B23" t="s">
        <v>28</v>
      </c>
      <c r="C23">
        <v>5.8331234333065798E-3</v>
      </c>
      <c r="D23">
        <v>152</v>
      </c>
      <c r="E23">
        <v>5.6007167436750403E-3</v>
      </c>
      <c r="F23">
        <v>55</v>
      </c>
    </row>
    <row r="24" spans="1:6" hidden="1" x14ac:dyDescent="0.2">
      <c r="A24" t="s">
        <v>6</v>
      </c>
      <c r="B24" t="s">
        <v>29</v>
      </c>
      <c r="C24">
        <v>3.6021388374289998E-3</v>
      </c>
      <c r="D24">
        <v>63</v>
      </c>
      <c r="E24">
        <v>3.4824702981636401E-3</v>
      </c>
      <c r="F24">
        <v>39</v>
      </c>
    </row>
    <row r="25" spans="1:6" hidden="1" x14ac:dyDescent="0.2">
      <c r="A25" t="s">
        <v>6</v>
      </c>
      <c r="B25" t="s">
        <v>30</v>
      </c>
      <c r="C25">
        <v>3.49790374331942E-3</v>
      </c>
      <c r="D25">
        <v>103</v>
      </c>
      <c r="E25">
        <v>3.0631192526903201E-3</v>
      </c>
      <c r="F25">
        <v>38</v>
      </c>
    </row>
    <row r="26" spans="1:6" hidden="1" x14ac:dyDescent="0.2">
      <c r="A26" t="s">
        <v>6</v>
      </c>
      <c r="B26" t="s">
        <v>31</v>
      </c>
      <c r="C26">
        <v>3.0992264494446101E-3</v>
      </c>
      <c r="D26">
        <v>95</v>
      </c>
      <c r="E26">
        <v>2.8701563862711999E-3</v>
      </c>
      <c r="F26">
        <v>43</v>
      </c>
    </row>
    <row r="27" spans="1:6" hidden="1" x14ac:dyDescent="0.2">
      <c r="A27" t="s">
        <v>6</v>
      </c>
      <c r="B27" t="s">
        <v>32</v>
      </c>
      <c r="C27">
        <v>1.38056776194853E-3</v>
      </c>
      <c r="D27">
        <v>1</v>
      </c>
      <c r="E27">
        <v>1.38056776194853E-3</v>
      </c>
      <c r="F27">
        <v>1</v>
      </c>
    </row>
    <row r="28" spans="1:6" hidden="1" x14ac:dyDescent="0.2">
      <c r="A28" t="s">
        <v>6</v>
      </c>
      <c r="B28" t="s">
        <v>33</v>
      </c>
      <c r="C28">
        <v>1.0033630018395801E-3</v>
      </c>
      <c r="D28">
        <v>52</v>
      </c>
      <c r="E28">
        <v>9.6536701174484497E-4</v>
      </c>
      <c r="F28">
        <v>13</v>
      </c>
    </row>
    <row r="29" spans="1:6" hidden="1" x14ac:dyDescent="0.2">
      <c r="A29" t="s">
        <v>6</v>
      </c>
      <c r="B29" t="s">
        <v>34</v>
      </c>
      <c r="C29">
        <v>9.8412321734796596E-4</v>
      </c>
      <c r="D29">
        <v>309</v>
      </c>
      <c r="E29">
        <v>5.0887265498473903E-4</v>
      </c>
      <c r="F29">
        <v>17</v>
      </c>
    </row>
    <row r="30" spans="1:6" hidden="1" x14ac:dyDescent="0.2">
      <c r="A30" t="s">
        <v>6</v>
      </c>
      <c r="B30" t="s">
        <v>35</v>
      </c>
      <c r="C30">
        <v>9.1469571755026702E-4</v>
      </c>
      <c r="D30">
        <v>3</v>
      </c>
      <c r="E30">
        <v>9.1469571755026702E-4</v>
      </c>
      <c r="F30">
        <v>2</v>
      </c>
    </row>
    <row r="31" spans="1:6" hidden="1" x14ac:dyDescent="0.2">
      <c r="A31" t="s">
        <v>6</v>
      </c>
      <c r="B31" t="s">
        <v>36</v>
      </c>
      <c r="C31">
        <v>8.8659467607894195E-4</v>
      </c>
      <c r="D31">
        <v>12</v>
      </c>
      <c r="E31">
        <v>8.4785628876669504E-4</v>
      </c>
      <c r="F31">
        <v>6</v>
      </c>
    </row>
    <row r="32" spans="1:6" hidden="1" x14ac:dyDescent="0.2">
      <c r="A32" t="s">
        <v>6</v>
      </c>
      <c r="B32" t="s">
        <v>37</v>
      </c>
      <c r="C32">
        <v>8.8181327276300604E-4</v>
      </c>
      <c r="D32">
        <v>1</v>
      </c>
      <c r="E32">
        <v>8.8181327276300604E-4</v>
      </c>
      <c r="F32">
        <v>1</v>
      </c>
    </row>
    <row r="33" spans="1:6" hidden="1" x14ac:dyDescent="0.2">
      <c r="A33" t="s">
        <v>6</v>
      </c>
      <c r="B33" t="s">
        <v>38</v>
      </c>
      <c r="C33">
        <v>7.4164545164749705E-4</v>
      </c>
      <c r="D33">
        <v>63</v>
      </c>
      <c r="E33">
        <v>6.6380894736717201E-4</v>
      </c>
      <c r="F33">
        <v>4</v>
      </c>
    </row>
    <row r="34" spans="1:6" hidden="1" x14ac:dyDescent="0.2">
      <c r="A34" t="s">
        <v>6</v>
      </c>
      <c r="B34" t="s">
        <v>39</v>
      </c>
      <c r="C34">
        <v>6.6075732682517401E-4</v>
      </c>
      <c r="D34">
        <v>34</v>
      </c>
      <c r="E34">
        <v>6.6075732682517401E-4</v>
      </c>
      <c r="F34">
        <v>4</v>
      </c>
    </row>
    <row r="35" spans="1:6" hidden="1" x14ac:dyDescent="0.2">
      <c r="A35" t="s">
        <v>6</v>
      </c>
      <c r="B35" t="s">
        <v>40</v>
      </c>
      <c r="C35">
        <v>5.9316976271878597E-4</v>
      </c>
      <c r="D35">
        <v>4</v>
      </c>
      <c r="E35">
        <v>5.9316976271878597E-4</v>
      </c>
      <c r="F35">
        <v>4</v>
      </c>
    </row>
    <row r="36" spans="1:6" hidden="1" x14ac:dyDescent="0.2">
      <c r="A36" t="s">
        <v>6</v>
      </c>
      <c r="B36" t="s">
        <v>41</v>
      </c>
      <c r="C36">
        <v>4.7078805803049998E-4</v>
      </c>
      <c r="D36">
        <v>28</v>
      </c>
      <c r="E36">
        <v>4.3113332802606502E-4</v>
      </c>
      <c r="F36">
        <v>13</v>
      </c>
    </row>
    <row r="37" spans="1:6" hidden="1" x14ac:dyDescent="0.2">
      <c r="A37" t="s">
        <v>6</v>
      </c>
      <c r="B37" t="s">
        <v>42</v>
      </c>
      <c r="C37">
        <v>4.6714455160052899E-4</v>
      </c>
      <c r="D37">
        <v>7</v>
      </c>
      <c r="E37">
        <v>4.6714455160052899E-4</v>
      </c>
      <c r="F37">
        <v>4</v>
      </c>
    </row>
    <row r="38" spans="1:6" hidden="1" x14ac:dyDescent="0.2">
      <c r="A38" t="s">
        <v>6</v>
      </c>
      <c r="B38" t="s">
        <v>43</v>
      </c>
      <c r="C38">
        <v>4.6029430516930701E-4</v>
      </c>
      <c r="D38">
        <v>5079</v>
      </c>
      <c r="E38" s="1">
        <v>7.9868150621368095E-5</v>
      </c>
      <c r="F38">
        <v>2</v>
      </c>
    </row>
    <row r="39" spans="1:6" hidden="1" x14ac:dyDescent="0.2">
      <c r="A39" t="s">
        <v>6</v>
      </c>
      <c r="B39" t="s">
        <v>44</v>
      </c>
      <c r="C39">
        <v>3.9970029072389001E-4</v>
      </c>
      <c r="D39">
        <v>1365</v>
      </c>
      <c r="E39" s="1">
        <v>8.0461618462383493E-5</v>
      </c>
      <c r="F39">
        <v>5</v>
      </c>
    </row>
    <row r="40" spans="1:6" hidden="1" x14ac:dyDescent="0.2">
      <c r="A40" t="s">
        <v>6</v>
      </c>
      <c r="B40" t="s">
        <v>45</v>
      </c>
      <c r="C40">
        <v>3.9026882585931099E-4</v>
      </c>
      <c r="D40">
        <v>423</v>
      </c>
      <c r="E40" s="1">
        <v>3.8516556058348803E-5</v>
      </c>
      <c r="F40">
        <v>8</v>
      </c>
    </row>
    <row r="41" spans="1:6" hidden="1" x14ac:dyDescent="0.2">
      <c r="A41" t="s">
        <v>6</v>
      </c>
      <c r="B41" t="s">
        <v>46</v>
      </c>
      <c r="C41">
        <v>2.6598838312618002E-4</v>
      </c>
      <c r="D41">
        <v>3</v>
      </c>
      <c r="E41">
        <v>2.6598838312618002E-4</v>
      </c>
      <c r="F41">
        <v>3</v>
      </c>
    </row>
    <row r="42" spans="1:6" hidden="1" x14ac:dyDescent="0.2">
      <c r="A42" t="s">
        <v>6</v>
      </c>
      <c r="B42" t="s">
        <v>47</v>
      </c>
      <c r="C42">
        <v>2.37237129648847E-4</v>
      </c>
      <c r="D42">
        <v>3</v>
      </c>
      <c r="E42">
        <v>2.37237129648847E-4</v>
      </c>
      <c r="F42">
        <v>2</v>
      </c>
    </row>
    <row r="43" spans="1:6" hidden="1" x14ac:dyDescent="0.2">
      <c r="A43" t="s">
        <v>6</v>
      </c>
      <c r="B43" t="s">
        <v>48</v>
      </c>
      <c r="C43">
        <v>2.3545129285702701E-4</v>
      </c>
      <c r="D43">
        <v>412</v>
      </c>
      <c r="E43" s="1">
        <v>4.0203678256685301E-5</v>
      </c>
      <c r="F43">
        <v>16</v>
      </c>
    </row>
    <row r="44" spans="1:6" hidden="1" x14ac:dyDescent="0.2">
      <c r="A44" t="s">
        <v>6</v>
      </c>
      <c r="B44" t="s">
        <v>49</v>
      </c>
      <c r="C44" s="1">
        <v>7.8245214046090999E-5</v>
      </c>
      <c r="D44">
        <v>6</v>
      </c>
      <c r="E44" s="1">
        <v>7.8245214046090999E-5</v>
      </c>
      <c r="F44">
        <v>1</v>
      </c>
    </row>
    <row r="45" spans="1:6" hidden="1" x14ac:dyDescent="0.2">
      <c r="A45" t="s">
        <v>6</v>
      </c>
      <c r="B45" t="s">
        <v>50</v>
      </c>
      <c r="C45" s="1">
        <v>3.9748754260521499E-5</v>
      </c>
      <c r="D45">
        <v>4</v>
      </c>
      <c r="E45" s="1">
        <v>3.9748754260521499E-5</v>
      </c>
      <c r="F45">
        <v>1</v>
      </c>
    </row>
    <row r="46" spans="1:6" hidden="1" x14ac:dyDescent="0.2">
      <c r="A46" t="s">
        <v>6</v>
      </c>
      <c r="B46" t="s">
        <v>51</v>
      </c>
      <c r="C46" s="1">
        <v>3.9077009578962703E-5</v>
      </c>
      <c r="D46">
        <v>9</v>
      </c>
      <c r="E46" t="s">
        <v>52</v>
      </c>
      <c r="F46">
        <v>0</v>
      </c>
    </row>
    <row r="47" spans="1:6" hidden="1" x14ac:dyDescent="0.2">
      <c r="A47" t="s">
        <v>6</v>
      </c>
      <c r="B47" t="s">
        <v>53</v>
      </c>
      <c r="C47" s="1">
        <v>3.8918252140162498E-5</v>
      </c>
      <c r="D47">
        <v>2</v>
      </c>
      <c r="E47" s="1">
        <v>3.8918252140162498E-5</v>
      </c>
      <c r="F47">
        <v>1</v>
      </c>
    </row>
    <row r="48" spans="1:6" hidden="1" x14ac:dyDescent="0.2">
      <c r="A48" t="s">
        <v>6</v>
      </c>
      <c r="B48" t="s">
        <v>54</v>
      </c>
      <c r="C48">
        <v>0</v>
      </c>
      <c r="D48">
        <v>1</v>
      </c>
      <c r="E48" t="s">
        <v>52</v>
      </c>
      <c r="F48">
        <v>0</v>
      </c>
    </row>
    <row r="49" spans="1:6" hidden="1" x14ac:dyDescent="0.2">
      <c r="A49" t="s">
        <v>6</v>
      </c>
      <c r="B49" t="s">
        <v>55</v>
      </c>
      <c r="C49">
        <v>0</v>
      </c>
      <c r="D49">
        <v>15</v>
      </c>
      <c r="E49" t="s">
        <v>52</v>
      </c>
      <c r="F49">
        <v>0</v>
      </c>
    </row>
    <row r="50" spans="1:6" hidden="1" x14ac:dyDescent="0.2">
      <c r="A50" t="s">
        <v>6</v>
      </c>
      <c r="B50" t="s">
        <v>56</v>
      </c>
      <c r="C50">
        <v>0</v>
      </c>
      <c r="D50">
        <v>10</v>
      </c>
      <c r="E50" t="s">
        <v>52</v>
      </c>
      <c r="F50">
        <v>0</v>
      </c>
    </row>
    <row r="51" spans="1:6" hidden="1" x14ac:dyDescent="0.2">
      <c r="A51" t="s">
        <v>6</v>
      </c>
      <c r="B51" t="s">
        <v>57</v>
      </c>
      <c r="C51">
        <v>0</v>
      </c>
      <c r="D51">
        <v>1</v>
      </c>
      <c r="E51" t="s">
        <v>52</v>
      </c>
      <c r="F51">
        <v>0</v>
      </c>
    </row>
    <row r="52" spans="1:6" hidden="1" x14ac:dyDescent="0.2">
      <c r="A52" t="s">
        <v>6</v>
      </c>
      <c r="B52" t="s">
        <v>58</v>
      </c>
      <c r="C52">
        <v>0</v>
      </c>
      <c r="D52">
        <v>1</v>
      </c>
      <c r="E52" t="s">
        <v>52</v>
      </c>
      <c r="F52">
        <v>0</v>
      </c>
    </row>
    <row r="53" spans="1:6" hidden="1" x14ac:dyDescent="0.2">
      <c r="A53" t="s">
        <v>6</v>
      </c>
      <c r="B53" t="s">
        <v>59</v>
      </c>
      <c r="C53">
        <v>0</v>
      </c>
      <c r="D53">
        <v>33</v>
      </c>
      <c r="E53" t="s">
        <v>52</v>
      </c>
      <c r="F53">
        <v>0</v>
      </c>
    </row>
    <row r="54" spans="1:6" hidden="1" x14ac:dyDescent="0.2">
      <c r="A54" t="s">
        <v>6</v>
      </c>
      <c r="B54" t="s">
        <v>60</v>
      </c>
      <c r="C54">
        <v>0</v>
      </c>
      <c r="D54">
        <v>3</v>
      </c>
      <c r="E54" t="s">
        <v>52</v>
      </c>
      <c r="F54">
        <v>0</v>
      </c>
    </row>
    <row r="55" spans="1:6" hidden="1" x14ac:dyDescent="0.2">
      <c r="A55" t="s">
        <v>6</v>
      </c>
      <c r="B55" t="s">
        <v>61</v>
      </c>
      <c r="C55">
        <v>0</v>
      </c>
      <c r="D55">
        <v>47</v>
      </c>
      <c r="E55" t="s">
        <v>52</v>
      </c>
      <c r="F55">
        <v>0</v>
      </c>
    </row>
    <row r="56" spans="1:6" hidden="1" x14ac:dyDescent="0.2">
      <c r="A56" t="s">
        <v>6</v>
      </c>
      <c r="B56" t="s">
        <v>62</v>
      </c>
      <c r="C56">
        <v>0</v>
      </c>
      <c r="D56">
        <v>39</v>
      </c>
      <c r="E56" t="s">
        <v>52</v>
      </c>
      <c r="F56">
        <v>0</v>
      </c>
    </row>
    <row r="57" spans="1:6" hidden="1" x14ac:dyDescent="0.2">
      <c r="A57" t="s">
        <v>6</v>
      </c>
      <c r="B57" t="s">
        <v>63</v>
      </c>
      <c r="C57">
        <v>0</v>
      </c>
      <c r="D57">
        <v>1</v>
      </c>
      <c r="E57">
        <v>0</v>
      </c>
      <c r="F57">
        <v>1</v>
      </c>
    </row>
    <row r="58" spans="1:6" hidden="1" x14ac:dyDescent="0.2">
      <c r="A58" t="s">
        <v>6</v>
      </c>
      <c r="B58" t="s">
        <v>64</v>
      </c>
      <c r="C58">
        <v>0</v>
      </c>
      <c r="D58">
        <v>1</v>
      </c>
      <c r="E58" t="s">
        <v>52</v>
      </c>
      <c r="F58">
        <v>0</v>
      </c>
    </row>
    <row r="59" spans="1:6" hidden="1" x14ac:dyDescent="0.2">
      <c r="A59" t="s">
        <v>6</v>
      </c>
      <c r="B59" t="s">
        <v>65</v>
      </c>
      <c r="C59">
        <v>0</v>
      </c>
      <c r="D59">
        <v>77</v>
      </c>
      <c r="E59" t="s">
        <v>52</v>
      </c>
      <c r="F59">
        <v>0</v>
      </c>
    </row>
    <row r="60" spans="1:6" hidden="1" x14ac:dyDescent="0.2">
      <c r="A60" t="s">
        <v>6</v>
      </c>
      <c r="B60" t="s">
        <v>66</v>
      </c>
      <c r="C60">
        <v>0</v>
      </c>
      <c r="D60">
        <v>25</v>
      </c>
      <c r="E60" t="s">
        <v>52</v>
      </c>
      <c r="F60">
        <v>0</v>
      </c>
    </row>
    <row r="61" spans="1:6" hidden="1" x14ac:dyDescent="0.2">
      <c r="A61" t="s">
        <v>6</v>
      </c>
      <c r="B61" t="s">
        <v>67</v>
      </c>
      <c r="C61">
        <v>0</v>
      </c>
      <c r="D61">
        <v>1</v>
      </c>
      <c r="E61" t="s">
        <v>52</v>
      </c>
      <c r="F61">
        <v>0</v>
      </c>
    </row>
    <row r="62" spans="1:6" hidden="1" x14ac:dyDescent="0.2">
      <c r="A62" t="s">
        <v>6</v>
      </c>
      <c r="B62" t="s">
        <v>68</v>
      </c>
      <c r="C62">
        <v>0</v>
      </c>
      <c r="D62">
        <v>1</v>
      </c>
      <c r="E62" t="s">
        <v>52</v>
      </c>
      <c r="F62">
        <v>0</v>
      </c>
    </row>
    <row r="63" spans="1:6" hidden="1" x14ac:dyDescent="0.2">
      <c r="A63" t="s">
        <v>6</v>
      </c>
      <c r="B63" t="s">
        <v>69</v>
      </c>
      <c r="C63">
        <v>0</v>
      </c>
      <c r="D63">
        <v>3</v>
      </c>
      <c r="E63" t="s">
        <v>52</v>
      </c>
      <c r="F63">
        <v>0</v>
      </c>
    </row>
    <row r="64" spans="1:6" hidden="1" x14ac:dyDescent="0.2">
      <c r="A64" t="s">
        <v>6</v>
      </c>
      <c r="B64" t="s">
        <v>70</v>
      </c>
      <c r="C64" s="1">
        <v>-2.1053411633271898E-5</v>
      </c>
      <c r="D64">
        <v>63</v>
      </c>
      <c r="E64" s="1">
        <v>-2.1053411633271898E-5</v>
      </c>
      <c r="F64">
        <v>11</v>
      </c>
    </row>
    <row r="65" spans="1:13" hidden="1" x14ac:dyDescent="0.2">
      <c r="A65" t="s">
        <v>6</v>
      </c>
      <c r="B65" t="s">
        <v>71</v>
      </c>
      <c r="C65">
        <v>-2.26471891169201E-4</v>
      </c>
      <c r="D65">
        <v>20098</v>
      </c>
      <c r="E65">
        <v>-2.34397122100312E-4</v>
      </c>
      <c r="F65">
        <v>2</v>
      </c>
    </row>
    <row r="66" spans="1:13" x14ac:dyDescent="0.2">
      <c r="A66" t="s">
        <v>72</v>
      </c>
      <c r="B66" t="s">
        <v>7</v>
      </c>
      <c r="C66">
        <v>2.1828944525644798</v>
      </c>
      <c r="D66">
        <v>51167</v>
      </c>
      <c r="E66">
        <v>2.1409897720281301</v>
      </c>
      <c r="F66">
        <v>11731</v>
      </c>
      <c r="G66">
        <f>C66/C$66</f>
        <v>1</v>
      </c>
      <c r="K66">
        <f>SUM(K67:K129)</f>
        <v>32</v>
      </c>
      <c r="L66">
        <f>SUM(L67:L129)</f>
        <v>8</v>
      </c>
      <c r="M66">
        <f>K66-L66</f>
        <v>24</v>
      </c>
    </row>
    <row r="67" spans="1:13" s="2" customFormat="1" x14ac:dyDescent="0.2">
      <c r="A67" s="2" t="s">
        <v>72</v>
      </c>
      <c r="B67" s="2" t="s">
        <v>8</v>
      </c>
      <c r="C67" s="2">
        <v>0.99509161507006505</v>
      </c>
      <c r="D67" s="2">
        <v>2304</v>
      </c>
      <c r="E67" s="2">
        <v>0.99395007316574702</v>
      </c>
      <c r="F67" s="2">
        <v>2133</v>
      </c>
      <c r="G67" s="2">
        <f t="shared" ref="G67:G129" si="0">C67/C$66</f>
        <v>0.45585878598070761</v>
      </c>
      <c r="H67" s="2">
        <f>G67</f>
        <v>0.45585878598070761</v>
      </c>
      <c r="I67" s="2">
        <v>1</v>
      </c>
      <c r="J67" s="2">
        <v>1</v>
      </c>
      <c r="K67" s="2">
        <v>2</v>
      </c>
      <c r="L67" s="2">
        <v>2</v>
      </c>
      <c r="M67" s="2">
        <f t="shared" ref="M67:M71" si="1">K67-L67</f>
        <v>0</v>
      </c>
    </row>
    <row r="68" spans="1:13" s="2" customFormat="1" x14ac:dyDescent="0.2">
      <c r="A68" s="2" t="s">
        <v>72</v>
      </c>
      <c r="B68" s="2" t="s">
        <v>9</v>
      </c>
      <c r="C68" s="2">
        <v>0.255900217257853</v>
      </c>
      <c r="D68" s="2">
        <v>388</v>
      </c>
      <c r="E68" s="2">
        <v>0.254896508833862</v>
      </c>
      <c r="F68" s="2">
        <v>340</v>
      </c>
      <c r="G68" s="2">
        <f t="shared" si="0"/>
        <v>0.11722977121372938</v>
      </c>
      <c r="H68" s="2">
        <f>G68+H67</f>
        <v>0.57308855719443696</v>
      </c>
      <c r="I68" s="2">
        <v>1</v>
      </c>
      <c r="J68" s="2">
        <v>1</v>
      </c>
      <c r="K68" s="2">
        <v>2</v>
      </c>
      <c r="L68" s="2">
        <v>2</v>
      </c>
      <c r="M68" s="2">
        <f t="shared" si="1"/>
        <v>0</v>
      </c>
    </row>
    <row r="69" spans="1:13" s="2" customFormat="1" x14ac:dyDescent="0.2">
      <c r="A69" s="2" t="s">
        <v>72</v>
      </c>
      <c r="B69" s="2" t="s">
        <v>11</v>
      </c>
      <c r="C69" s="2">
        <v>0.17558365198685599</v>
      </c>
      <c r="D69" s="2">
        <v>262</v>
      </c>
      <c r="E69" s="2">
        <v>0.17554824747342501</v>
      </c>
      <c r="F69" s="2">
        <v>256</v>
      </c>
      <c r="G69" s="2">
        <f t="shared" si="0"/>
        <v>8.0436162078555418E-2</v>
      </c>
      <c r="H69" s="2">
        <f t="shared" ref="H69:H129" si="2">G69+H68</f>
        <v>0.65352471927299238</v>
      </c>
      <c r="I69" s="2">
        <v>1</v>
      </c>
      <c r="J69" s="2">
        <v>1</v>
      </c>
      <c r="K69" s="2">
        <v>2</v>
      </c>
      <c r="M69" s="2">
        <f t="shared" si="1"/>
        <v>2</v>
      </c>
    </row>
    <row r="70" spans="1:13" s="2" customFormat="1" x14ac:dyDescent="0.2">
      <c r="A70" s="2" t="s">
        <v>72</v>
      </c>
      <c r="B70" s="2" t="s">
        <v>10</v>
      </c>
      <c r="C70" s="2">
        <v>0.15986456505289801</v>
      </c>
      <c r="D70" s="2">
        <v>390</v>
      </c>
      <c r="E70" s="2">
        <v>0.159900929558558</v>
      </c>
      <c r="F70" s="2">
        <v>369</v>
      </c>
      <c r="G70" s="2">
        <f t="shared" si="0"/>
        <v>7.3235132768369987E-2</v>
      </c>
      <c r="H70" s="2">
        <f t="shared" si="2"/>
        <v>0.7267598520413624</v>
      </c>
      <c r="I70" s="2">
        <v>1</v>
      </c>
      <c r="J70" s="2">
        <v>1</v>
      </c>
      <c r="K70" s="2">
        <v>2</v>
      </c>
      <c r="M70" s="2">
        <f t="shared" si="1"/>
        <v>2</v>
      </c>
    </row>
    <row r="71" spans="1:13" s="2" customFormat="1" x14ac:dyDescent="0.2">
      <c r="A71" s="2" t="s">
        <v>72</v>
      </c>
      <c r="B71" s="2" t="s">
        <v>14</v>
      </c>
      <c r="C71" s="2">
        <v>7.8938674049426893E-2</v>
      </c>
      <c r="D71" s="2">
        <v>1677</v>
      </c>
      <c r="E71" s="2">
        <v>7.3872519097258005E-2</v>
      </c>
      <c r="F71" s="2">
        <v>731</v>
      </c>
      <c r="G71" s="2">
        <f t="shared" si="0"/>
        <v>3.6162387034649884E-2</v>
      </c>
      <c r="H71" s="2">
        <f t="shared" si="2"/>
        <v>0.76292223907601231</v>
      </c>
      <c r="I71" s="2">
        <v>1</v>
      </c>
      <c r="J71" s="2">
        <v>1</v>
      </c>
      <c r="K71" s="2">
        <v>2</v>
      </c>
      <c r="L71" s="2">
        <v>2</v>
      </c>
      <c r="M71" s="2">
        <f t="shared" si="1"/>
        <v>0</v>
      </c>
    </row>
    <row r="72" spans="1:13" s="3" customFormat="1" x14ac:dyDescent="0.2">
      <c r="A72" s="3" t="s">
        <v>72</v>
      </c>
      <c r="B72" s="3" t="s">
        <v>12</v>
      </c>
      <c r="C72" s="3">
        <v>6.9850665800335193E-2</v>
      </c>
      <c r="D72" s="3">
        <v>636</v>
      </c>
      <c r="E72" s="3">
        <v>6.8252929316436797E-2</v>
      </c>
      <c r="F72" s="3">
        <v>314</v>
      </c>
      <c r="G72" s="3">
        <f t="shared" si="0"/>
        <v>3.1999103629712436E-2</v>
      </c>
      <c r="I72" s="3">
        <v>1</v>
      </c>
      <c r="J72" s="3">
        <v>1</v>
      </c>
    </row>
    <row r="73" spans="1:13" s="2" customFormat="1" x14ac:dyDescent="0.2">
      <c r="A73" s="2" t="s">
        <v>72</v>
      </c>
      <c r="B73" s="2" t="s">
        <v>13</v>
      </c>
      <c r="C73" s="2">
        <v>6.6249092935968798E-2</v>
      </c>
      <c r="D73" s="2">
        <v>259</v>
      </c>
      <c r="E73" s="2">
        <v>6.5632406665412202E-2</v>
      </c>
      <c r="F73" s="2">
        <v>201</v>
      </c>
      <c r="G73" s="2">
        <f t="shared" si="0"/>
        <v>3.0349196617426417E-2</v>
      </c>
      <c r="H73" s="2">
        <f>G73+H71</f>
        <v>0.79327143569343872</v>
      </c>
      <c r="I73" s="2">
        <v>1</v>
      </c>
      <c r="J73" s="2">
        <v>1</v>
      </c>
      <c r="K73" s="2">
        <v>2</v>
      </c>
      <c r="M73" s="2">
        <f t="shared" ref="M73:M80" si="3">K73-L73</f>
        <v>2</v>
      </c>
    </row>
    <row r="74" spans="1:13" s="2" customFormat="1" x14ac:dyDescent="0.2">
      <c r="A74" s="2" t="s">
        <v>72</v>
      </c>
      <c r="B74" s="2" t="s">
        <v>18</v>
      </c>
      <c r="C74" s="2">
        <v>5.5110943771690103E-2</v>
      </c>
      <c r="D74" s="2">
        <v>638</v>
      </c>
      <c r="E74" s="2">
        <v>5.0968083445541303E-2</v>
      </c>
      <c r="F74" s="2">
        <v>306</v>
      </c>
      <c r="G74" s="2">
        <f t="shared" si="0"/>
        <v>2.5246728584126171E-2</v>
      </c>
      <c r="H74" s="2">
        <f t="shared" si="2"/>
        <v>0.81851816427756485</v>
      </c>
      <c r="I74" s="2">
        <v>1</v>
      </c>
      <c r="J74" s="2">
        <v>1</v>
      </c>
      <c r="K74" s="2">
        <v>2</v>
      </c>
      <c r="L74" s="2">
        <v>2</v>
      </c>
      <c r="M74" s="2">
        <f t="shared" si="3"/>
        <v>0</v>
      </c>
    </row>
    <row r="75" spans="1:13" s="2" customFormat="1" x14ac:dyDescent="0.2">
      <c r="A75" s="2" t="s">
        <v>72</v>
      </c>
      <c r="B75" s="2" t="s">
        <v>15</v>
      </c>
      <c r="C75" s="2">
        <v>5.36144587471847E-2</v>
      </c>
      <c r="D75" s="2">
        <v>119</v>
      </c>
      <c r="E75" s="2">
        <v>5.36144587471847E-2</v>
      </c>
      <c r="F75" s="2">
        <v>112</v>
      </c>
      <c r="G75" s="2">
        <f t="shared" si="0"/>
        <v>2.4561177790432358E-2</v>
      </c>
      <c r="H75" s="2">
        <f t="shared" si="2"/>
        <v>0.84307934206799717</v>
      </c>
      <c r="I75" s="2">
        <v>1</v>
      </c>
      <c r="J75" s="2">
        <v>1</v>
      </c>
      <c r="K75" s="2">
        <v>2</v>
      </c>
      <c r="M75" s="2">
        <f t="shared" si="3"/>
        <v>2</v>
      </c>
    </row>
    <row r="76" spans="1:13" s="2" customFormat="1" x14ac:dyDescent="0.2">
      <c r="A76" s="2" t="s">
        <v>72</v>
      </c>
      <c r="B76" s="2" t="s">
        <v>16</v>
      </c>
      <c r="C76" s="2">
        <v>4.9740461468153301E-2</v>
      </c>
      <c r="D76" s="2">
        <v>1343</v>
      </c>
      <c r="E76" s="2">
        <v>4.4920959562861698E-2</v>
      </c>
      <c r="F76" s="2">
        <v>599</v>
      </c>
      <c r="G76" s="2">
        <f t="shared" si="0"/>
        <v>2.2786471150594505E-2</v>
      </c>
      <c r="H76" s="2">
        <f t="shared" si="2"/>
        <v>0.86586581321859168</v>
      </c>
      <c r="I76" s="2">
        <v>1</v>
      </c>
      <c r="J76" s="2">
        <v>1</v>
      </c>
      <c r="K76" s="2">
        <v>2</v>
      </c>
      <c r="M76" s="2">
        <f t="shared" si="3"/>
        <v>2</v>
      </c>
    </row>
    <row r="77" spans="1:13" s="2" customFormat="1" x14ac:dyDescent="0.2">
      <c r="A77" s="2" t="s">
        <v>72</v>
      </c>
      <c r="B77" s="2" t="s">
        <v>17</v>
      </c>
      <c r="C77" s="2">
        <v>4.6314021666038999E-2</v>
      </c>
      <c r="D77" s="2">
        <v>451</v>
      </c>
      <c r="E77" s="2">
        <v>4.3603249917468397E-2</v>
      </c>
      <c r="F77" s="2">
        <v>206</v>
      </c>
      <c r="G77" s="2">
        <f t="shared" si="0"/>
        <v>2.121679388191626E-2</v>
      </c>
      <c r="H77" s="2">
        <f t="shared" si="2"/>
        <v>0.8870826071005079</v>
      </c>
      <c r="I77" s="2">
        <v>1</v>
      </c>
      <c r="J77" s="2">
        <v>1</v>
      </c>
      <c r="K77" s="2">
        <v>2</v>
      </c>
      <c r="M77" s="2">
        <f t="shared" si="3"/>
        <v>2</v>
      </c>
    </row>
    <row r="78" spans="1:13" s="2" customFormat="1" x14ac:dyDescent="0.2">
      <c r="A78" s="2" t="s">
        <v>72</v>
      </c>
      <c r="B78" s="2" t="s">
        <v>19</v>
      </c>
      <c r="C78" s="2">
        <v>2.8556069661013601E-2</v>
      </c>
      <c r="D78" s="2">
        <v>492</v>
      </c>
      <c r="E78" s="2">
        <v>2.7712175003749999E-2</v>
      </c>
      <c r="F78" s="2">
        <v>298</v>
      </c>
      <c r="G78" s="2">
        <f t="shared" si="0"/>
        <v>1.3081745490472857E-2</v>
      </c>
      <c r="H78" s="2">
        <f t="shared" si="2"/>
        <v>0.90016435259098071</v>
      </c>
      <c r="I78" s="2">
        <v>1</v>
      </c>
      <c r="J78" s="2">
        <v>1</v>
      </c>
      <c r="K78" s="2">
        <v>2</v>
      </c>
      <c r="M78" s="2">
        <f t="shared" si="3"/>
        <v>2</v>
      </c>
    </row>
    <row r="79" spans="1:13" s="2" customFormat="1" x14ac:dyDescent="0.2">
      <c r="A79" s="2" t="s">
        <v>72</v>
      </c>
      <c r="B79" s="2" t="s">
        <v>20</v>
      </c>
      <c r="C79" s="2">
        <v>2.4077235967961599E-2</v>
      </c>
      <c r="D79" s="2">
        <v>309</v>
      </c>
      <c r="E79" s="2">
        <v>2.37021696102362E-2</v>
      </c>
      <c r="F79" s="2">
        <v>174</v>
      </c>
      <c r="G79" s="2">
        <f t="shared" si="0"/>
        <v>1.1029958841883304E-2</v>
      </c>
      <c r="H79" s="2">
        <f t="shared" si="2"/>
        <v>0.911194311432864</v>
      </c>
      <c r="J79" s="2">
        <v>1</v>
      </c>
      <c r="K79" s="2">
        <v>2</v>
      </c>
      <c r="M79" s="2">
        <f t="shared" si="3"/>
        <v>2</v>
      </c>
    </row>
    <row r="80" spans="1:13" s="2" customFormat="1" x14ac:dyDescent="0.2">
      <c r="A80" s="2" t="s">
        <v>72</v>
      </c>
      <c r="B80" s="2" t="s">
        <v>22</v>
      </c>
      <c r="C80" s="2">
        <v>2.0492499855647099E-2</v>
      </c>
      <c r="D80" s="2">
        <v>84</v>
      </c>
      <c r="E80" s="2">
        <v>2.0492499855647099E-2</v>
      </c>
      <c r="F80" s="2">
        <v>82</v>
      </c>
      <c r="G80" s="2">
        <f t="shared" si="0"/>
        <v>9.3877648695164188E-3</v>
      </c>
      <c r="H80" s="2">
        <f t="shared" si="2"/>
        <v>0.92058207630238043</v>
      </c>
      <c r="I80" s="2">
        <v>1</v>
      </c>
      <c r="J80" s="2">
        <v>1</v>
      </c>
      <c r="K80" s="2">
        <v>2</v>
      </c>
      <c r="M80" s="2">
        <f t="shared" si="3"/>
        <v>2</v>
      </c>
    </row>
    <row r="81" spans="1:13" x14ac:dyDescent="0.2">
      <c r="A81" t="s">
        <v>72</v>
      </c>
      <c r="B81" t="s">
        <v>21</v>
      </c>
      <c r="C81">
        <v>1.8701062258169698E-2</v>
      </c>
      <c r="D81">
        <v>173</v>
      </c>
      <c r="E81">
        <v>1.8632269041307901E-2</v>
      </c>
      <c r="F81">
        <v>123</v>
      </c>
      <c r="G81">
        <f t="shared" si="0"/>
        <v>8.5670941332960729E-3</v>
      </c>
      <c r="H81">
        <f t="shared" si="2"/>
        <v>0.92914917043567646</v>
      </c>
      <c r="J81">
        <v>1</v>
      </c>
    </row>
    <row r="82" spans="1:13" s="4" customFormat="1" x14ac:dyDescent="0.2">
      <c r="A82" s="4" t="s">
        <v>72</v>
      </c>
      <c r="B82" s="4" t="s">
        <v>24</v>
      </c>
      <c r="C82" s="4">
        <v>1.54735373067015E-2</v>
      </c>
      <c r="D82" s="4">
        <v>5327</v>
      </c>
      <c r="E82" s="4">
        <v>8.2316029985212407E-3</v>
      </c>
      <c r="F82" s="4">
        <v>218</v>
      </c>
      <c r="G82" s="4">
        <f t="shared" si="0"/>
        <v>7.0885412203613779E-3</v>
      </c>
      <c r="H82" s="4">
        <f t="shared" si="2"/>
        <v>0.93623771165603786</v>
      </c>
      <c r="J82" s="4">
        <v>1</v>
      </c>
      <c r="K82" s="4">
        <v>2</v>
      </c>
      <c r="M82" s="4">
        <f>K82-L82</f>
        <v>2</v>
      </c>
    </row>
    <row r="83" spans="1:13" x14ac:dyDescent="0.2">
      <c r="A83" t="s">
        <v>72</v>
      </c>
      <c r="B83" t="s">
        <v>25</v>
      </c>
      <c r="C83">
        <v>1.5017269187457201E-2</v>
      </c>
      <c r="D83">
        <v>1246</v>
      </c>
      <c r="E83">
        <v>1.27489275193737E-2</v>
      </c>
      <c r="F83">
        <v>477</v>
      </c>
      <c r="G83">
        <f t="shared" si="0"/>
        <v>6.8795214399004984E-3</v>
      </c>
      <c r="H83">
        <f t="shared" si="2"/>
        <v>0.94311723309593831</v>
      </c>
      <c r="J83">
        <v>1</v>
      </c>
    </row>
    <row r="84" spans="1:13" x14ac:dyDescent="0.2">
      <c r="A84" t="s">
        <v>72</v>
      </c>
      <c r="B84" t="s">
        <v>23</v>
      </c>
      <c r="C84">
        <v>1.26394027428642E-2</v>
      </c>
      <c r="D84">
        <v>30</v>
      </c>
      <c r="E84">
        <v>1.2520481749429E-2</v>
      </c>
      <c r="F84">
        <v>26</v>
      </c>
      <c r="G84">
        <f t="shared" si="0"/>
        <v>5.7902033366823303E-3</v>
      </c>
      <c r="H84">
        <f t="shared" si="2"/>
        <v>0.94890743643262065</v>
      </c>
    </row>
    <row r="85" spans="1:13" s="4" customFormat="1" x14ac:dyDescent="0.2">
      <c r="A85" s="4" t="s">
        <v>72</v>
      </c>
      <c r="B85" s="4" t="s">
        <v>26</v>
      </c>
      <c r="C85" s="4">
        <v>8.6338914750596803E-3</v>
      </c>
      <c r="D85" s="4">
        <v>788</v>
      </c>
      <c r="E85" s="4">
        <v>5.0592051079163597E-3</v>
      </c>
      <c r="F85" s="4">
        <v>93</v>
      </c>
      <c r="G85" s="4">
        <f t="shared" si="0"/>
        <v>3.9552491715375993E-3</v>
      </c>
      <c r="H85" s="4">
        <f t="shared" si="2"/>
        <v>0.95286268560415821</v>
      </c>
      <c r="J85" s="4">
        <v>1</v>
      </c>
      <c r="K85" s="4">
        <v>2</v>
      </c>
      <c r="M85" s="4">
        <f>K85-L85</f>
        <v>2</v>
      </c>
    </row>
    <row r="86" spans="1:13" x14ac:dyDescent="0.2">
      <c r="A86" t="s">
        <v>72</v>
      </c>
      <c r="B86" t="s">
        <v>28</v>
      </c>
      <c r="C86">
        <v>4.7030465426884504E-3</v>
      </c>
      <c r="D86">
        <v>137</v>
      </c>
      <c r="E86">
        <v>4.4460945692832501E-3</v>
      </c>
      <c r="F86">
        <v>45</v>
      </c>
      <c r="G86">
        <f t="shared" si="0"/>
        <v>2.1545002036920651E-3</v>
      </c>
      <c r="H86">
        <f t="shared" si="2"/>
        <v>0.95501718580785022</v>
      </c>
    </row>
    <row r="87" spans="1:13" x14ac:dyDescent="0.2">
      <c r="A87" t="s">
        <v>72</v>
      </c>
      <c r="B87" t="s">
        <v>27</v>
      </c>
      <c r="C87">
        <v>4.6829751274202903E-3</v>
      </c>
      <c r="D87">
        <v>430</v>
      </c>
      <c r="E87">
        <v>3.8444601149245799E-3</v>
      </c>
      <c r="F87">
        <v>82</v>
      </c>
      <c r="G87">
        <f t="shared" si="0"/>
        <v>2.1453053407683997E-3</v>
      </c>
      <c r="H87">
        <f t="shared" si="2"/>
        <v>0.95716249114861862</v>
      </c>
    </row>
    <row r="88" spans="1:13" x14ac:dyDescent="0.2">
      <c r="A88" t="s">
        <v>72</v>
      </c>
      <c r="B88" t="s">
        <v>30</v>
      </c>
      <c r="C88">
        <v>3.0957047384230201E-3</v>
      </c>
      <c r="D88">
        <v>82</v>
      </c>
      <c r="E88">
        <v>3.0180759945014199E-3</v>
      </c>
      <c r="F88">
        <v>33</v>
      </c>
      <c r="G88">
        <f t="shared" si="0"/>
        <v>1.4181651040370571E-3</v>
      </c>
      <c r="H88">
        <f t="shared" si="2"/>
        <v>0.95858065625265565</v>
      </c>
    </row>
    <row r="89" spans="1:13" x14ac:dyDescent="0.2">
      <c r="A89" t="s">
        <v>72</v>
      </c>
      <c r="B89" t="s">
        <v>31</v>
      </c>
      <c r="C89">
        <v>3.0725209980190099E-3</v>
      </c>
      <c r="D89">
        <v>99</v>
      </c>
      <c r="E89">
        <v>2.8417528304166802E-3</v>
      </c>
      <c r="F89">
        <v>38</v>
      </c>
      <c r="G89">
        <f t="shared" si="0"/>
        <v>1.4075444620830799E-3</v>
      </c>
      <c r="H89">
        <f t="shared" si="2"/>
        <v>0.95998820071473878</v>
      </c>
    </row>
    <row r="90" spans="1:13" x14ac:dyDescent="0.2">
      <c r="A90" t="s">
        <v>72</v>
      </c>
      <c r="B90" t="s">
        <v>70</v>
      </c>
      <c r="C90">
        <v>2.3082753336356701E-3</v>
      </c>
      <c r="D90">
        <v>75</v>
      </c>
      <c r="E90">
        <v>2.1685669544257999E-3</v>
      </c>
      <c r="F90">
        <v>10</v>
      </c>
      <c r="G90">
        <f t="shared" si="0"/>
        <v>1.0574379035705973E-3</v>
      </c>
      <c r="H90">
        <f t="shared" si="2"/>
        <v>0.96104563861830938</v>
      </c>
    </row>
    <row r="91" spans="1:13" x14ac:dyDescent="0.2">
      <c r="A91" t="s">
        <v>72</v>
      </c>
      <c r="B91" t="s">
        <v>32</v>
      </c>
      <c r="C91">
        <v>1.95532508308319E-3</v>
      </c>
      <c r="D91">
        <v>1</v>
      </c>
      <c r="E91">
        <v>1.95532508308319E-3</v>
      </c>
      <c r="F91">
        <v>1</v>
      </c>
      <c r="G91">
        <f t="shared" si="0"/>
        <v>8.9574879847537309E-4</v>
      </c>
      <c r="H91">
        <f t="shared" si="2"/>
        <v>0.96194138741678481</v>
      </c>
    </row>
    <row r="92" spans="1:13" x14ac:dyDescent="0.2">
      <c r="A92" t="s">
        <v>72</v>
      </c>
      <c r="B92" t="s">
        <v>43</v>
      </c>
      <c r="C92">
        <v>1.52336509886697E-3</v>
      </c>
      <c r="D92">
        <v>5644</v>
      </c>
      <c r="E92" s="1">
        <v>6.8810824461262201E-5</v>
      </c>
      <c r="F92">
        <v>4</v>
      </c>
      <c r="G92">
        <f t="shared" si="0"/>
        <v>6.9786475341366595E-4</v>
      </c>
      <c r="H92">
        <f t="shared" si="2"/>
        <v>0.96263925217019852</v>
      </c>
    </row>
    <row r="93" spans="1:13" x14ac:dyDescent="0.2">
      <c r="A93" t="s">
        <v>72</v>
      </c>
      <c r="B93" t="s">
        <v>34</v>
      </c>
      <c r="C93">
        <v>1.37744896666613E-3</v>
      </c>
      <c r="D93">
        <v>285</v>
      </c>
      <c r="E93">
        <v>6.5158097527331503E-4</v>
      </c>
      <c r="F93">
        <v>18</v>
      </c>
      <c r="G93">
        <f t="shared" si="0"/>
        <v>6.3101950030057259E-4</v>
      </c>
      <c r="H93">
        <f t="shared" si="2"/>
        <v>0.96327027167049906</v>
      </c>
    </row>
    <row r="94" spans="1:13" x14ac:dyDescent="0.2">
      <c r="A94" t="s">
        <v>72</v>
      </c>
      <c r="B94" t="s">
        <v>33</v>
      </c>
      <c r="C94">
        <v>1.33040359522504E-3</v>
      </c>
      <c r="D94">
        <v>44</v>
      </c>
      <c r="E94">
        <v>1.15163027712068E-3</v>
      </c>
      <c r="F94">
        <v>11</v>
      </c>
      <c r="G94">
        <f t="shared" si="0"/>
        <v>6.0946766970893732E-4</v>
      </c>
      <c r="H94">
        <f t="shared" si="2"/>
        <v>0.96387973934020799</v>
      </c>
    </row>
    <row r="95" spans="1:13" x14ac:dyDescent="0.2">
      <c r="A95" t="s">
        <v>72</v>
      </c>
      <c r="B95" t="s">
        <v>36</v>
      </c>
      <c r="C95">
        <v>1.157586065107E-3</v>
      </c>
      <c r="D95">
        <v>16</v>
      </c>
      <c r="E95">
        <v>1.157586065107E-3</v>
      </c>
      <c r="F95">
        <v>7</v>
      </c>
      <c r="G95">
        <f t="shared" si="0"/>
        <v>5.3029868839836014E-4</v>
      </c>
      <c r="H95">
        <f t="shared" si="2"/>
        <v>0.96441003802860636</v>
      </c>
    </row>
    <row r="96" spans="1:13" x14ac:dyDescent="0.2">
      <c r="A96" t="s">
        <v>72</v>
      </c>
      <c r="B96" t="s">
        <v>39</v>
      </c>
      <c r="C96">
        <v>1.00915266235337E-3</v>
      </c>
      <c r="D96">
        <v>26</v>
      </c>
      <c r="E96">
        <v>7.7827068677262495E-4</v>
      </c>
      <c r="F96">
        <v>4</v>
      </c>
      <c r="G96">
        <f t="shared" si="0"/>
        <v>4.6230025513501594E-4</v>
      </c>
      <c r="H96">
        <f t="shared" si="2"/>
        <v>0.96487233828374142</v>
      </c>
    </row>
    <row r="97" spans="1:13" x14ac:dyDescent="0.2">
      <c r="A97" t="s">
        <v>72</v>
      </c>
      <c r="B97" t="s">
        <v>45</v>
      </c>
      <c r="C97">
        <v>9.3173650700693704E-4</v>
      </c>
      <c r="D97">
        <v>451</v>
      </c>
      <c r="E97">
        <v>2.5591065787704601E-4</v>
      </c>
      <c r="F97">
        <v>10</v>
      </c>
      <c r="G97">
        <f t="shared" si="0"/>
        <v>4.2683534511360656E-4</v>
      </c>
      <c r="H97">
        <f t="shared" si="2"/>
        <v>0.96529917362885498</v>
      </c>
    </row>
    <row r="98" spans="1:13" x14ac:dyDescent="0.2">
      <c r="A98" t="s">
        <v>72</v>
      </c>
      <c r="B98" t="s">
        <v>37</v>
      </c>
      <c r="C98">
        <v>9.1232855017006804E-4</v>
      </c>
      <c r="D98">
        <v>1</v>
      </c>
      <c r="E98">
        <v>9.1232855017006804E-4</v>
      </c>
      <c r="F98">
        <v>1</v>
      </c>
      <c r="G98">
        <f t="shared" si="0"/>
        <v>4.1794441737586446E-4</v>
      </c>
      <c r="H98">
        <f t="shared" si="2"/>
        <v>0.96571711804623084</v>
      </c>
    </row>
    <row r="99" spans="1:13" x14ac:dyDescent="0.2">
      <c r="A99" t="s">
        <v>72</v>
      </c>
      <c r="B99" t="s">
        <v>35</v>
      </c>
      <c r="C99">
        <v>7.5902064630038702E-4</v>
      </c>
      <c r="D99">
        <v>4</v>
      </c>
      <c r="E99">
        <v>7.4833340311335499E-4</v>
      </c>
      <c r="F99">
        <v>2</v>
      </c>
      <c r="G99">
        <f t="shared" si="0"/>
        <v>3.4771293930802938E-4</v>
      </c>
      <c r="H99">
        <f t="shared" si="2"/>
        <v>0.96606483098553886</v>
      </c>
    </row>
    <row r="100" spans="1:13" x14ac:dyDescent="0.2">
      <c r="A100" t="s">
        <v>72</v>
      </c>
      <c r="B100" t="s">
        <v>44</v>
      </c>
      <c r="C100">
        <v>7.0341770042334001E-4</v>
      </c>
      <c r="D100">
        <v>1448</v>
      </c>
      <c r="E100">
        <v>1.04699896741511E-4</v>
      </c>
      <c r="F100">
        <v>5</v>
      </c>
      <c r="G100">
        <f t="shared" si="0"/>
        <v>3.2224082094164469E-4</v>
      </c>
      <c r="H100">
        <f t="shared" si="2"/>
        <v>0.96638707180648054</v>
      </c>
    </row>
    <row r="101" spans="1:13" x14ac:dyDescent="0.2">
      <c r="A101" t="s">
        <v>72</v>
      </c>
      <c r="B101" t="s">
        <v>38</v>
      </c>
      <c r="C101">
        <v>5.4853416812421696E-4</v>
      </c>
      <c r="D101">
        <v>139</v>
      </c>
      <c r="E101">
        <v>4.2269314975838497E-4</v>
      </c>
      <c r="F101">
        <v>6</v>
      </c>
      <c r="G101">
        <f t="shared" si="0"/>
        <v>2.5128753590435631E-4</v>
      </c>
      <c r="H101">
        <f t="shared" si="2"/>
        <v>0.96663835934238485</v>
      </c>
    </row>
    <row r="102" spans="1:13" x14ac:dyDescent="0.2">
      <c r="A102" t="s">
        <v>72</v>
      </c>
      <c r="B102" t="s">
        <v>29</v>
      </c>
      <c r="C102">
        <v>5.2621558766824405E-4</v>
      </c>
      <c r="D102">
        <v>25</v>
      </c>
      <c r="E102">
        <v>5.2621558766824405E-4</v>
      </c>
      <c r="F102">
        <v>11</v>
      </c>
      <c r="G102">
        <f t="shared" si="0"/>
        <v>2.4106323008427744E-4</v>
      </c>
      <c r="H102">
        <f t="shared" si="2"/>
        <v>0.96687942257246917</v>
      </c>
      <c r="I102">
        <v>1</v>
      </c>
    </row>
    <row r="103" spans="1:13" s="4" customFormat="1" x14ac:dyDescent="0.2">
      <c r="A103" s="4" t="s">
        <v>72</v>
      </c>
      <c r="B103" s="4" t="s">
        <v>48</v>
      </c>
      <c r="C103" s="4">
        <v>5.1065099008227395E-4</v>
      </c>
      <c r="D103" s="4">
        <v>323</v>
      </c>
      <c r="E103" s="5">
        <v>3.5640848381402701E-6</v>
      </c>
      <c r="F103" s="4">
        <v>15</v>
      </c>
      <c r="G103" s="4">
        <f t="shared" si="0"/>
        <v>2.3393297348039781E-4</v>
      </c>
      <c r="H103" s="4">
        <f t="shared" si="2"/>
        <v>0.96711335554594957</v>
      </c>
      <c r="J103" s="4">
        <v>1</v>
      </c>
      <c r="K103" s="4">
        <v>2</v>
      </c>
      <c r="M103" s="4">
        <f>K103-L103</f>
        <v>2</v>
      </c>
    </row>
    <row r="104" spans="1:13" x14ac:dyDescent="0.2">
      <c r="A104" t="s">
        <v>72</v>
      </c>
      <c r="B104" t="s">
        <v>40</v>
      </c>
      <c r="C104">
        <v>5.0953698804161705E-4</v>
      </c>
      <c r="D104">
        <v>2</v>
      </c>
      <c r="E104">
        <v>5.0953698804161705E-4</v>
      </c>
      <c r="F104">
        <v>2</v>
      </c>
      <c r="G104">
        <f t="shared" si="0"/>
        <v>2.3342264095408251E-4</v>
      </c>
      <c r="H104">
        <f t="shared" si="2"/>
        <v>0.96734677818690362</v>
      </c>
    </row>
    <row r="105" spans="1:13" x14ac:dyDescent="0.2">
      <c r="A105" t="s">
        <v>72</v>
      </c>
      <c r="B105" t="s">
        <v>46</v>
      </c>
      <c r="C105">
        <v>4.33708750344019E-4</v>
      </c>
      <c r="D105">
        <v>3</v>
      </c>
      <c r="E105">
        <v>4.33708750344019E-4</v>
      </c>
      <c r="F105">
        <v>3</v>
      </c>
      <c r="G105">
        <f t="shared" si="0"/>
        <v>1.9868516768389554E-4</v>
      </c>
      <c r="H105">
        <f t="shared" si="2"/>
        <v>0.96754546335458746</v>
      </c>
    </row>
    <row r="106" spans="1:13" x14ac:dyDescent="0.2">
      <c r="A106" t="s">
        <v>72</v>
      </c>
      <c r="B106" t="s">
        <v>42</v>
      </c>
      <c r="C106">
        <v>3.0093129319133199E-4</v>
      </c>
      <c r="D106">
        <v>11</v>
      </c>
      <c r="E106">
        <v>3.0093129319133199E-4</v>
      </c>
      <c r="F106">
        <v>4</v>
      </c>
      <c r="G106">
        <f t="shared" si="0"/>
        <v>1.3785883822179117E-4</v>
      </c>
      <c r="H106">
        <f t="shared" si="2"/>
        <v>0.96768332219280928</v>
      </c>
    </row>
    <row r="107" spans="1:13" x14ac:dyDescent="0.2">
      <c r="A107" t="s">
        <v>72</v>
      </c>
      <c r="B107" t="s">
        <v>41</v>
      </c>
      <c r="C107">
        <v>2.9852768035708299E-4</v>
      </c>
      <c r="D107">
        <v>16</v>
      </c>
      <c r="E107">
        <v>2.5338198473557E-4</v>
      </c>
      <c r="F107">
        <v>7</v>
      </c>
      <c r="G107">
        <f t="shared" si="0"/>
        <v>1.3675772550815298E-4</v>
      </c>
      <c r="H107">
        <f t="shared" si="2"/>
        <v>0.96782007991831742</v>
      </c>
    </row>
    <row r="108" spans="1:13" x14ac:dyDescent="0.2">
      <c r="A108" t="s">
        <v>72</v>
      </c>
      <c r="B108" t="s">
        <v>71</v>
      </c>
      <c r="C108">
        <v>2.1808659359497299E-4</v>
      </c>
      <c r="D108">
        <v>24606</v>
      </c>
      <c r="E108" t="s">
        <v>52</v>
      </c>
      <c r="F108">
        <v>0</v>
      </c>
      <c r="G108">
        <f t="shared" si="0"/>
        <v>9.9907072162267539E-5</v>
      </c>
      <c r="H108">
        <f t="shared" si="2"/>
        <v>0.96791998699047965</v>
      </c>
    </row>
    <row r="109" spans="1:13" x14ac:dyDescent="0.2">
      <c r="A109" t="s">
        <v>72</v>
      </c>
      <c r="B109" t="s">
        <v>47</v>
      </c>
      <c r="C109">
        <v>1.03057605180584E-4</v>
      </c>
      <c r="D109">
        <v>3</v>
      </c>
      <c r="E109">
        <v>1.03057605180584E-4</v>
      </c>
      <c r="F109">
        <v>2</v>
      </c>
      <c r="G109">
        <f t="shared" si="0"/>
        <v>4.721144673738632E-5</v>
      </c>
      <c r="H109">
        <f t="shared" si="2"/>
        <v>0.96796719843721701</v>
      </c>
    </row>
    <row r="110" spans="1:13" x14ac:dyDescent="0.2">
      <c r="A110" t="s">
        <v>72</v>
      </c>
      <c r="B110" t="s">
        <v>50</v>
      </c>
      <c r="C110" s="1">
        <v>7.3085720367847603E-5</v>
      </c>
      <c r="D110">
        <v>3</v>
      </c>
      <c r="E110" s="1">
        <v>7.3085720367847603E-5</v>
      </c>
      <c r="F110">
        <v>1</v>
      </c>
      <c r="G110">
        <f t="shared" si="0"/>
        <v>3.3481105915123833E-5</v>
      </c>
      <c r="H110">
        <f t="shared" si="2"/>
        <v>0.96800067954313218</v>
      </c>
    </row>
    <row r="111" spans="1:13" x14ac:dyDescent="0.2">
      <c r="A111" t="s">
        <v>72</v>
      </c>
      <c r="B111" t="s">
        <v>49</v>
      </c>
      <c r="C111" s="1">
        <v>3.6602701112172503E-5</v>
      </c>
      <c r="D111">
        <v>8</v>
      </c>
      <c r="E111" s="1">
        <v>3.6602701112172503E-5</v>
      </c>
      <c r="F111">
        <v>1</v>
      </c>
      <c r="G111">
        <f t="shared" si="0"/>
        <v>1.6767966526815526E-5</v>
      </c>
      <c r="H111">
        <f t="shared" si="2"/>
        <v>0.96801744750965901</v>
      </c>
    </row>
    <row r="112" spans="1:13" x14ac:dyDescent="0.2">
      <c r="A112" t="s">
        <v>72</v>
      </c>
      <c r="B112" t="s">
        <v>55</v>
      </c>
      <c r="C112">
        <v>0</v>
      </c>
      <c r="D112">
        <v>27</v>
      </c>
      <c r="E112" t="s">
        <v>52</v>
      </c>
      <c r="F112">
        <v>0</v>
      </c>
      <c r="G112">
        <f t="shared" si="0"/>
        <v>0</v>
      </c>
      <c r="H112">
        <f t="shared" si="2"/>
        <v>0.96801744750965901</v>
      </c>
    </row>
    <row r="113" spans="1:8" x14ac:dyDescent="0.2">
      <c r="A113" t="s">
        <v>72</v>
      </c>
      <c r="B113" t="s">
        <v>73</v>
      </c>
      <c r="C113">
        <v>0</v>
      </c>
      <c r="D113">
        <v>3</v>
      </c>
      <c r="E113" t="s">
        <v>52</v>
      </c>
      <c r="F113">
        <v>0</v>
      </c>
      <c r="G113">
        <f t="shared" si="0"/>
        <v>0</v>
      </c>
      <c r="H113">
        <f t="shared" si="2"/>
        <v>0.96801744750965901</v>
      </c>
    </row>
    <row r="114" spans="1:8" x14ac:dyDescent="0.2">
      <c r="A114" t="s">
        <v>72</v>
      </c>
      <c r="B114" t="s">
        <v>56</v>
      </c>
      <c r="C114">
        <v>0</v>
      </c>
      <c r="D114">
        <v>10</v>
      </c>
      <c r="E114" t="s">
        <v>52</v>
      </c>
      <c r="F114">
        <v>0</v>
      </c>
      <c r="G114">
        <f t="shared" si="0"/>
        <v>0</v>
      </c>
      <c r="H114">
        <f t="shared" si="2"/>
        <v>0.96801744750965901</v>
      </c>
    </row>
    <row r="115" spans="1:8" x14ac:dyDescent="0.2">
      <c r="A115" t="s">
        <v>72</v>
      </c>
      <c r="B115" t="s">
        <v>53</v>
      </c>
      <c r="C115">
        <v>0</v>
      </c>
      <c r="D115">
        <v>2</v>
      </c>
      <c r="E115">
        <v>0</v>
      </c>
      <c r="F115">
        <v>1</v>
      </c>
      <c r="G115">
        <f t="shared" si="0"/>
        <v>0</v>
      </c>
      <c r="H115">
        <f t="shared" si="2"/>
        <v>0.96801744750965901</v>
      </c>
    </row>
    <row r="116" spans="1:8" x14ac:dyDescent="0.2">
      <c r="A116" t="s">
        <v>72</v>
      </c>
      <c r="B116" t="s">
        <v>57</v>
      </c>
      <c r="C116">
        <v>0</v>
      </c>
      <c r="D116">
        <v>2</v>
      </c>
      <c r="E116" t="s">
        <v>52</v>
      </c>
      <c r="F116">
        <v>0</v>
      </c>
      <c r="G116">
        <f t="shared" si="0"/>
        <v>0</v>
      </c>
      <c r="H116">
        <f t="shared" si="2"/>
        <v>0.96801744750965901</v>
      </c>
    </row>
    <row r="117" spans="1:8" x14ac:dyDescent="0.2">
      <c r="A117" t="s">
        <v>72</v>
      </c>
      <c r="B117" t="s">
        <v>51</v>
      </c>
      <c r="C117">
        <v>0</v>
      </c>
      <c r="D117">
        <v>5</v>
      </c>
      <c r="E117" t="s">
        <v>52</v>
      </c>
      <c r="F117">
        <v>0</v>
      </c>
      <c r="G117">
        <f t="shared" si="0"/>
        <v>0</v>
      </c>
      <c r="H117">
        <f t="shared" si="2"/>
        <v>0.96801744750965901</v>
      </c>
    </row>
    <row r="118" spans="1:8" x14ac:dyDescent="0.2">
      <c r="A118" t="s">
        <v>72</v>
      </c>
      <c r="B118" t="s">
        <v>59</v>
      </c>
      <c r="C118">
        <v>0</v>
      </c>
      <c r="D118">
        <v>143</v>
      </c>
      <c r="E118" t="s">
        <v>52</v>
      </c>
      <c r="F118">
        <v>0</v>
      </c>
      <c r="G118">
        <f t="shared" si="0"/>
        <v>0</v>
      </c>
      <c r="H118">
        <f t="shared" si="2"/>
        <v>0.96801744750965901</v>
      </c>
    </row>
    <row r="119" spans="1:8" x14ac:dyDescent="0.2">
      <c r="A119" t="s">
        <v>72</v>
      </c>
      <c r="B119" t="s">
        <v>60</v>
      </c>
      <c r="C119">
        <v>0</v>
      </c>
      <c r="D119">
        <v>17</v>
      </c>
      <c r="E119" t="s">
        <v>52</v>
      </c>
      <c r="F119">
        <v>0</v>
      </c>
      <c r="G119">
        <f t="shared" si="0"/>
        <v>0</v>
      </c>
      <c r="H119">
        <f t="shared" si="2"/>
        <v>0.96801744750965901</v>
      </c>
    </row>
    <row r="120" spans="1:8" x14ac:dyDescent="0.2">
      <c r="A120" t="s">
        <v>72</v>
      </c>
      <c r="B120" t="s">
        <v>74</v>
      </c>
      <c r="C120">
        <v>0</v>
      </c>
      <c r="D120">
        <v>1</v>
      </c>
      <c r="E120" t="s">
        <v>52</v>
      </c>
      <c r="F120">
        <v>0</v>
      </c>
      <c r="G120">
        <f t="shared" si="0"/>
        <v>0</v>
      </c>
      <c r="H120">
        <f t="shared" si="2"/>
        <v>0.96801744750965901</v>
      </c>
    </row>
    <row r="121" spans="1:8" x14ac:dyDescent="0.2">
      <c r="A121" t="s">
        <v>72</v>
      </c>
      <c r="B121" t="s">
        <v>61</v>
      </c>
      <c r="C121">
        <v>0</v>
      </c>
      <c r="D121">
        <v>47</v>
      </c>
      <c r="E121" t="s">
        <v>52</v>
      </c>
      <c r="F121">
        <v>0</v>
      </c>
      <c r="G121">
        <f t="shared" si="0"/>
        <v>0</v>
      </c>
      <c r="H121">
        <f t="shared" si="2"/>
        <v>0.96801744750965901</v>
      </c>
    </row>
    <row r="122" spans="1:8" x14ac:dyDescent="0.2">
      <c r="A122" t="s">
        <v>72</v>
      </c>
      <c r="B122" t="s">
        <v>62</v>
      </c>
      <c r="C122">
        <v>0</v>
      </c>
      <c r="D122">
        <v>48</v>
      </c>
      <c r="E122" t="s">
        <v>52</v>
      </c>
      <c r="F122">
        <v>0</v>
      </c>
      <c r="G122">
        <f t="shared" si="0"/>
        <v>0</v>
      </c>
      <c r="H122">
        <f t="shared" si="2"/>
        <v>0.96801744750965901</v>
      </c>
    </row>
    <row r="123" spans="1:8" x14ac:dyDescent="0.2">
      <c r="A123" t="s">
        <v>72</v>
      </c>
      <c r="B123" t="s">
        <v>75</v>
      </c>
      <c r="C123">
        <v>0</v>
      </c>
      <c r="D123">
        <v>1</v>
      </c>
      <c r="E123" t="s">
        <v>52</v>
      </c>
      <c r="F123">
        <v>0</v>
      </c>
      <c r="G123">
        <f t="shared" si="0"/>
        <v>0</v>
      </c>
      <c r="H123">
        <f t="shared" si="2"/>
        <v>0.96801744750965901</v>
      </c>
    </row>
    <row r="124" spans="1:8" x14ac:dyDescent="0.2">
      <c r="A124" t="s">
        <v>72</v>
      </c>
      <c r="B124" t="s">
        <v>65</v>
      </c>
      <c r="C124">
        <v>0</v>
      </c>
      <c r="D124">
        <v>47</v>
      </c>
      <c r="E124" t="s">
        <v>52</v>
      </c>
      <c r="F124">
        <v>0</v>
      </c>
      <c r="G124">
        <f t="shared" si="0"/>
        <v>0</v>
      </c>
      <c r="H124">
        <f t="shared" si="2"/>
        <v>0.96801744750965901</v>
      </c>
    </row>
    <row r="125" spans="1:8" x14ac:dyDescent="0.2">
      <c r="A125" t="s">
        <v>72</v>
      </c>
      <c r="B125" t="s">
        <v>66</v>
      </c>
      <c r="C125">
        <v>0</v>
      </c>
      <c r="D125">
        <v>7</v>
      </c>
      <c r="E125" t="s">
        <v>52</v>
      </c>
      <c r="F125">
        <v>0</v>
      </c>
      <c r="G125">
        <f t="shared" si="0"/>
        <v>0</v>
      </c>
      <c r="H125">
        <f t="shared" si="2"/>
        <v>0.96801744750965901</v>
      </c>
    </row>
    <row r="126" spans="1:8" x14ac:dyDescent="0.2">
      <c r="A126" t="s">
        <v>72</v>
      </c>
      <c r="B126" t="s">
        <v>67</v>
      </c>
      <c r="C126">
        <v>0</v>
      </c>
      <c r="D126">
        <v>1</v>
      </c>
      <c r="E126" t="s">
        <v>52</v>
      </c>
      <c r="F126">
        <v>0</v>
      </c>
      <c r="G126">
        <f t="shared" si="0"/>
        <v>0</v>
      </c>
      <c r="H126">
        <f t="shared" si="2"/>
        <v>0.96801744750965901</v>
      </c>
    </row>
    <row r="127" spans="1:8" x14ac:dyDescent="0.2">
      <c r="A127" t="s">
        <v>72</v>
      </c>
      <c r="B127" t="s">
        <v>68</v>
      </c>
      <c r="C127">
        <v>0</v>
      </c>
      <c r="D127">
        <v>4</v>
      </c>
      <c r="E127" t="s">
        <v>52</v>
      </c>
      <c r="F127">
        <v>0</v>
      </c>
      <c r="G127">
        <f t="shared" si="0"/>
        <v>0</v>
      </c>
      <c r="H127">
        <f t="shared" si="2"/>
        <v>0.96801744750965901</v>
      </c>
    </row>
    <row r="128" spans="1:8" x14ac:dyDescent="0.2">
      <c r="A128" t="s">
        <v>72</v>
      </c>
      <c r="B128" t="s">
        <v>69</v>
      </c>
      <c r="C128">
        <v>0</v>
      </c>
      <c r="D128">
        <v>3</v>
      </c>
      <c r="E128" t="s">
        <v>52</v>
      </c>
      <c r="F128">
        <v>0</v>
      </c>
      <c r="G128">
        <f t="shared" si="0"/>
        <v>0</v>
      </c>
      <c r="H128">
        <f t="shared" si="2"/>
        <v>0.96801744750965901</v>
      </c>
    </row>
    <row r="129" spans="1:8" x14ac:dyDescent="0.2">
      <c r="A129" t="s">
        <v>72</v>
      </c>
      <c r="B129" t="s">
        <v>63</v>
      </c>
      <c r="C129" s="1">
        <v>-3.6129390321928701E-5</v>
      </c>
      <c r="D129">
        <v>1</v>
      </c>
      <c r="E129" s="1">
        <v>-3.6129390321928701E-5</v>
      </c>
      <c r="F129">
        <v>1</v>
      </c>
      <c r="G129">
        <f t="shared" si="0"/>
        <v>-1.6551139373451448E-5</v>
      </c>
      <c r="H129">
        <f t="shared" si="2"/>
        <v>0.96800089637028552</v>
      </c>
    </row>
  </sheetData>
  <autoFilter ref="A1:F129">
    <filterColumn colId="0">
      <filters>
        <filter val="census_2_3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2022_06_species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2022-06-14T22:12:05Z</dcterms:created>
  <dcterms:modified xsi:type="dcterms:W3CDTF">2022-06-14T22:44:30Z</dcterms:modified>
</cp:coreProperties>
</file>