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V:\SIGEO\Soils\CTFS Plot Virginia\Github\"/>
    </mc:Choice>
  </mc:AlternateContent>
  <bookViews>
    <workbookView xWindow="0" yWindow="0" windowWidth="23040" windowHeight="7176"/>
  </bookViews>
  <sheets>
    <sheet name="Digital report form" sheetId="2" r:id="rId1"/>
    <sheet name="Plot location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59" i="2" l="1"/>
  <c r="AD258" i="2"/>
  <c r="S258" i="2"/>
  <c r="AD248" i="2"/>
  <c r="AD247" i="2"/>
  <c r="S247" i="2"/>
  <c r="AD237" i="2"/>
  <c r="AD236" i="2"/>
  <c r="S236" i="2"/>
  <c r="AD226" i="2"/>
  <c r="AD225" i="2"/>
  <c r="S225" i="2"/>
  <c r="AD215" i="2"/>
  <c r="AD214" i="2"/>
  <c r="S214" i="2"/>
  <c r="AD204" i="2"/>
  <c r="AD203" i="2"/>
  <c r="S203" i="2"/>
  <c r="AD193" i="2"/>
  <c r="AD192" i="2"/>
  <c r="S192" i="2"/>
  <c r="AD182" i="2"/>
  <c r="AD181" i="2"/>
  <c r="S181" i="2"/>
  <c r="AD171" i="2"/>
  <c r="AD170" i="2"/>
  <c r="S170" i="2"/>
  <c r="AD160" i="2"/>
  <c r="AD159" i="2"/>
  <c r="S159" i="2"/>
  <c r="AD149" i="2"/>
  <c r="AD148" i="2"/>
  <c r="S148" i="2"/>
  <c r="AD138" i="2"/>
  <c r="AD137" i="2"/>
  <c r="S137" i="2"/>
  <c r="AD127" i="2"/>
  <c r="AD126" i="2"/>
  <c r="S126" i="2"/>
  <c r="AD116" i="2"/>
  <c r="AD115" i="2"/>
  <c r="S115" i="2"/>
  <c r="AD105" i="2"/>
  <c r="AD104" i="2"/>
  <c r="S104" i="2"/>
  <c r="AD94" i="2"/>
  <c r="AD93" i="2"/>
  <c r="S93" i="2"/>
  <c r="AD83" i="2"/>
  <c r="AD82" i="2"/>
  <c r="S82" i="2"/>
  <c r="K81" i="2"/>
  <c r="AD72" i="2"/>
  <c r="AD71" i="2"/>
  <c r="S71" i="2"/>
  <c r="AD61" i="2"/>
  <c r="AD60" i="2"/>
  <c r="S60" i="2"/>
  <c r="AD50" i="2"/>
  <c r="AD49" i="2"/>
  <c r="S49" i="2"/>
  <c r="AD39" i="2"/>
  <c r="AD38" i="2"/>
  <c r="S38" i="2"/>
  <c r="AD28" i="2"/>
  <c r="AD27" i="2"/>
  <c r="S27" i="2"/>
  <c r="K20" i="2"/>
  <c r="K19" i="2"/>
  <c r="K18" i="2"/>
  <c r="K17" i="2"/>
  <c r="AD16" i="2"/>
  <c r="S16" i="2"/>
  <c r="AD15" i="2"/>
  <c r="O15" i="2"/>
  <c r="K15" i="2"/>
  <c r="S5" i="2"/>
  <c r="AD4" i="2"/>
  <c r="O4" i="2"/>
  <c r="K4" i="2"/>
  <c r="K269" i="2" s="1"/>
  <c r="AD3" i="2"/>
</calcChain>
</file>

<file path=xl/sharedStrings.xml><?xml version="1.0" encoding="utf-8"?>
<sst xmlns="http://schemas.openxmlformats.org/spreadsheetml/2006/main" count="439" uniqueCount="159">
  <si>
    <t>600</t>
  </si>
  <si>
    <t>100</t>
  </si>
  <si>
    <t>550</t>
  </si>
  <si>
    <t>HECTARE 6</t>
  </si>
  <si>
    <t>HECTARE 12</t>
  </si>
  <si>
    <t>HECTARE 18</t>
  </si>
  <si>
    <t>HECTARE 24</t>
  </si>
  <si>
    <t>80</t>
  </si>
  <si>
    <t>500</t>
  </si>
  <si>
    <t>60</t>
  </si>
  <si>
    <t>450</t>
  </si>
  <si>
    <t>HECTARE 5</t>
  </si>
  <si>
    <t>HECTARE 11</t>
  </si>
  <si>
    <t>HECTARE 17</t>
  </si>
  <si>
    <t>HECTARE 23</t>
  </si>
  <si>
    <t>40</t>
  </si>
  <si>
    <t>400</t>
  </si>
  <si>
    <t>20</t>
  </si>
  <si>
    <t>350</t>
  </si>
  <si>
    <t>HECTARE 4</t>
  </si>
  <si>
    <t>HECTARE 10</t>
  </si>
  <si>
    <t>HECTARE 16</t>
  </si>
  <si>
    <t>HECTARE 22</t>
  </si>
  <si>
    <t>0</t>
  </si>
  <si>
    <t>300</t>
  </si>
  <si>
    <t>250</t>
  </si>
  <si>
    <t>HECTARE 3</t>
  </si>
  <si>
    <t>HECTARE 9</t>
  </si>
  <si>
    <t>HECTARE 15</t>
  </si>
  <si>
    <t>HECTARE 21</t>
  </si>
  <si>
    <t>200</t>
  </si>
  <si>
    <t>150</t>
  </si>
  <si>
    <t>HECTARE 2</t>
  </si>
  <si>
    <t>HECTARE 8</t>
  </si>
  <si>
    <t>HECTARE 14</t>
  </si>
  <si>
    <t>HECTARE 20</t>
  </si>
  <si>
    <t>20 m</t>
  </si>
  <si>
    <t>50</t>
  </si>
  <si>
    <t>HECTARE 1</t>
  </si>
  <si>
    <t>HECTARE 7</t>
  </si>
  <si>
    <t>HECTARE 13</t>
  </si>
  <si>
    <t>HECTARE 19</t>
  </si>
  <si>
    <t>Surface: Litter, 0-10 cm</t>
  </si>
  <si>
    <t>Medium: Litter, 0-10 cm, 10-20 cm, 20-30 cm, 30-50 cm, 50-100 cm</t>
  </si>
  <si>
    <t xml:space="preserve">Deep: Litter, 0-10 cm, 10-20 cm, 20-30 cm, 30-50 cm, 50-100 cm, </t>
  </si>
  <si>
    <t>100-150 cm, 150-200 cm, 200-250 cm, 250-300 cm</t>
  </si>
  <si>
    <t>SITE AND SAMPLE INFORMATION</t>
  </si>
  <si>
    <t>Fresh Weight</t>
  </si>
  <si>
    <t>DRY WEIGHT CALCULATIONS (grams)</t>
  </si>
  <si>
    <t>ROOT WEIGHTS (grams)</t>
  </si>
  <si>
    <t>Rock mass (grams)</t>
  </si>
  <si>
    <t>Rock density (mL) (0-10cm)</t>
  </si>
  <si>
    <t>Sand Data (0-10 cm)</t>
  </si>
  <si>
    <t>Date</t>
  </si>
  <si>
    <t>Hectare</t>
  </si>
  <si>
    <t>Hectare center</t>
  </si>
  <si>
    <t>Virginia Coordinate</t>
  </si>
  <si>
    <t>Depth</t>
  </si>
  <si>
    <t>Notes</t>
  </si>
  <si>
    <t>(grams)</t>
  </si>
  <si>
    <t>Plate</t>
  </si>
  <si>
    <t>Fresh soil</t>
  </si>
  <si>
    <t>Dry Soil (24 h x 105C) + Plate</t>
  </si>
  <si>
    <t>Roots &lt; 2 mm</t>
  </si>
  <si>
    <t>Roots &gt; 2 mm</t>
  </si>
  <si>
    <t>Stones</t>
  </si>
  <si>
    <t>Other</t>
  </si>
  <si>
    <t>&lt;0.5 cm</t>
  </si>
  <si>
    <t xml:space="preserve"> 0.5-2 cm</t>
  </si>
  <si>
    <t>2-7.5 cm</t>
  </si>
  <si>
    <t>&gt;7.5 cm</t>
  </si>
  <si>
    <t>Rock #</t>
  </si>
  <si>
    <t>mass (g)</t>
  </si>
  <si>
    <t>volume (mL)</t>
  </si>
  <si>
    <t>density (g/mL)</t>
  </si>
  <si>
    <t>X</t>
  </si>
  <si>
    <t>Y</t>
  </si>
  <si>
    <t>1</t>
  </si>
  <si>
    <t>3,3</t>
  </si>
  <si>
    <t>Litter</t>
  </si>
  <si>
    <t>0-10 cm</t>
  </si>
  <si>
    <t>a lot of soil</t>
  </si>
  <si>
    <t>10-20 cm</t>
  </si>
  <si>
    <t>20-30 cm</t>
  </si>
  <si>
    <t>deeper 20-28</t>
  </si>
  <si>
    <t>30-50 cm</t>
  </si>
  <si>
    <t>deeper 30-40</t>
  </si>
  <si>
    <t>50-100 cm</t>
  </si>
  <si>
    <t>100-150 cm</t>
  </si>
  <si>
    <t>150-200 cm</t>
  </si>
  <si>
    <t>200-250 cm</t>
  </si>
  <si>
    <t>250-300 cm</t>
  </si>
  <si>
    <t>3,8</t>
  </si>
  <si>
    <t>one sample = 10-18cm</t>
  </si>
  <si>
    <t>one sample = 30-42cm</t>
  </si>
  <si>
    <t>one sample 94 cm, one = 65cm</t>
  </si>
  <si>
    <t>3</t>
  </si>
  <si>
    <t>3,13</t>
  </si>
  <si>
    <t>no fresh weights except leaf litter</t>
  </si>
  <si>
    <t>4</t>
  </si>
  <si>
    <t>3,18</t>
  </si>
  <si>
    <t>one core = 10-16cm</t>
  </si>
  <si>
    <t>two cores 24cm, one core 23 cm</t>
  </si>
  <si>
    <t>water table at 50cm</t>
  </si>
  <si>
    <t>5</t>
  </si>
  <si>
    <t>3,23</t>
  </si>
  <si>
    <t>one = 25cm, one = 26cm</t>
  </si>
  <si>
    <t>6</t>
  </si>
  <si>
    <t>3,28</t>
  </si>
  <si>
    <t>very rocky quadrat</t>
  </si>
  <si>
    <t>26cm, 22cm, 30cm, 23cm, 22cm</t>
  </si>
  <si>
    <t>7</t>
  </si>
  <si>
    <t>8,3</t>
  </si>
  <si>
    <t>deer exclosure</t>
  </si>
  <si>
    <t>8</t>
  </si>
  <si>
    <t>8,8</t>
  </si>
  <si>
    <t>9</t>
  </si>
  <si>
    <t>8,13</t>
  </si>
  <si>
    <t>roots accidentally thrown away</t>
  </si>
  <si>
    <t>SE=24cm, NW =23cm</t>
  </si>
  <si>
    <t>SW=43cm, center=39cm</t>
  </si>
  <si>
    <t>NE=72cm</t>
  </si>
  <si>
    <t>10</t>
  </si>
  <si>
    <t>8,18</t>
  </si>
  <si>
    <t>rocky quadrat</t>
  </si>
  <si>
    <t>11</t>
  </si>
  <si>
    <t>8,23</t>
  </si>
  <si>
    <t>2 inches of rain previous night</t>
  </si>
  <si>
    <t>12</t>
  </si>
  <si>
    <t>8,28</t>
  </si>
  <si>
    <t>13</t>
  </si>
  <si>
    <t>13,3</t>
  </si>
  <si>
    <t>13,3 and 13,4 are inside deer exclosure</t>
  </si>
  <si>
    <t>14</t>
  </si>
  <si>
    <t>13,8</t>
  </si>
  <si>
    <t>inside deer exclosure</t>
  </si>
  <si>
    <t>15</t>
  </si>
  <si>
    <t>13,13</t>
  </si>
  <si>
    <t>slight rain during collection</t>
  </si>
  <si>
    <t>16</t>
  </si>
  <si>
    <t>13,18</t>
  </si>
  <si>
    <t>17</t>
  </si>
  <si>
    <t>13,23</t>
  </si>
  <si>
    <t>18</t>
  </si>
  <si>
    <t>13,28</t>
  </si>
  <si>
    <t>19</t>
  </si>
  <si>
    <t>18,3</t>
  </si>
  <si>
    <t>18,8</t>
  </si>
  <si>
    <t>21</t>
  </si>
  <si>
    <t>18,13</t>
  </si>
  <si>
    <t>22</t>
  </si>
  <si>
    <t>18,18</t>
  </si>
  <si>
    <t>23</t>
  </si>
  <si>
    <t>18,23</t>
  </si>
  <si>
    <t>rain night before</t>
  </si>
  <si>
    <t>24</t>
  </si>
  <si>
    <t>18,28</t>
  </si>
  <si>
    <t>rain previous night</t>
  </si>
  <si>
    <t>Total mass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</si>
</sst>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22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9" fontId="5" fillId="0" borderId="0"/>
  </cellStyleXfs>
  <cellXfs count="88">
    <xf numFmtId="0" fontId="0" fillId="0" borderId="0" xfId="0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right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2" borderId="24" xfId="0" applyFill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2" fillId="0" borderId="0" xfId="0" applyFont="1" applyAlignment="1">
      <alignment horizontal="left" vertical="top"/>
    </xf>
    <xf numFmtId="0" fontId="4" fillId="0" borderId="0" xfId="0" applyFont="1" applyAlignment="1">
      <alignment horizontal="center"/>
    </xf>
    <xf numFmtId="0" fontId="5" fillId="0" borderId="28" xfId="0" applyFont="1" applyBorder="1"/>
    <xf numFmtId="0" fontId="1" fillId="0" borderId="0" xfId="0" applyFont="1" applyAlignment="1">
      <alignment horizontal="left" vertical="top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49" fontId="6" fillId="0" borderId="20" xfId="1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49" fontId="6" fillId="0" borderId="20" xfId="1" applyFont="1" applyBorder="1" applyAlignment="1">
      <alignment horizontal="center" vertical="center"/>
    </xf>
    <xf numFmtId="0" fontId="6" fillId="0" borderId="20" xfId="1" applyNumberFormat="1" applyFont="1" applyBorder="1" applyAlignment="1">
      <alignment horizontal="center" vertical="center"/>
    </xf>
    <xf numFmtId="49" fontId="6" fillId="0" borderId="23" xfId="1" applyFont="1" applyBorder="1" applyAlignment="1">
      <alignment horizontal="center" vertical="center"/>
    </xf>
    <xf numFmtId="49" fontId="6" fillId="0" borderId="34" xfId="1" applyFont="1" applyBorder="1" applyAlignment="1">
      <alignment horizontal="center" vertical="center"/>
    </xf>
    <xf numFmtId="49" fontId="6" fillId="0" borderId="25" xfId="1" applyFont="1" applyBorder="1" applyAlignment="1">
      <alignment horizontal="center" vertical="center"/>
    </xf>
    <xf numFmtId="0" fontId="7" fillId="0" borderId="20" xfId="1" applyNumberFormat="1" applyFont="1" applyBorder="1" applyAlignment="1">
      <alignment horizontal="center" vertical="center"/>
    </xf>
    <xf numFmtId="0" fontId="6" fillId="0" borderId="20" xfId="1" applyNumberFormat="1" applyFont="1" applyBorder="1" applyAlignment="1">
      <alignment horizontal="center" vertical="center"/>
    </xf>
    <xf numFmtId="0" fontId="6" fillId="0" borderId="20" xfId="1" applyNumberFormat="1" applyFont="1" applyBorder="1" applyAlignment="1">
      <alignment horizontal="center" vertical="center" wrapText="1"/>
    </xf>
    <xf numFmtId="0" fontId="6" fillId="0" borderId="23" xfId="1" applyNumberFormat="1" applyFont="1" applyBorder="1" applyAlignment="1">
      <alignment horizontal="center" vertical="center"/>
    </xf>
    <xf numFmtId="0" fontId="6" fillId="0" borderId="25" xfId="1" applyNumberFormat="1" applyFont="1" applyBorder="1" applyAlignment="1">
      <alignment horizontal="center" vertical="center"/>
    </xf>
    <xf numFmtId="49" fontId="6" fillId="0" borderId="23" xfId="1" applyFont="1" applyBorder="1" applyAlignment="1">
      <alignment horizontal="center"/>
    </xf>
    <xf numFmtId="49" fontId="6" fillId="0" borderId="25" xfId="1" applyFont="1" applyBorder="1" applyAlignment="1">
      <alignment horizontal="center"/>
    </xf>
    <xf numFmtId="49" fontId="6" fillId="0" borderId="25" xfId="1" applyFont="1" applyBorder="1" applyAlignment="1">
      <alignment horizontal="center"/>
    </xf>
    <xf numFmtId="0" fontId="7" fillId="0" borderId="20" xfId="1" applyNumberFormat="1" applyFont="1" applyBorder="1" applyAlignment="1">
      <alignment horizontal="center" vertical="center" wrapText="1"/>
    </xf>
    <xf numFmtId="49" fontId="7" fillId="0" borderId="20" xfId="1" applyFont="1" applyBorder="1" applyAlignment="1">
      <alignment horizontal="center" vertical="center"/>
    </xf>
    <xf numFmtId="1" fontId="7" fillId="0" borderId="20" xfId="1" applyNumberFormat="1" applyFont="1" applyBorder="1" applyAlignment="1">
      <alignment horizontal="center" vertical="center"/>
    </xf>
    <xf numFmtId="2" fontId="7" fillId="0" borderId="20" xfId="1" applyNumberFormat="1" applyFont="1" applyBorder="1" applyAlignment="1">
      <alignment horizontal="center" vertical="center"/>
    </xf>
    <xf numFmtId="14" fontId="7" fillId="0" borderId="20" xfId="1" applyNumberFormat="1" applyFont="1" applyFill="1" applyBorder="1"/>
    <xf numFmtId="49" fontId="7" fillId="0" borderId="20" xfId="1" applyFont="1" applyFill="1" applyBorder="1" applyAlignment="1">
      <alignment horizontal="center"/>
    </xf>
    <xf numFmtId="0" fontId="7" fillId="0" borderId="23" xfId="1" applyNumberFormat="1" applyFont="1" applyBorder="1" applyAlignment="1">
      <alignment horizontal="center" vertical="center"/>
    </xf>
    <xf numFmtId="0" fontId="7" fillId="0" borderId="25" xfId="1" applyNumberFormat="1" applyFont="1" applyBorder="1" applyAlignment="1">
      <alignment horizontal="center" vertical="center"/>
    </xf>
    <xf numFmtId="49" fontId="7" fillId="0" borderId="23" xfId="1" applyFont="1" applyBorder="1" applyAlignment="1">
      <alignment horizontal="center"/>
    </xf>
    <xf numFmtId="49" fontId="7" fillId="0" borderId="25" xfId="1" applyFont="1" applyBorder="1" applyAlignment="1">
      <alignment horizontal="center"/>
    </xf>
    <xf numFmtId="49" fontId="7" fillId="0" borderId="25" xfId="1" applyFont="1" applyBorder="1" applyAlignment="1">
      <alignment horizontal="center"/>
    </xf>
    <xf numFmtId="0" fontId="7" fillId="0" borderId="20" xfId="1" applyNumberFormat="1" applyFont="1" applyBorder="1"/>
    <xf numFmtId="2" fontId="7" fillId="0" borderId="20" xfId="1" applyNumberFormat="1" applyFont="1" applyBorder="1"/>
    <xf numFmtId="2" fontId="0" fillId="0" borderId="20" xfId="0" applyNumberFormat="1" applyBorder="1"/>
    <xf numFmtId="1" fontId="7" fillId="0" borderId="20" xfId="1" applyNumberFormat="1" applyFont="1" applyBorder="1" applyAlignment="1">
      <alignment horizontal="center"/>
    </xf>
    <xf numFmtId="2" fontId="7" fillId="0" borderId="20" xfId="1" applyNumberFormat="1" applyFont="1" applyBorder="1" applyAlignment="1">
      <alignment horizontal="center"/>
    </xf>
    <xf numFmtId="49" fontId="7" fillId="0" borderId="20" xfId="1" applyFont="1" applyBorder="1"/>
    <xf numFmtId="49" fontId="7" fillId="0" borderId="20" xfId="1" applyFont="1" applyFill="1" applyBorder="1"/>
    <xf numFmtId="0" fontId="7" fillId="0" borderId="20" xfId="1" applyNumberFormat="1" applyFont="1" applyFill="1" applyBorder="1" applyAlignment="1">
      <alignment horizontal="center"/>
    </xf>
    <xf numFmtId="0" fontId="7" fillId="0" borderId="20" xfId="1" applyNumberFormat="1" applyFont="1" applyBorder="1" applyAlignment="1">
      <alignment horizontal="center"/>
    </xf>
    <xf numFmtId="14" fontId="7" fillId="0" borderId="20" xfId="1" applyNumberFormat="1" applyFont="1" applyFill="1" applyBorder="1" applyAlignment="1">
      <alignment horizontal="center"/>
    </xf>
    <xf numFmtId="2" fontId="7" fillId="0" borderId="20" xfId="1" applyNumberFormat="1" applyFont="1" applyFill="1" applyBorder="1"/>
    <xf numFmtId="1" fontId="7" fillId="0" borderId="20" xfId="1" applyNumberFormat="1" applyFont="1" applyFill="1" applyBorder="1" applyAlignment="1">
      <alignment horizontal="center"/>
    </xf>
    <xf numFmtId="2" fontId="7" fillId="0" borderId="20" xfId="1" applyNumberFormat="1" applyFont="1" applyFill="1" applyBorder="1" applyAlignment="1">
      <alignment horizontal="center"/>
    </xf>
    <xf numFmtId="2" fontId="7" fillId="3" borderId="20" xfId="1" applyNumberFormat="1" applyFont="1" applyFill="1" applyBorder="1"/>
    <xf numFmtId="0" fontId="7" fillId="0" borderId="20" xfId="0" applyNumberFormat="1" applyFont="1" applyBorder="1"/>
    <xf numFmtId="0" fontId="7" fillId="0" borderId="23" xfId="1" applyNumberFormat="1" applyFont="1" applyBorder="1" applyAlignment="1">
      <alignment horizontal="center" vertical="center"/>
    </xf>
    <xf numFmtId="0" fontId="7" fillId="0" borderId="25" xfId="1" applyNumberFormat="1" applyFont="1" applyBorder="1" applyAlignment="1">
      <alignment horizontal="center" vertical="center"/>
    </xf>
    <xf numFmtId="0" fontId="5" fillId="0" borderId="20" xfId="0" applyFont="1" applyBorder="1" applyAlignment="1">
      <alignment horizontal="center"/>
    </xf>
    <xf numFmtId="49" fontId="7" fillId="0" borderId="20" xfId="1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597262</xdr:colOff>
      <xdr:row>8</xdr:row>
      <xdr:rowOff>604760</xdr:rowOff>
    </xdr:from>
    <xdr:to>
      <xdr:col>13</xdr:col>
      <xdr:colOff>173928</xdr:colOff>
      <xdr:row>9</xdr:row>
      <xdr:rowOff>166309</xdr:rowOff>
    </xdr:to>
    <xdr:sp macro="" textlink="">
      <xdr:nvSpPr>
        <xdr:cNvPr id="2" name="Oval 1"/>
        <xdr:cNvSpPr/>
      </xdr:nvSpPr>
      <xdr:spPr>
        <a:xfrm>
          <a:off x="9375502" y="6144500"/>
          <a:ext cx="308186" cy="27020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12</xdr:col>
      <xdr:colOff>590973</xdr:colOff>
      <xdr:row>12</xdr:row>
      <xdr:rowOff>560611</xdr:rowOff>
    </xdr:from>
    <xdr:to>
      <xdr:col>13</xdr:col>
      <xdr:colOff>152832</xdr:colOff>
      <xdr:row>13</xdr:row>
      <xdr:rowOff>122160</xdr:rowOff>
    </xdr:to>
    <xdr:sp macro="" textlink="">
      <xdr:nvSpPr>
        <xdr:cNvPr id="3" name="Oval 2"/>
        <xdr:cNvSpPr/>
      </xdr:nvSpPr>
      <xdr:spPr>
        <a:xfrm>
          <a:off x="9369213" y="8934991"/>
          <a:ext cx="293379" cy="27020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16</xdr:col>
      <xdr:colOff>577064</xdr:colOff>
      <xdr:row>12</xdr:row>
      <xdr:rowOff>592061</xdr:rowOff>
    </xdr:from>
    <xdr:to>
      <xdr:col>17</xdr:col>
      <xdr:colOff>138561</xdr:colOff>
      <xdr:row>13</xdr:row>
      <xdr:rowOff>153609</xdr:rowOff>
    </xdr:to>
    <xdr:sp macro="" textlink="">
      <xdr:nvSpPr>
        <xdr:cNvPr id="4" name="Oval 3"/>
        <xdr:cNvSpPr/>
      </xdr:nvSpPr>
      <xdr:spPr>
        <a:xfrm>
          <a:off x="12281384" y="8966441"/>
          <a:ext cx="293017" cy="27020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16</xdr:col>
      <xdr:colOff>578272</xdr:colOff>
      <xdr:row>8</xdr:row>
      <xdr:rowOff>646126</xdr:rowOff>
    </xdr:from>
    <xdr:to>
      <xdr:col>17</xdr:col>
      <xdr:colOff>139769</xdr:colOff>
      <xdr:row>9</xdr:row>
      <xdr:rowOff>215335</xdr:rowOff>
    </xdr:to>
    <xdr:sp macro="" textlink="">
      <xdr:nvSpPr>
        <xdr:cNvPr id="5" name="Oval 4"/>
        <xdr:cNvSpPr/>
      </xdr:nvSpPr>
      <xdr:spPr>
        <a:xfrm>
          <a:off x="12282592" y="6185866"/>
          <a:ext cx="293017" cy="27786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13</xdr:col>
      <xdr:colOff>8224</xdr:colOff>
      <xdr:row>14</xdr:row>
      <xdr:rowOff>0</xdr:rowOff>
    </xdr:from>
    <xdr:to>
      <xdr:col>17</xdr:col>
      <xdr:colOff>77239</xdr:colOff>
      <xdr:row>14</xdr:row>
      <xdr:rowOff>22679</xdr:rowOff>
    </xdr:to>
    <xdr:cxnSp macro="">
      <xdr:nvCxnSpPr>
        <xdr:cNvPr id="6" name="Straight Arrow Connector 5"/>
        <xdr:cNvCxnSpPr/>
      </xdr:nvCxnSpPr>
      <xdr:spPr>
        <a:xfrm>
          <a:off x="9517984" y="9791700"/>
          <a:ext cx="2995095" cy="22679"/>
        </a:xfrm>
        <a:prstGeom prst="straightConnector1">
          <a:avLst/>
        </a:prstGeom>
        <a:ln w="38100">
          <a:solidFill>
            <a:schemeClr val="tx1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1209</xdr:colOff>
      <xdr:row>9</xdr:row>
      <xdr:rowOff>1209</xdr:rowOff>
    </xdr:from>
    <xdr:to>
      <xdr:col>18</xdr:col>
      <xdr:colOff>22073</xdr:colOff>
      <xdr:row>13</xdr:row>
      <xdr:rowOff>30238</xdr:rowOff>
    </xdr:to>
    <xdr:cxnSp macro="">
      <xdr:nvCxnSpPr>
        <xdr:cNvPr id="7" name="Straight Arrow Connector 6"/>
        <xdr:cNvCxnSpPr/>
      </xdr:nvCxnSpPr>
      <xdr:spPr>
        <a:xfrm rot="16200000" flipH="1">
          <a:off x="11747166" y="7671012"/>
          <a:ext cx="2863669" cy="20864"/>
        </a:xfrm>
        <a:prstGeom prst="straightConnector1">
          <a:avLst/>
        </a:prstGeom>
        <a:ln w="38100">
          <a:solidFill>
            <a:schemeClr val="tx1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160723</xdr:colOff>
      <xdr:row>17</xdr:row>
      <xdr:rowOff>268200</xdr:rowOff>
    </xdr:from>
    <xdr:to>
      <xdr:col>12</xdr:col>
      <xdr:colOff>455748</xdr:colOff>
      <xdr:row>17</xdr:row>
      <xdr:rowOff>540343</xdr:rowOff>
    </xdr:to>
    <xdr:sp macro="" textlink="">
      <xdr:nvSpPr>
        <xdr:cNvPr id="8" name="Oval 7"/>
        <xdr:cNvSpPr/>
      </xdr:nvSpPr>
      <xdr:spPr>
        <a:xfrm>
          <a:off x="8938963" y="12185880"/>
          <a:ext cx="295025" cy="27214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12</xdr:col>
      <xdr:colOff>244758</xdr:colOff>
      <xdr:row>16</xdr:row>
      <xdr:rowOff>282497</xdr:rowOff>
    </xdr:from>
    <xdr:to>
      <xdr:col>12</xdr:col>
      <xdr:colOff>539783</xdr:colOff>
      <xdr:row>16</xdr:row>
      <xdr:rowOff>554640</xdr:rowOff>
    </xdr:to>
    <xdr:sp macro="" textlink="">
      <xdr:nvSpPr>
        <xdr:cNvPr id="9" name="Oval 8"/>
        <xdr:cNvSpPr/>
      </xdr:nvSpPr>
      <xdr:spPr>
        <a:xfrm>
          <a:off x="9022998" y="11491517"/>
          <a:ext cx="295025" cy="272143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14</xdr:col>
      <xdr:colOff>592184</xdr:colOff>
      <xdr:row>12</xdr:row>
      <xdr:rowOff>592062</xdr:rowOff>
    </xdr:from>
    <xdr:to>
      <xdr:col>15</xdr:col>
      <xdr:colOff>153301</xdr:colOff>
      <xdr:row>13</xdr:row>
      <xdr:rowOff>153610</xdr:rowOff>
    </xdr:to>
    <xdr:sp macro="" textlink="">
      <xdr:nvSpPr>
        <xdr:cNvPr id="10" name="Oval 9"/>
        <xdr:cNvSpPr/>
      </xdr:nvSpPr>
      <xdr:spPr>
        <a:xfrm>
          <a:off x="10833464" y="8966442"/>
          <a:ext cx="292637" cy="27020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12</xdr:col>
      <xdr:colOff>585773</xdr:colOff>
      <xdr:row>10</xdr:row>
      <xdr:rowOff>578153</xdr:rowOff>
    </xdr:from>
    <xdr:to>
      <xdr:col>13</xdr:col>
      <xdr:colOff>154665</xdr:colOff>
      <xdr:row>11</xdr:row>
      <xdr:rowOff>147362</xdr:rowOff>
    </xdr:to>
    <xdr:sp macro="" textlink="">
      <xdr:nvSpPr>
        <xdr:cNvPr id="11" name="Oval 10"/>
        <xdr:cNvSpPr/>
      </xdr:nvSpPr>
      <xdr:spPr>
        <a:xfrm>
          <a:off x="9364013" y="7535213"/>
          <a:ext cx="300412" cy="277869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16</xdr:col>
      <xdr:colOff>609721</xdr:colOff>
      <xdr:row>10</xdr:row>
      <xdr:rowOff>602101</xdr:rowOff>
    </xdr:from>
    <xdr:to>
      <xdr:col>17</xdr:col>
      <xdr:colOff>171580</xdr:colOff>
      <xdr:row>11</xdr:row>
      <xdr:rowOff>156201</xdr:rowOff>
    </xdr:to>
    <xdr:sp macro="" textlink="">
      <xdr:nvSpPr>
        <xdr:cNvPr id="12" name="Oval 11"/>
        <xdr:cNvSpPr/>
      </xdr:nvSpPr>
      <xdr:spPr>
        <a:xfrm>
          <a:off x="12314041" y="7559161"/>
          <a:ext cx="293379" cy="26276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14</xdr:col>
      <xdr:colOff>595812</xdr:colOff>
      <xdr:row>8</xdr:row>
      <xdr:rowOff>595691</xdr:rowOff>
    </xdr:from>
    <xdr:to>
      <xdr:col>15</xdr:col>
      <xdr:colOff>157670</xdr:colOff>
      <xdr:row>9</xdr:row>
      <xdr:rowOff>157239</xdr:rowOff>
    </xdr:to>
    <xdr:sp macro="" textlink="">
      <xdr:nvSpPr>
        <xdr:cNvPr id="13" name="Oval 12"/>
        <xdr:cNvSpPr/>
      </xdr:nvSpPr>
      <xdr:spPr>
        <a:xfrm>
          <a:off x="10837092" y="6135431"/>
          <a:ext cx="293378" cy="27020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12</xdr:col>
      <xdr:colOff>154819</xdr:colOff>
      <xdr:row>18</xdr:row>
      <xdr:rowOff>253154</xdr:rowOff>
    </xdr:from>
    <xdr:to>
      <xdr:col>12</xdr:col>
      <xdr:colOff>442080</xdr:colOff>
      <xdr:row>18</xdr:row>
      <xdr:rowOff>525297</xdr:rowOff>
    </xdr:to>
    <xdr:sp macro="" textlink="">
      <xdr:nvSpPr>
        <xdr:cNvPr id="14" name="Oval 13"/>
        <xdr:cNvSpPr/>
      </xdr:nvSpPr>
      <xdr:spPr>
        <a:xfrm>
          <a:off x="8933059" y="12879494"/>
          <a:ext cx="287261" cy="272143"/>
        </a:xfrm>
        <a:prstGeom prst="ellipse">
          <a:avLst/>
        </a:prstGeom>
        <a:solidFill>
          <a:srgbClr val="66FF3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14</xdr:col>
      <xdr:colOff>594603</xdr:colOff>
      <xdr:row>10</xdr:row>
      <xdr:rowOff>579363</xdr:rowOff>
    </xdr:from>
    <xdr:to>
      <xdr:col>15</xdr:col>
      <xdr:colOff>155720</xdr:colOff>
      <xdr:row>11</xdr:row>
      <xdr:rowOff>148572</xdr:rowOff>
    </xdr:to>
    <xdr:sp macro="" textlink="">
      <xdr:nvSpPr>
        <xdr:cNvPr id="15" name="Oval 14"/>
        <xdr:cNvSpPr/>
      </xdr:nvSpPr>
      <xdr:spPr>
        <a:xfrm>
          <a:off x="10835883" y="7536423"/>
          <a:ext cx="292637" cy="277869"/>
        </a:xfrm>
        <a:prstGeom prst="ellipse">
          <a:avLst/>
        </a:prstGeom>
        <a:solidFill>
          <a:srgbClr val="66FF3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142"/>
  <sheetViews>
    <sheetView tabSelected="1" workbookViewId="0">
      <selection activeCell="E8" sqref="E8:F8"/>
    </sheetView>
  </sheetViews>
  <sheetFormatPr defaultColWidth="9.109375" defaultRowHeight="14.4" x14ac:dyDescent="0.3"/>
  <cols>
    <col min="1" max="1" width="12.5546875" style="74" customWidth="1"/>
    <col min="2" max="2" width="8.5546875" style="87" customWidth="1"/>
    <col min="3" max="3" width="5.88671875" style="74" customWidth="1"/>
    <col min="4" max="4" width="5.5546875" style="74" customWidth="1"/>
    <col min="5" max="5" width="5.6640625" style="74" customWidth="1"/>
    <col min="6" max="6" width="5.5546875" style="74" customWidth="1"/>
    <col min="7" max="7" width="20.44140625" style="74" customWidth="1"/>
    <col min="8" max="8" width="15.5546875" style="87" customWidth="1"/>
    <col min="9" max="9" width="26.33203125" style="74" customWidth="1"/>
    <col min="10" max="10" width="3.33203125" style="13" customWidth="1"/>
    <col min="11" max="11" width="15.5546875" style="74" customWidth="1"/>
    <col min="12" max="12" width="2.6640625" style="13" customWidth="1"/>
    <col min="13" max="13" width="11.44140625" style="74" customWidth="1"/>
    <col min="14" max="14" width="11.5546875" style="74" customWidth="1"/>
    <col min="15" max="15" width="26.44140625" style="74" customWidth="1"/>
    <col min="16" max="16" width="5.33203125" style="74" customWidth="1"/>
    <col min="17" max="17" width="13.88671875" style="74" customWidth="1"/>
    <col min="18" max="18" width="14" style="74" customWidth="1"/>
    <col min="19" max="19" width="12.109375" style="74" customWidth="1"/>
    <col min="20" max="20" width="10.33203125" style="74" customWidth="1"/>
    <col min="21" max="21" width="5.33203125" style="74" customWidth="1"/>
    <col min="22" max="25" width="9.109375" style="74"/>
    <col min="26" max="26" width="4.5546875" style="74" customWidth="1"/>
    <col min="27" max="27" width="9.109375" style="74"/>
    <col min="28" max="28" width="11.33203125" style="74" customWidth="1"/>
    <col min="29" max="29" width="14.109375" style="74" customWidth="1"/>
    <col min="30" max="30" width="14.33203125" style="74" customWidth="1"/>
    <col min="31" max="31" width="4.6640625" style="74" customWidth="1"/>
    <col min="32" max="32" width="12.33203125" style="74" bestFit="1" customWidth="1"/>
    <col min="33" max="33" width="9.109375" style="74"/>
    <col min="34" max="34" width="9.109375" style="74" customWidth="1"/>
    <col min="35" max="256" width="9.109375" style="74"/>
    <col min="257" max="257" width="12.5546875" style="74" customWidth="1"/>
    <col min="258" max="258" width="8.5546875" style="74" customWidth="1"/>
    <col min="259" max="259" width="5.88671875" style="74" customWidth="1"/>
    <col min="260" max="260" width="5.5546875" style="74" customWidth="1"/>
    <col min="261" max="261" width="5.6640625" style="74" customWidth="1"/>
    <col min="262" max="262" width="5.5546875" style="74" customWidth="1"/>
    <col min="263" max="263" width="20.44140625" style="74" customWidth="1"/>
    <col min="264" max="264" width="15.5546875" style="74" customWidth="1"/>
    <col min="265" max="265" width="26.33203125" style="74" customWidth="1"/>
    <col min="266" max="266" width="3.33203125" style="74" customWidth="1"/>
    <col min="267" max="267" width="15.5546875" style="74" customWidth="1"/>
    <col min="268" max="268" width="2.6640625" style="74" customWidth="1"/>
    <col min="269" max="269" width="11.44140625" style="74" customWidth="1"/>
    <col min="270" max="270" width="11.5546875" style="74" customWidth="1"/>
    <col min="271" max="271" width="26.44140625" style="74" customWidth="1"/>
    <col min="272" max="272" width="5.33203125" style="74" customWidth="1"/>
    <col min="273" max="273" width="13.88671875" style="74" customWidth="1"/>
    <col min="274" max="274" width="14" style="74" customWidth="1"/>
    <col min="275" max="275" width="12.109375" style="74" customWidth="1"/>
    <col min="276" max="276" width="10.33203125" style="74" customWidth="1"/>
    <col min="277" max="277" width="5.33203125" style="74" customWidth="1"/>
    <col min="278" max="281" width="9.109375" style="74"/>
    <col min="282" max="282" width="4.5546875" style="74" customWidth="1"/>
    <col min="283" max="283" width="9.109375" style="74"/>
    <col min="284" max="284" width="11.33203125" style="74" customWidth="1"/>
    <col min="285" max="285" width="14.109375" style="74" customWidth="1"/>
    <col min="286" max="286" width="14.33203125" style="74" customWidth="1"/>
    <col min="287" max="287" width="4.6640625" style="74" customWidth="1"/>
    <col min="288" max="288" width="12.33203125" style="74" bestFit="1" customWidth="1"/>
    <col min="289" max="289" width="9.109375" style="74"/>
    <col min="290" max="290" width="9.109375" style="74" customWidth="1"/>
    <col min="291" max="512" width="9.109375" style="74"/>
    <col min="513" max="513" width="12.5546875" style="74" customWidth="1"/>
    <col min="514" max="514" width="8.5546875" style="74" customWidth="1"/>
    <col min="515" max="515" width="5.88671875" style="74" customWidth="1"/>
    <col min="516" max="516" width="5.5546875" style="74" customWidth="1"/>
    <col min="517" max="517" width="5.6640625" style="74" customWidth="1"/>
    <col min="518" max="518" width="5.5546875" style="74" customWidth="1"/>
    <col min="519" max="519" width="20.44140625" style="74" customWidth="1"/>
    <col min="520" max="520" width="15.5546875" style="74" customWidth="1"/>
    <col min="521" max="521" width="26.33203125" style="74" customWidth="1"/>
    <col min="522" max="522" width="3.33203125" style="74" customWidth="1"/>
    <col min="523" max="523" width="15.5546875" style="74" customWidth="1"/>
    <col min="524" max="524" width="2.6640625" style="74" customWidth="1"/>
    <col min="525" max="525" width="11.44140625" style="74" customWidth="1"/>
    <col min="526" max="526" width="11.5546875" style="74" customWidth="1"/>
    <col min="527" max="527" width="26.44140625" style="74" customWidth="1"/>
    <col min="528" max="528" width="5.33203125" style="74" customWidth="1"/>
    <col min="529" max="529" width="13.88671875" style="74" customWidth="1"/>
    <col min="530" max="530" width="14" style="74" customWidth="1"/>
    <col min="531" max="531" width="12.109375" style="74" customWidth="1"/>
    <col min="532" max="532" width="10.33203125" style="74" customWidth="1"/>
    <col min="533" max="533" width="5.33203125" style="74" customWidth="1"/>
    <col min="534" max="537" width="9.109375" style="74"/>
    <col min="538" max="538" width="4.5546875" style="74" customWidth="1"/>
    <col min="539" max="539" width="9.109375" style="74"/>
    <col min="540" max="540" width="11.33203125" style="74" customWidth="1"/>
    <col min="541" max="541" width="14.109375" style="74" customWidth="1"/>
    <col min="542" max="542" width="14.33203125" style="74" customWidth="1"/>
    <col min="543" max="543" width="4.6640625" style="74" customWidth="1"/>
    <col min="544" max="544" width="12.33203125" style="74" bestFit="1" customWidth="1"/>
    <col min="545" max="545" width="9.109375" style="74"/>
    <col min="546" max="546" width="9.109375" style="74" customWidth="1"/>
    <col min="547" max="768" width="9.109375" style="74"/>
    <col min="769" max="769" width="12.5546875" style="74" customWidth="1"/>
    <col min="770" max="770" width="8.5546875" style="74" customWidth="1"/>
    <col min="771" max="771" width="5.88671875" style="74" customWidth="1"/>
    <col min="772" max="772" width="5.5546875" style="74" customWidth="1"/>
    <col min="773" max="773" width="5.6640625" style="74" customWidth="1"/>
    <col min="774" max="774" width="5.5546875" style="74" customWidth="1"/>
    <col min="775" max="775" width="20.44140625" style="74" customWidth="1"/>
    <col min="776" max="776" width="15.5546875" style="74" customWidth="1"/>
    <col min="777" max="777" width="26.33203125" style="74" customWidth="1"/>
    <col min="778" max="778" width="3.33203125" style="74" customWidth="1"/>
    <col min="779" max="779" width="15.5546875" style="74" customWidth="1"/>
    <col min="780" max="780" width="2.6640625" style="74" customWidth="1"/>
    <col min="781" max="781" width="11.44140625" style="74" customWidth="1"/>
    <col min="782" max="782" width="11.5546875" style="74" customWidth="1"/>
    <col min="783" max="783" width="26.44140625" style="74" customWidth="1"/>
    <col min="784" max="784" width="5.33203125" style="74" customWidth="1"/>
    <col min="785" max="785" width="13.88671875" style="74" customWidth="1"/>
    <col min="786" max="786" width="14" style="74" customWidth="1"/>
    <col min="787" max="787" width="12.109375" style="74" customWidth="1"/>
    <col min="788" max="788" width="10.33203125" style="74" customWidth="1"/>
    <col min="789" max="789" width="5.33203125" style="74" customWidth="1"/>
    <col min="790" max="793" width="9.109375" style="74"/>
    <col min="794" max="794" width="4.5546875" style="74" customWidth="1"/>
    <col min="795" max="795" width="9.109375" style="74"/>
    <col min="796" max="796" width="11.33203125" style="74" customWidth="1"/>
    <col min="797" max="797" width="14.109375" style="74" customWidth="1"/>
    <col min="798" max="798" width="14.33203125" style="74" customWidth="1"/>
    <col min="799" max="799" width="4.6640625" style="74" customWidth="1"/>
    <col min="800" max="800" width="12.33203125" style="74" bestFit="1" customWidth="1"/>
    <col min="801" max="801" width="9.109375" style="74"/>
    <col min="802" max="802" width="9.109375" style="74" customWidth="1"/>
    <col min="803" max="1024" width="9.109375" style="74"/>
    <col min="1025" max="1025" width="12.5546875" style="74" customWidth="1"/>
    <col min="1026" max="1026" width="8.5546875" style="74" customWidth="1"/>
    <col min="1027" max="1027" width="5.88671875" style="74" customWidth="1"/>
    <col min="1028" max="1028" width="5.5546875" style="74" customWidth="1"/>
    <col min="1029" max="1029" width="5.6640625" style="74" customWidth="1"/>
    <col min="1030" max="1030" width="5.5546875" style="74" customWidth="1"/>
    <col min="1031" max="1031" width="20.44140625" style="74" customWidth="1"/>
    <col min="1032" max="1032" width="15.5546875" style="74" customWidth="1"/>
    <col min="1033" max="1033" width="26.33203125" style="74" customWidth="1"/>
    <col min="1034" max="1034" width="3.33203125" style="74" customWidth="1"/>
    <col min="1035" max="1035" width="15.5546875" style="74" customWidth="1"/>
    <col min="1036" max="1036" width="2.6640625" style="74" customWidth="1"/>
    <col min="1037" max="1037" width="11.44140625" style="74" customWidth="1"/>
    <col min="1038" max="1038" width="11.5546875" style="74" customWidth="1"/>
    <col min="1039" max="1039" width="26.44140625" style="74" customWidth="1"/>
    <col min="1040" max="1040" width="5.33203125" style="74" customWidth="1"/>
    <col min="1041" max="1041" width="13.88671875" style="74" customWidth="1"/>
    <col min="1042" max="1042" width="14" style="74" customWidth="1"/>
    <col min="1043" max="1043" width="12.109375" style="74" customWidth="1"/>
    <col min="1044" max="1044" width="10.33203125" style="74" customWidth="1"/>
    <col min="1045" max="1045" width="5.33203125" style="74" customWidth="1"/>
    <col min="1046" max="1049" width="9.109375" style="74"/>
    <col min="1050" max="1050" width="4.5546875" style="74" customWidth="1"/>
    <col min="1051" max="1051" width="9.109375" style="74"/>
    <col min="1052" max="1052" width="11.33203125" style="74" customWidth="1"/>
    <col min="1053" max="1053" width="14.109375" style="74" customWidth="1"/>
    <col min="1054" max="1054" width="14.33203125" style="74" customWidth="1"/>
    <col min="1055" max="1055" width="4.6640625" style="74" customWidth="1"/>
    <col min="1056" max="1056" width="12.33203125" style="74" bestFit="1" customWidth="1"/>
    <col min="1057" max="1057" width="9.109375" style="74"/>
    <col min="1058" max="1058" width="9.109375" style="74" customWidth="1"/>
    <col min="1059" max="1280" width="9.109375" style="74"/>
    <col min="1281" max="1281" width="12.5546875" style="74" customWidth="1"/>
    <col min="1282" max="1282" width="8.5546875" style="74" customWidth="1"/>
    <col min="1283" max="1283" width="5.88671875" style="74" customWidth="1"/>
    <col min="1284" max="1284" width="5.5546875" style="74" customWidth="1"/>
    <col min="1285" max="1285" width="5.6640625" style="74" customWidth="1"/>
    <col min="1286" max="1286" width="5.5546875" style="74" customWidth="1"/>
    <col min="1287" max="1287" width="20.44140625" style="74" customWidth="1"/>
    <col min="1288" max="1288" width="15.5546875" style="74" customWidth="1"/>
    <col min="1289" max="1289" width="26.33203125" style="74" customWidth="1"/>
    <col min="1290" max="1290" width="3.33203125" style="74" customWidth="1"/>
    <col min="1291" max="1291" width="15.5546875" style="74" customWidth="1"/>
    <col min="1292" max="1292" width="2.6640625" style="74" customWidth="1"/>
    <col min="1293" max="1293" width="11.44140625" style="74" customWidth="1"/>
    <col min="1294" max="1294" width="11.5546875" style="74" customWidth="1"/>
    <col min="1295" max="1295" width="26.44140625" style="74" customWidth="1"/>
    <col min="1296" max="1296" width="5.33203125" style="74" customWidth="1"/>
    <col min="1297" max="1297" width="13.88671875" style="74" customWidth="1"/>
    <col min="1298" max="1298" width="14" style="74" customWidth="1"/>
    <col min="1299" max="1299" width="12.109375" style="74" customWidth="1"/>
    <col min="1300" max="1300" width="10.33203125" style="74" customWidth="1"/>
    <col min="1301" max="1301" width="5.33203125" style="74" customWidth="1"/>
    <col min="1302" max="1305" width="9.109375" style="74"/>
    <col min="1306" max="1306" width="4.5546875" style="74" customWidth="1"/>
    <col min="1307" max="1307" width="9.109375" style="74"/>
    <col min="1308" max="1308" width="11.33203125" style="74" customWidth="1"/>
    <col min="1309" max="1309" width="14.109375" style="74" customWidth="1"/>
    <col min="1310" max="1310" width="14.33203125" style="74" customWidth="1"/>
    <col min="1311" max="1311" width="4.6640625" style="74" customWidth="1"/>
    <col min="1312" max="1312" width="12.33203125" style="74" bestFit="1" customWidth="1"/>
    <col min="1313" max="1313" width="9.109375" style="74"/>
    <col min="1314" max="1314" width="9.109375" style="74" customWidth="1"/>
    <col min="1315" max="1536" width="9.109375" style="74"/>
    <col min="1537" max="1537" width="12.5546875" style="74" customWidth="1"/>
    <col min="1538" max="1538" width="8.5546875" style="74" customWidth="1"/>
    <col min="1539" max="1539" width="5.88671875" style="74" customWidth="1"/>
    <col min="1540" max="1540" width="5.5546875" style="74" customWidth="1"/>
    <col min="1541" max="1541" width="5.6640625" style="74" customWidth="1"/>
    <col min="1542" max="1542" width="5.5546875" style="74" customWidth="1"/>
    <col min="1543" max="1543" width="20.44140625" style="74" customWidth="1"/>
    <col min="1544" max="1544" width="15.5546875" style="74" customWidth="1"/>
    <col min="1545" max="1545" width="26.33203125" style="74" customWidth="1"/>
    <col min="1546" max="1546" width="3.33203125" style="74" customWidth="1"/>
    <col min="1547" max="1547" width="15.5546875" style="74" customWidth="1"/>
    <col min="1548" max="1548" width="2.6640625" style="74" customWidth="1"/>
    <col min="1549" max="1549" width="11.44140625" style="74" customWidth="1"/>
    <col min="1550" max="1550" width="11.5546875" style="74" customWidth="1"/>
    <col min="1551" max="1551" width="26.44140625" style="74" customWidth="1"/>
    <col min="1552" max="1552" width="5.33203125" style="74" customWidth="1"/>
    <col min="1553" max="1553" width="13.88671875" style="74" customWidth="1"/>
    <col min="1554" max="1554" width="14" style="74" customWidth="1"/>
    <col min="1555" max="1555" width="12.109375" style="74" customWidth="1"/>
    <col min="1556" max="1556" width="10.33203125" style="74" customWidth="1"/>
    <col min="1557" max="1557" width="5.33203125" style="74" customWidth="1"/>
    <col min="1558" max="1561" width="9.109375" style="74"/>
    <col min="1562" max="1562" width="4.5546875" style="74" customWidth="1"/>
    <col min="1563" max="1563" width="9.109375" style="74"/>
    <col min="1564" max="1564" width="11.33203125" style="74" customWidth="1"/>
    <col min="1565" max="1565" width="14.109375" style="74" customWidth="1"/>
    <col min="1566" max="1566" width="14.33203125" style="74" customWidth="1"/>
    <col min="1567" max="1567" width="4.6640625" style="74" customWidth="1"/>
    <col min="1568" max="1568" width="12.33203125" style="74" bestFit="1" customWidth="1"/>
    <col min="1569" max="1569" width="9.109375" style="74"/>
    <col min="1570" max="1570" width="9.109375" style="74" customWidth="1"/>
    <col min="1571" max="1792" width="9.109375" style="74"/>
    <col min="1793" max="1793" width="12.5546875" style="74" customWidth="1"/>
    <col min="1794" max="1794" width="8.5546875" style="74" customWidth="1"/>
    <col min="1795" max="1795" width="5.88671875" style="74" customWidth="1"/>
    <col min="1796" max="1796" width="5.5546875" style="74" customWidth="1"/>
    <col min="1797" max="1797" width="5.6640625" style="74" customWidth="1"/>
    <col min="1798" max="1798" width="5.5546875" style="74" customWidth="1"/>
    <col min="1799" max="1799" width="20.44140625" style="74" customWidth="1"/>
    <col min="1800" max="1800" width="15.5546875" style="74" customWidth="1"/>
    <col min="1801" max="1801" width="26.33203125" style="74" customWidth="1"/>
    <col min="1802" max="1802" width="3.33203125" style="74" customWidth="1"/>
    <col min="1803" max="1803" width="15.5546875" style="74" customWidth="1"/>
    <col min="1804" max="1804" width="2.6640625" style="74" customWidth="1"/>
    <col min="1805" max="1805" width="11.44140625" style="74" customWidth="1"/>
    <col min="1806" max="1806" width="11.5546875" style="74" customWidth="1"/>
    <col min="1807" max="1807" width="26.44140625" style="74" customWidth="1"/>
    <col min="1808" max="1808" width="5.33203125" style="74" customWidth="1"/>
    <col min="1809" max="1809" width="13.88671875" style="74" customWidth="1"/>
    <col min="1810" max="1810" width="14" style="74" customWidth="1"/>
    <col min="1811" max="1811" width="12.109375" style="74" customWidth="1"/>
    <col min="1812" max="1812" width="10.33203125" style="74" customWidth="1"/>
    <col min="1813" max="1813" width="5.33203125" style="74" customWidth="1"/>
    <col min="1814" max="1817" width="9.109375" style="74"/>
    <col min="1818" max="1818" width="4.5546875" style="74" customWidth="1"/>
    <col min="1819" max="1819" width="9.109375" style="74"/>
    <col min="1820" max="1820" width="11.33203125" style="74" customWidth="1"/>
    <col min="1821" max="1821" width="14.109375" style="74" customWidth="1"/>
    <col min="1822" max="1822" width="14.33203125" style="74" customWidth="1"/>
    <col min="1823" max="1823" width="4.6640625" style="74" customWidth="1"/>
    <col min="1824" max="1824" width="12.33203125" style="74" bestFit="1" customWidth="1"/>
    <col min="1825" max="1825" width="9.109375" style="74"/>
    <col min="1826" max="1826" width="9.109375" style="74" customWidth="1"/>
    <col min="1827" max="2048" width="9.109375" style="74"/>
    <col min="2049" max="2049" width="12.5546875" style="74" customWidth="1"/>
    <col min="2050" max="2050" width="8.5546875" style="74" customWidth="1"/>
    <col min="2051" max="2051" width="5.88671875" style="74" customWidth="1"/>
    <col min="2052" max="2052" width="5.5546875" style="74" customWidth="1"/>
    <col min="2053" max="2053" width="5.6640625" style="74" customWidth="1"/>
    <col min="2054" max="2054" width="5.5546875" style="74" customWidth="1"/>
    <col min="2055" max="2055" width="20.44140625" style="74" customWidth="1"/>
    <col min="2056" max="2056" width="15.5546875" style="74" customWidth="1"/>
    <col min="2057" max="2057" width="26.33203125" style="74" customWidth="1"/>
    <col min="2058" max="2058" width="3.33203125" style="74" customWidth="1"/>
    <col min="2059" max="2059" width="15.5546875" style="74" customWidth="1"/>
    <col min="2060" max="2060" width="2.6640625" style="74" customWidth="1"/>
    <col min="2061" max="2061" width="11.44140625" style="74" customWidth="1"/>
    <col min="2062" max="2062" width="11.5546875" style="74" customWidth="1"/>
    <col min="2063" max="2063" width="26.44140625" style="74" customWidth="1"/>
    <col min="2064" max="2064" width="5.33203125" style="74" customWidth="1"/>
    <col min="2065" max="2065" width="13.88671875" style="74" customWidth="1"/>
    <col min="2066" max="2066" width="14" style="74" customWidth="1"/>
    <col min="2067" max="2067" width="12.109375" style="74" customWidth="1"/>
    <col min="2068" max="2068" width="10.33203125" style="74" customWidth="1"/>
    <col min="2069" max="2069" width="5.33203125" style="74" customWidth="1"/>
    <col min="2070" max="2073" width="9.109375" style="74"/>
    <col min="2074" max="2074" width="4.5546875" style="74" customWidth="1"/>
    <col min="2075" max="2075" width="9.109375" style="74"/>
    <col min="2076" max="2076" width="11.33203125" style="74" customWidth="1"/>
    <col min="2077" max="2077" width="14.109375" style="74" customWidth="1"/>
    <col min="2078" max="2078" width="14.33203125" style="74" customWidth="1"/>
    <col min="2079" max="2079" width="4.6640625" style="74" customWidth="1"/>
    <col min="2080" max="2080" width="12.33203125" style="74" bestFit="1" customWidth="1"/>
    <col min="2081" max="2081" width="9.109375" style="74"/>
    <col min="2082" max="2082" width="9.109375" style="74" customWidth="1"/>
    <col min="2083" max="2304" width="9.109375" style="74"/>
    <col min="2305" max="2305" width="12.5546875" style="74" customWidth="1"/>
    <col min="2306" max="2306" width="8.5546875" style="74" customWidth="1"/>
    <col min="2307" max="2307" width="5.88671875" style="74" customWidth="1"/>
    <col min="2308" max="2308" width="5.5546875" style="74" customWidth="1"/>
    <col min="2309" max="2309" width="5.6640625" style="74" customWidth="1"/>
    <col min="2310" max="2310" width="5.5546875" style="74" customWidth="1"/>
    <col min="2311" max="2311" width="20.44140625" style="74" customWidth="1"/>
    <col min="2312" max="2312" width="15.5546875" style="74" customWidth="1"/>
    <col min="2313" max="2313" width="26.33203125" style="74" customWidth="1"/>
    <col min="2314" max="2314" width="3.33203125" style="74" customWidth="1"/>
    <col min="2315" max="2315" width="15.5546875" style="74" customWidth="1"/>
    <col min="2316" max="2316" width="2.6640625" style="74" customWidth="1"/>
    <col min="2317" max="2317" width="11.44140625" style="74" customWidth="1"/>
    <col min="2318" max="2318" width="11.5546875" style="74" customWidth="1"/>
    <col min="2319" max="2319" width="26.44140625" style="74" customWidth="1"/>
    <col min="2320" max="2320" width="5.33203125" style="74" customWidth="1"/>
    <col min="2321" max="2321" width="13.88671875" style="74" customWidth="1"/>
    <col min="2322" max="2322" width="14" style="74" customWidth="1"/>
    <col min="2323" max="2323" width="12.109375" style="74" customWidth="1"/>
    <col min="2324" max="2324" width="10.33203125" style="74" customWidth="1"/>
    <col min="2325" max="2325" width="5.33203125" style="74" customWidth="1"/>
    <col min="2326" max="2329" width="9.109375" style="74"/>
    <col min="2330" max="2330" width="4.5546875" style="74" customWidth="1"/>
    <col min="2331" max="2331" width="9.109375" style="74"/>
    <col min="2332" max="2332" width="11.33203125" style="74" customWidth="1"/>
    <col min="2333" max="2333" width="14.109375" style="74" customWidth="1"/>
    <col min="2334" max="2334" width="14.33203125" style="74" customWidth="1"/>
    <col min="2335" max="2335" width="4.6640625" style="74" customWidth="1"/>
    <col min="2336" max="2336" width="12.33203125" style="74" bestFit="1" customWidth="1"/>
    <col min="2337" max="2337" width="9.109375" style="74"/>
    <col min="2338" max="2338" width="9.109375" style="74" customWidth="1"/>
    <col min="2339" max="2560" width="9.109375" style="74"/>
    <col min="2561" max="2561" width="12.5546875" style="74" customWidth="1"/>
    <col min="2562" max="2562" width="8.5546875" style="74" customWidth="1"/>
    <col min="2563" max="2563" width="5.88671875" style="74" customWidth="1"/>
    <col min="2564" max="2564" width="5.5546875" style="74" customWidth="1"/>
    <col min="2565" max="2565" width="5.6640625" style="74" customWidth="1"/>
    <col min="2566" max="2566" width="5.5546875" style="74" customWidth="1"/>
    <col min="2567" max="2567" width="20.44140625" style="74" customWidth="1"/>
    <col min="2568" max="2568" width="15.5546875" style="74" customWidth="1"/>
    <col min="2569" max="2569" width="26.33203125" style="74" customWidth="1"/>
    <col min="2570" max="2570" width="3.33203125" style="74" customWidth="1"/>
    <col min="2571" max="2571" width="15.5546875" style="74" customWidth="1"/>
    <col min="2572" max="2572" width="2.6640625" style="74" customWidth="1"/>
    <col min="2573" max="2573" width="11.44140625" style="74" customWidth="1"/>
    <col min="2574" max="2574" width="11.5546875" style="74" customWidth="1"/>
    <col min="2575" max="2575" width="26.44140625" style="74" customWidth="1"/>
    <col min="2576" max="2576" width="5.33203125" style="74" customWidth="1"/>
    <col min="2577" max="2577" width="13.88671875" style="74" customWidth="1"/>
    <col min="2578" max="2578" width="14" style="74" customWidth="1"/>
    <col min="2579" max="2579" width="12.109375" style="74" customWidth="1"/>
    <col min="2580" max="2580" width="10.33203125" style="74" customWidth="1"/>
    <col min="2581" max="2581" width="5.33203125" style="74" customWidth="1"/>
    <col min="2582" max="2585" width="9.109375" style="74"/>
    <col min="2586" max="2586" width="4.5546875" style="74" customWidth="1"/>
    <col min="2587" max="2587" width="9.109375" style="74"/>
    <col min="2588" max="2588" width="11.33203125" style="74" customWidth="1"/>
    <col min="2589" max="2589" width="14.109375" style="74" customWidth="1"/>
    <col min="2590" max="2590" width="14.33203125" style="74" customWidth="1"/>
    <col min="2591" max="2591" width="4.6640625" style="74" customWidth="1"/>
    <col min="2592" max="2592" width="12.33203125" style="74" bestFit="1" customWidth="1"/>
    <col min="2593" max="2593" width="9.109375" style="74"/>
    <col min="2594" max="2594" width="9.109375" style="74" customWidth="1"/>
    <col min="2595" max="2816" width="9.109375" style="74"/>
    <col min="2817" max="2817" width="12.5546875" style="74" customWidth="1"/>
    <col min="2818" max="2818" width="8.5546875" style="74" customWidth="1"/>
    <col min="2819" max="2819" width="5.88671875" style="74" customWidth="1"/>
    <col min="2820" max="2820" width="5.5546875" style="74" customWidth="1"/>
    <col min="2821" max="2821" width="5.6640625" style="74" customWidth="1"/>
    <col min="2822" max="2822" width="5.5546875" style="74" customWidth="1"/>
    <col min="2823" max="2823" width="20.44140625" style="74" customWidth="1"/>
    <col min="2824" max="2824" width="15.5546875" style="74" customWidth="1"/>
    <col min="2825" max="2825" width="26.33203125" style="74" customWidth="1"/>
    <col min="2826" max="2826" width="3.33203125" style="74" customWidth="1"/>
    <col min="2827" max="2827" width="15.5546875" style="74" customWidth="1"/>
    <col min="2828" max="2828" width="2.6640625" style="74" customWidth="1"/>
    <col min="2829" max="2829" width="11.44140625" style="74" customWidth="1"/>
    <col min="2830" max="2830" width="11.5546875" style="74" customWidth="1"/>
    <col min="2831" max="2831" width="26.44140625" style="74" customWidth="1"/>
    <col min="2832" max="2832" width="5.33203125" style="74" customWidth="1"/>
    <col min="2833" max="2833" width="13.88671875" style="74" customWidth="1"/>
    <col min="2834" max="2834" width="14" style="74" customWidth="1"/>
    <col min="2835" max="2835" width="12.109375" style="74" customWidth="1"/>
    <col min="2836" max="2836" width="10.33203125" style="74" customWidth="1"/>
    <col min="2837" max="2837" width="5.33203125" style="74" customWidth="1"/>
    <col min="2838" max="2841" width="9.109375" style="74"/>
    <col min="2842" max="2842" width="4.5546875" style="74" customWidth="1"/>
    <col min="2843" max="2843" width="9.109375" style="74"/>
    <col min="2844" max="2844" width="11.33203125" style="74" customWidth="1"/>
    <col min="2845" max="2845" width="14.109375" style="74" customWidth="1"/>
    <col min="2846" max="2846" width="14.33203125" style="74" customWidth="1"/>
    <col min="2847" max="2847" width="4.6640625" style="74" customWidth="1"/>
    <col min="2848" max="2848" width="12.33203125" style="74" bestFit="1" customWidth="1"/>
    <col min="2849" max="2849" width="9.109375" style="74"/>
    <col min="2850" max="2850" width="9.109375" style="74" customWidth="1"/>
    <col min="2851" max="3072" width="9.109375" style="74"/>
    <col min="3073" max="3073" width="12.5546875" style="74" customWidth="1"/>
    <col min="3074" max="3074" width="8.5546875" style="74" customWidth="1"/>
    <col min="3075" max="3075" width="5.88671875" style="74" customWidth="1"/>
    <col min="3076" max="3076" width="5.5546875" style="74" customWidth="1"/>
    <col min="3077" max="3077" width="5.6640625" style="74" customWidth="1"/>
    <col min="3078" max="3078" width="5.5546875" style="74" customWidth="1"/>
    <col min="3079" max="3079" width="20.44140625" style="74" customWidth="1"/>
    <col min="3080" max="3080" width="15.5546875" style="74" customWidth="1"/>
    <col min="3081" max="3081" width="26.33203125" style="74" customWidth="1"/>
    <col min="3082" max="3082" width="3.33203125" style="74" customWidth="1"/>
    <col min="3083" max="3083" width="15.5546875" style="74" customWidth="1"/>
    <col min="3084" max="3084" width="2.6640625" style="74" customWidth="1"/>
    <col min="3085" max="3085" width="11.44140625" style="74" customWidth="1"/>
    <col min="3086" max="3086" width="11.5546875" style="74" customWidth="1"/>
    <col min="3087" max="3087" width="26.44140625" style="74" customWidth="1"/>
    <col min="3088" max="3088" width="5.33203125" style="74" customWidth="1"/>
    <col min="3089" max="3089" width="13.88671875" style="74" customWidth="1"/>
    <col min="3090" max="3090" width="14" style="74" customWidth="1"/>
    <col min="3091" max="3091" width="12.109375" style="74" customWidth="1"/>
    <col min="3092" max="3092" width="10.33203125" style="74" customWidth="1"/>
    <col min="3093" max="3093" width="5.33203125" style="74" customWidth="1"/>
    <col min="3094" max="3097" width="9.109375" style="74"/>
    <col min="3098" max="3098" width="4.5546875" style="74" customWidth="1"/>
    <col min="3099" max="3099" width="9.109375" style="74"/>
    <col min="3100" max="3100" width="11.33203125" style="74" customWidth="1"/>
    <col min="3101" max="3101" width="14.109375" style="74" customWidth="1"/>
    <col min="3102" max="3102" width="14.33203125" style="74" customWidth="1"/>
    <col min="3103" max="3103" width="4.6640625" style="74" customWidth="1"/>
    <col min="3104" max="3104" width="12.33203125" style="74" bestFit="1" customWidth="1"/>
    <col min="3105" max="3105" width="9.109375" style="74"/>
    <col min="3106" max="3106" width="9.109375" style="74" customWidth="1"/>
    <col min="3107" max="3328" width="9.109375" style="74"/>
    <col min="3329" max="3329" width="12.5546875" style="74" customWidth="1"/>
    <col min="3330" max="3330" width="8.5546875" style="74" customWidth="1"/>
    <col min="3331" max="3331" width="5.88671875" style="74" customWidth="1"/>
    <col min="3332" max="3332" width="5.5546875" style="74" customWidth="1"/>
    <col min="3333" max="3333" width="5.6640625" style="74" customWidth="1"/>
    <col min="3334" max="3334" width="5.5546875" style="74" customWidth="1"/>
    <col min="3335" max="3335" width="20.44140625" style="74" customWidth="1"/>
    <col min="3336" max="3336" width="15.5546875" style="74" customWidth="1"/>
    <col min="3337" max="3337" width="26.33203125" style="74" customWidth="1"/>
    <col min="3338" max="3338" width="3.33203125" style="74" customWidth="1"/>
    <col min="3339" max="3339" width="15.5546875" style="74" customWidth="1"/>
    <col min="3340" max="3340" width="2.6640625" style="74" customWidth="1"/>
    <col min="3341" max="3341" width="11.44140625" style="74" customWidth="1"/>
    <col min="3342" max="3342" width="11.5546875" style="74" customWidth="1"/>
    <col min="3343" max="3343" width="26.44140625" style="74" customWidth="1"/>
    <col min="3344" max="3344" width="5.33203125" style="74" customWidth="1"/>
    <col min="3345" max="3345" width="13.88671875" style="74" customWidth="1"/>
    <col min="3346" max="3346" width="14" style="74" customWidth="1"/>
    <col min="3347" max="3347" width="12.109375" style="74" customWidth="1"/>
    <col min="3348" max="3348" width="10.33203125" style="74" customWidth="1"/>
    <col min="3349" max="3349" width="5.33203125" style="74" customWidth="1"/>
    <col min="3350" max="3353" width="9.109375" style="74"/>
    <col min="3354" max="3354" width="4.5546875" style="74" customWidth="1"/>
    <col min="3355" max="3355" width="9.109375" style="74"/>
    <col min="3356" max="3356" width="11.33203125" style="74" customWidth="1"/>
    <col min="3357" max="3357" width="14.109375" style="74" customWidth="1"/>
    <col min="3358" max="3358" width="14.33203125" style="74" customWidth="1"/>
    <col min="3359" max="3359" width="4.6640625" style="74" customWidth="1"/>
    <col min="3360" max="3360" width="12.33203125" style="74" bestFit="1" customWidth="1"/>
    <col min="3361" max="3361" width="9.109375" style="74"/>
    <col min="3362" max="3362" width="9.109375" style="74" customWidth="1"/>
    <col min="3363" max="3584" width="9.109375" style="74"/>
    <col min="3585" max="3585" width="12.5546875" style="74" customWidth="1"/>
    <col min="3586" max="3586" width="8.5546875" style="74" customWidth="1"/>
    <col min="3587" max="3587" width="5.88671875" style="74" customWidth="1"/>
    <col min="3588" max="3588" width="5.5546875" style="74" customWidth="1"/>
    <col min="3589" max="3589" width="5.6640625" style="74" customWidth="1"/>
    <col min="3590" max="3590" width="5.5546875" style="74" customWidth="1"/>
    <col min="3591" max="3591" width="20.44140625" style="74" customWidth="1"/>
    <col min="3592" max="3592" width="15.5546875" style="74" customWidth="1"/>
    <col min="3593" max="3593" width="26.33203125" style="74" customWidth="1"/>
    <col min="3594" max="3594" width="3.33203125" style="74" customWidth="1"/>
    <col min="3595" max="3595" width="15.5546875" style="74" customWidth="1"/>
    <col min="3596" max="3596" width="2.6640625" style="74" customWidth="1"/>
    <col min="3597" max="3597" width="11.44140625" style="74" customWidth="1"/>
    <col min="3598" max="3598" width="11.5546875" style="74" customWidth="1"/>
    <col min="3599" max="3599" width="26.44140625" style="74" customWidth="1"/>
    <col min="3600" max="3600" width="5.33203125" style="74" customWidth="1"/>
    <col min="3601" max="3601" width="13.88671875" style="74" customWidth="1"/>
    <col min="3602" max="3602" width="14" style="74" customWidth="1"/>
    <col min="3603" max="3603" width="12.109375" style="74" customWidth="1"/>
    <col min="3604" max="3604" width="10.33203125" style="74" customWidth="1"/>
    <col min="3605" max="3605" width="5.33203125" style="74" customWidth="1"/>
    <col min="3606" max="3609" width="9.109375" style="74"/>
    <col min="3610" max="3610" width="4.5546875" style="74" customWidth="1"/>
    <col min="3611" max="3611" width="9.109375" style="74"/>
    <col min="3612" max="3612" width="11.33203125" style="74" customWidth="1"/>
    <col min="3613" max="3613" width="14.109375" style="74" customWidth="1"/>
    <col min="3614" max="3614" width="14.33203125" style="74" customWidth="1"/>
    <col min="3615" max="3615" width="4.6640625" style="74" customWidth="1"/>
    <col min="3616" max="3616" width="12.33203125" style="74" bestFit="1" customWidth="1"/>
    <col min="3617" max="3617" width="9.109375" style="74"/>
    <col min="3618" max="3618" width="9.109375" style="74" customWidth="1"/>
    <col min="3619" max="3840" width="9.109375" style="74"/>
    <col min="3841" max="3841" width="12.5546875" style="74" customWidth="1"/>
    <col min="3842" max="3842" width="8.5546875" style="74" customWidth="1"/>
    <col min="3843" max="3843" width="5.88671875" style="74" customWidth="1"/>
    <col min="3844" max="3844" width="5.5546875" style="74" customWidth="1"/>
    <col min="3845" max="3845" width="5.6640625" style="74" customWidth="1"/>
    <col min="3846" max="3846" width="5.5546875" style="74" customWidth="1"/>
    <col min="3847" max="3847" width="20.44140625" style="74" customWidth="1"/>
    <col min="3848" max="3848" width="15.5546875" style="74" customWidth="1"/>
    <col min="3849" max="3849" width="26.33203125" style="74" customWidth="1"/>
    <col min="3850" max="3850" width="3.33203125" style="74" customWidth="1"/>
    <col min="3851" max="3851" width="15.5546875" style="74" customWidth="1"/>
    <col min="3852" max="3852" width="2.6640625" style="74" customWidth="1"/>
    <col min="3853" max="3853" width="11.44140625" style="74" customWidth="1"/>
    <col min="3854" max="3854" width="11.5546875" style="74" customWidth="1"/>
    <col min="3855" max="3855" width="26.44140625" style="74" customWidth="1"/>
    <col min="3856" max="3856" width="5.33203125" style="74" customWidth="1"/>
    <col min="3857" max="3857" width="13.88671875" style="74" customWidth="1"/>
    <col min="3858" max="3858" width="14" style="74" customWidth="1"/>
    <col min="3859" max="3859" width="12.109375" style="74" customWidth="1"/>
    <col min="3860" max="3860" width="10.33203125" style="74" customWidth="1"/>
    <col min="3861" max="3861" width="5.33203125" style="74" customWidth="1"/>
    <col min="3862" max="3865" width="9.109375" style="74"/>
    <col min="3866" max="3866" width="4.5546875" style="74" customWidth="1"/>
    <col min="3867" max="3867" width="9.109375" style="74"/>
    <col min="3868" max="3868" width="11.33203125" style="74" customWidth="1"/>
    <col min="3869" max="3869" width="14.109375" style="74" customWidth="1"/>
    <col min="3870" max="3870" width="14.33203125" style="74" customWidth="1"/>
    <col min="3871" max="3871" width="4.6640625" style="74" customWidth="1"/>
    <col min="3872" max="3872" width="12.33203125" style="74" bestFit="1" customWidth="1"/>
    <col min="3873" max="3873" width="9.109375" style="74"/>
    <col min="3874" max="3874" width="9.109375" style="74" customWidth="1"/>
    <col min="3875" max="4096" width="9.109375" style="74"/>
    <col min="4097" max="4097" width="12.5546875" style="74" customWidth="1"/>
    <col min="4098" max="4098" width="8.5546875" style="74" customWidth="1"/>
    <col min="4099" max="4099" width="5.88671875" style="74" customWidth="1"/>
    <col min="4100" max="4100" width="5.5546875" style="74" customWidth="1"/>
    <col min="4101" max="4101" width="5.6640625" style="74" customWidth="1"/>
    <col min="4102" max="4102" width="5.5546875" style="74" customWidth="1"/>
    <col min="4103" max="4103" width="20.44140625" style="74" customWidth="1"/>
    <col min="4104" max="4104" width="15.5546875" style="74" customWidth="1"/>
    <col min="4105" max="4105" width="26.33203125" style="74" customWidth="1"/>
    <col min="4106" max="4106" width="3.33203125" style="74" customWidth="1"/>
    <col min="4107" max="4107" width="15.5546875" style="74" customWidth="1"/>
    <col min="4108" max="4108" width="2.6640625" style="74" customWidth="1"/>
    <col min="4109" max="4109" width="11.44140625" style="74" customWidth="1"/>
    <col min="4110" max="4110" width="11.5546875" style="74" customWidth="1"/>
    <col min="4111" max="4111" width="26.44140625" style="74" customWidth="1"/>
    <col min="4112" max="4112" width="5.33203125" style="74" customWidth="1"/>
    <col min="4113" max="4113" width="13.88671875" style="74" customWidth="1"/>
    <col min="4114" max="4114" width="14" style="74" customWidth="1"/>
    <col min="4115" max="4115" width="12.109375" style="74" customWidth="1"/>
    <col min="4116" max="4116" width="10.33203125" style="74" customWidth="1"/>
    <col min="4117" max="4117" width="5.33203125" style="74" customWidth="1"/>
    <col min="4118" max="4121" width="9.109375" style="74"/>
    <col min="4122" max="4122" width="4.5546875" style="74" customWidth="1"/>
    <col min="4123" max="4123" width="9.109375" style="74"/>
    <col min="4124" max="4124" width="11.33203125" style="74" customWidth="1"/>
    <col min="4125" max="4125" width="14.109375" style="74" customWidth="1"/>
    <col min="4126" max="4126" width="14.33203125" style="74" customWidth="1"/>
    <col min="4127" max="4127" width="4.6640625" style="74" customWidth="1"/>
    <col min="4128" max="4128" width="12.33203125" style="74" bestFit="1" customWidth="1"/>
    <col min="4129" max="4129" width="9.109375" style="74"/>
    <col min="4130" max="4130" width="9.109375" style="74" customWidth="1"/>
    <col min="4131" max="4352" width="9.109375" style="74"/>
    <col min="4353" max="4353" width="12.5546875" style="74" customWidth="1"/>
    <col min="4354" max="4354" width="8.5546875" style="74" customWidth="1"/>
    <col min="4355" max="4355" width="5.88671875" style="74" customWidth="1"/>
    <col min="4356" max="4356" width="5.5546875" style="74" customWidth="1"/>
    <col min="4357" max="4357" width="5.6640625" style="74" customWidth="1"/>
    <col min="4358" max="4358" width="5.5546875" style="74" customWidth="1"/>
    <col min="4359" max="4359" width="20.44140625" style="74" customWidth="1"/>
    <col min="4360" max="4360" width="15.5546875" style="74" customWidth="1"/>
    <col min="4361" max="4361" width="26.33203125" style="74" customWidth="1"/>
    <col min="4362" max="4362" width="3.33203125" style="74" customWidth="1"/>
    <col min="4363" max="4363" width="15.5546875" style="74" customWidth="1"/>
    <col min="4364" max="4364" width="2.6640625" style="74" customWidth="1"/>
    <col min="4365" max="4365" width="11.44140625" style="74" customWidth="1"/>
    <col min="4366" max="4366" width="11.5546875" style="74" customWidth="1"/>
    <col min="4367" max="4367" width="26.44140625" style="74" customWidth="1"/>
    <col min="4368" max="4368" width="5.33203125" style="74" customWidth="1"/>
    <col min="4369" max="4369" width="13.88671875" style="74" customWidth="1"/>
    <col min="4370" max="4370" width="14" style="74" customWidth="1"/>
    <col min="4371" max="4371" width="12.109375" style="74" customWidth="1"/>
    <col min="4372" max="4372" width="10.33203125" style="74" customWidth="1"/>
    <col min="4373" max="4373" width="5.33203125" style="74" customWidth="1"/>
    <col min="4374" max="4377" width="9.109375" style="74"/>
    <col min="4378" max="4378" width="4.5546875" style="74" customWidth="1"/>
    <col min="4379" max="4379" width="9.109375" style="74"/>
    <col min="4380" max="4380" width="11.33203125" style="74" customWidth="1"/>
    <col min="4381" max="4381" width="14.109375" style="74" customWidth="1"/>
    <col min="4382" max="4382" width="14.33203125" style="74" customWidth="1"/>
    <col min="4383" max="4383" width="4.6640625" style="74" customWidth="1"/>
    <col min="4384" max="4384" width="12.33203125" style="74" bestFit="1" customWidth="1"/>
    <col min="4385" max="4385" width="9.109375" style="74"/>
    <col min="4386" max="4386" width="9.109375" style="74" customWidth="1"/>
    <col min="4387" max="4608" width="9.109375" style="74"/>
    <col min="4609" max="4609" width="12.5546875" style="74" customWidth="1"/>
    <col min="4610" max="4610" width="8.5546875" style="74" customWidth="1"/>
    <col min="4611" max="4611" width="5.88671875" style="74" customWidth="1"/>
    <col min="4612" max="4612" width="5.5546875" style="74" customWidth="1"/>
    <col min="4613" max="4613" width="5.6640625" style="74" customWidth="1"/>
    <col min="4614" max="4614" width="5.5546875" style="74" customWidth="1"/>
    <col min="4615" max="4615" width="20.44140625" style="74" customWidth="1"/>
    <col min="4616" max="4616" width="15.5546875" style="74" customWidth="1"/>
    <col min="4617" max="4617" width="26.33203125" style="74" customWidth="1"/>
    <col min="4618" max="4618" width="3.33203125" style="74" customWidth="1"/>
    <col min="4619" max="4619" width="15.5546875" style="74" customWidth="1"/>
    <col min="4620" max="4620" width="2.6640625" style="74" customWidth="1"/>
    <col min="4621" max="4621" width="11.44140625" style="74" customWidth="1"/>
    <col min="4622" max="4622" width="11.5546875" style="74" customWidth="1"/>
    <col min="4623" max="4623" width="26.44140625" style="74" customWidth="1"/>
    <col min="4624" max="4624" width="5.33203125" style="74" customWidth="1"/>
    <col min="4625" max="4625" width="13.88671875" style="74" customWidth="1"/>
    <col min="4626" max="4626" width="14" style="74" customWidth="1"/>
    <col min="4627" max="4627" width="12.109375" style="74" customWidth="1"/>
    <col min="4628" max="4628" width="10.33203125" style="74" customWidth="1"/>
    <col min="4629" max="4629" width="5.33203125" style="74" customWidth="1"/>
    <col min="4630" max="4633" width="9.109375" style="74"/>
    <col min="4634" max="4634" width="4.5546875" style="74" customWidth="1"/>
    <col min="4635" max="4635" width="9.109375" style="74"/>
    <col min="4636" max="4636" width="11.33203125" style="74" customWidth="1"/>
    <col min="4637" max="4637" width="14.109375" style="74" customWidth="1"/>
    <col min="4638" max="4638" width="14.33203125" style="74" customWidth="1"/>
    <col min="4639" max="4639" width="4.6640625" style="74" customWidth="1"/>
    <col min="4640" max="4640" width="12.33203125" style="74" bestFit="1" customWidth="1"/>
    <col min="4641" max="4641" width="9.109375" style="74"/>
    <col min="4642" max="4642" width="9.109375" style="74" customWidth="1"/>
    <col min="4643" max="4864" width="9.109375" style="74"/>
    <col min="4865" max="4865" width="12.5546875" style="74" customWidth="1"/>
    <col min="4866" max="4866" width="8.5546875" style="74" customWidth="1"/>
    <col min="4867" max="4867" width="5.88671875" style="74" customWidth="1"/>
    <col min="4868" max="4868" width="5.5546875" style="74" customWidth="1"/>
    <col min="4869" max="4869" width="5.6640625" style="74" customWidth="1"/>
    <col min="4870" max="4870" width="5.5546875" style="74" customWidth="1"/>
    <col min="4871" max="4871" width="20.44140625" style="74" customWidth="1"/>
    <col min="4872" max="4872" width="15.5546875" style="74" customWidth="1"/>
    <col min="4873" max="4873" width="26.33203125" style="74" customWidth="1"/>
    <col min="4874" max="4874" width="3.33203125" style="74" customWidth="1"/>
    <col min="4875" max="4875" width="15.5546875" style="74" customWidth="1"/>
    <col min="4876" max="4876" width="2.6640625" style="74" customWidth="1"/>
    <col min="4877" max="4877" width="11.44140625" style="74" customWidth="1"/>
    <col min="4878" max="4878" width="11.5546875" style="74" customWidth="1"/>
    <col min="4879" max="4879" width="26.44140625" style="74" customWidth="1"/>
    <col min="4880" max="4880" width="5.33203125" style="74" customWidth="1"/>
    <col min="4881" max="4881" width="13.88671875" style="74" customWidth="1"/>
    <col min="4882" max="4882" width="14" style="74" customWidth="1"/>
    <col min="4883" max="4883" width="12.109375" style="74" customWidth="1"/>
    <col min="4884" max="4884" width="10.33203125" style="74" customWidth="1"/>
    <col min="4885" max="4885" width="5.33203125" style="74" customWidth="1"/>
    <col min="4886" max="4889" width="9.109375" style="74"/>
    <col min="4890" max="4890" width="4.5546875" style="74" customWidth="1"/>
    <col min="4891" max="4891" width="9.109375" style="74"/>
    <col min="4892" max="4892" width="11.33203125" style="74" customWidth="1"/>
    <col min="4893" max="4893" width="14.109375" style="74" customWidth="1"/>
    <col min="4894" max="4894" width="14.33203125" style="74" customWidth="1"/>
    <col min="4895" max="4895" width="4.6640625" style="74" customWidth="1"/>
    <col min="4896" max="4896" width="12.33203125" style="74" bestFit="1" customWidth="1"/>
    <col min="4897" max="4897" width="9.109375" style="74"/>
    <col min="4898" max="4898" width="9.109375" style="74" customWidth="1"/>
    <col min="4899" max="5120" width="9.109375" style="74"/>
    <col min="5121" max="5121" width="12.5546875" style="74" customWidth="1"/>
    <col min="5122" max="5122" width="8.5546875" style="74" customWidth="1"/>
    <col min="5123" max="5123" width="5.88671875" style="74" customWidth="1"/>
    <col min="5124" max="5124" width="5.5546875" style="74" customWidth="1"/>
    <col min="5125" max="5125" width="5.6640625" style="74" customWidth="1"/>
    <col min="5126" max="5126" width="5.5546875" style="74" customWidth="1"/>
    <col min="5127" max="5127" width="20.44140625" style="74" customWidth="1"/>
    <col min="5128" max="5128" width="15.5546875" style="74" customWidth="1"/>
    <col min="5129" max="5129" width="26.33203125" style="74" customWidth="1"/>
    <col min="5130" max="5130" width="3.33203125" style="74" customWidth="1"/>
    <col min="5131" max="5131" width="15.5546875" style="74" customWidth="1"/>
    <col min="5132" max="5132" width="2.6640625" style="74" customWidth="1"/>
    <col min="5133" max="5133" width="11.44140625" style="74" customWidth="1"/>
    <col min="5134" max="5134" width="11.5546875" style="74" customWidth="1"/>
    <col min="5135" max="5135" width="26.44140625" style="74" customWidth="1"/>
    <col min="5136" max="5136" width="5.33203125" style="74" customWidth="1"/>
    <col min="5137" max="5137" width="13.88671875" style="74" customWidth="1"/>
    <col min="5138" max="5138" width="14" style="74" customWidth="1"/>
    <col min="5139" max="5139" width="12.109375" style="74" customWidth="1"/>
    <col min="5140" max="5140" width="10.33203125" style="74" customWidth="1"/>
    <col min="5141" max="5141" width="5.33203125" style="74" customWidth="1"/>
    <col min="5142" max="5145" width="9.109375" style="74"/>
    <col min="5146" max="5146" width="4.5546875" style="74" customWidth="1"/>
    <col min="5147" max="5147" width="9.109375" style="74"/>
    <col min="5148" max="5148" width="11.33203125" style="74" customWidth="1"/>
    <col min="5149" max="5149" width="14.109375" style="74" customWidth="1"/>
    <col min="5150" max="5150" width="14.33203125" style="74" customWidth="1"/>
    <col min="5151" max="5151" width="4.6640625" style="74" customWidth="1"/>
    <col min="5152" max="5152" width="12.33203125" style="74" bestFit="1" customWidth="1"/>
    <col min="5153" max="5153" width="9.109375" style="74"/>
    <col min="5154" max="5154" width="9.109375" style="74" customWidth="1"/>
    <col min="5155" max="5376" width="9.109375" style="74"/>
    <col min="5377" max="5377" width="12.5546875" style="74" customWidth="1"/>
    <col min="5378" max="5378" width="8.5546875" style="74" customWidth="1"/>
    <col min="5379" max="5379" width="5.88671875" style="74" customWidth="1"/>
    <col min="5380" max="5380" width="5.5546875" style="74" customWidth="1"/>
    <col min="5381" max="5381" width="5.6640625" style="74" customWidth="1"/>
    <col min="5382" max="5382" width="5.5546875" style="74" customWidth="1"/>
    <col min="5383" max="5383" width="20.44140625" style="74" customWidth="1"/>
    <col min="5384" max="5384" width="15.5546875" style="74" customWidth="1"/>
    <col min="5385" max="5385" width="26.33203125" style="74" customWidth="1"/>
    <col min="5386" max="5386" width="3.33203125" style="74" customWidth="1"/>
    <col min="5387" max="5387" width="15.5546875" style="74" customWidth="1"/>
    <col min="5388" max="5388" width="2.6640625" style="74" customWidth="1"/>
    <col min="5389" max="5389" width="11.44140625" style="74" customWidth="1"/>
    <col min="5390" max="5390" width="11.5546875" style="74" customWidth="1"/>
    <col min="5391" max="5391" width="26.44140625" style="74" customWidth="1"/>
    <col min="5392" max="5392" width="5.33203125" style="74" customWidth="1"/>
    <col min="5393" max="5393" width="13.88671875" style="74" customWidth="1"/>
    <col min="5394" max="5394" width="14" style="74" customWidth="1"/>
    <col min="5395" max="5395" width="12.109375" style="74" customWidth="1"/>
    <col min="5396" max="5396" width="10.33203125" style="74" customWidth="1"/>
    <col min="5397" max="5397" width="5.33203125" style="74" customWidth="1"/>
    <col min="5398" max="5401" width="9.109375" style="74"/>
    <col min="5402" max="5402" width="4.5546875" style="74" customWidth="1"/>
    <col min="5403" max="5403" width="9.109375" style="74"/>
    <col min="5404" max="5404" width="11.33203125" style="74" customWidth="1"/>
    <col min="5405" max="5405" width="14.109375" style="74" customWidth="1"/>
    <col min="5406" max="5406" width="14.33203125" style="74" customWidth="1"/>
    <col min="5407" max="5407" width="4.6640625" style="74" customWidth="1"/>
    <col min="5408" max="5408" width="12.33203125" style="74" bestFit="1" customWidth="1"/>
    <col min="5409" max="5409" width="9.109375" style="74"/>
    <col min="5410" max="5410" width="9.109375" style="74" customWidth="1"/>
    <col min="5411" max="5632" width="9.109375" style="74"/>
    <col min="5633" max="5633" width="12.5546875" style="74" customWidth="1"/>
    <col min="5634" max="5634" width="8.5546875" style="74" customWidth="1"/>
    <col min="5635" max="5635" width="5.88671875" style="74" customWidth="1"/>
    <col min="5636" max="5636" width="5.5546875" style="74" customWidth="1"/>
    <col min="5637" max="5637" width="5.6640625" style="74" customWidth="1"/>
    <col min="5638" max="5638" width="5.5546875" style="74" customWidth="1"/>
    <col min="5639" max="5639" width="20.44140625" style="74" customWidth="1"/>
    <col min="5640" max="5640" width="15.5546875" style="74" customWidth="1"/>
    <col min="5641" max="5641" width="26.33203125" style="74" customWidth="1"/>
    <col min="5642" max="5642" width="3.33203125" style="74" customWidth="1"/>
    <col min="5643" max="5643" width="15.5546875" style="74" customWidth="1"/>
    <col min="5644" max="5644" width="2.6640625" style="74" customWidth="1"/>
    <col min="5645" max="5645" width="11.44140625" style="74" customWidth="1"/>
    <col min="5646" max="5646" width="11.5546875" style="74" customWidth="1"/>
    <col min="5647" max="5647" width="26.44140625" style="74" customWidth="1"/>
    <col min="5648" max="5648" width="5.33203125" style="74" customWidth="1"/>
    <col min="5649" max="5649" width="13.88671875" style="74" customWidth="1"/>
    <col min="5650" max="5650" width="14" style="74" customWidth="1"/>
    <col min="5651" max="5651" width="12.109375" style="74" customWidth="1"/>
    <col min="5652" max="5652" width="10.33203125" style="74" customWidth="1"/>
    <col min="5653" max="5653" width="5.33203125" style="74" customWidth="1"/>
    <col min="5654" max="5657" width="9.109375" style="74"/>
    <col min="5658" max="5658" width="4.5546875" style="74" customWidth="1"/>
    <col min="5659" max="5659" width="9.109375" style="74"/>
    <col min="5660" max="5660" width="11.33203125" style="74" customWidth="1"/>
    <col min="5661" max="5661" width="14.109375" style="74" customWidth="1"/>
    <col min="5662" max="5662" width="14.33203125" style="74" customWidth="1"/>
    <col min="5663" max="5663" width="4.6640625" style="74" customWidth="1"/>
    <col min="5664" max="5664" width="12.33203125" style="74" bestFit="1" customWidth="1"/>
    <col min="5665" max="5665" width="9.109375" style="74"/>
    <col min="5666" max="5666" width="9.109375" style="74" customWidth="1"/>
    <col min="5667" max="5888" width="9.109375" style="74"/>
    <col min="5889" max="5889" width="12.5546875" style="74" customWidth="1"/>
    <col min="5890" max="5890" width="8.5546875" style="74" customWidth="1"/>
    <col min="5891" max="5891" width="5.88671875" style="74" customWidth="1"/>
    <col min="5892" max="5892" width="5.5546875" style="74" customWidth="1"/>
    <col min="5893" max="5893" width="5.6640625" style="74" customWidth="1"/>
    <col min="5894" max="5894" width="5.5546875" style="74" customWidth="1"/>
    <col min="5895" max="5895" width="20.44140625" style="74" customWidth="1"/>
    <col min="5896" max="5896" width="15.5546875" style="74" customWidth="1"/>
    <col min="5897" max="5897" width="26.33203125" style="74" customWidth="1"/>
    <col min="5898" max="5898" width="3.33203125" style="74" customWidth="1"/>
    <col min="5899" max="5899" width="15.5546875" style="74" customWidth="1"/>
    <col min="5900" max="5900" width="2.6640625" style="74" customWidth="1"/>
    <col min="5901" max="5901" width="11.44140625" style="74" customWidth="1"/>
    <col min="5902" max="5902" width="11.5546875" style="74" customWidth="1"/>
    <col min="5903" max="5903" width="26.44140625" style="74" customWidth="1"/>
    <col min="5904" max="5904" width="5.33203125" style="74" customWidth="1"/>
    <col min="5905" max="5905" width="13.88671875" style="74" customWidth="1"/>
    <col min="5906" max="5906" width="14" style="74" customWidth="1"/>
    <col min="5907" max="5907" width="12.109375" style="74" customWidth="1"/>
    <col min="5908" max="5908" width="10.33203125" style="74" customWidth="1"/>
    <col min="5909" max="5909" width="5.33203125" style="74" customWidth="1"/>
    <col min="5910" max="5913" width="9.109375" style="74"/>
    <col min="5914" max="5914" width="4.5546875" style="74" customWidth="1"/>
    <col min="5915" max="5915" width="9.109375" style="74"/>
    <col min="5916" max="5916" width="11.33203125" style="74" customWidth="1"/>
    <col min="5917" max="5917" width="14.109375" style="74" customWidth="1"/>
    <col min="5918" max="5918" width="14.33203125" style="74" customWidth="1"/>
    <col min="5919" max="5919" width="4.6640625" style="74" customWidth="1"/>
    <col min="5920" max="5920" width="12.33203125" style="74" bestFit="1" customWidth="1"/>
    <col min="5921" max="5921" width="9.109375" style="74"/>
    <col min="5922" max="5922" width="9.109375" style="74" customWidth="1"/>
    <col min="5923" max="6144" width="9.109375" style="74"/>
    <col min="6145" max="6145" width="12.5546875" style="74" customWidth="1"/>
    <col min="6146" max="6146" width="8.5546875" style="74" customWidth="1"/>
    <col min="6147" max="6147" width="5.88671875" style="74" customWidth="1"/>
    <col min="6148" max="6148" width="5.5546875" style="74" customWidth="1"/>
    <col min="6149" max="6149" width="5.6640625" style="74" customWidth="1"/>
    <col min="6150" max="6150" width="5.5546875" style="74" customWidth="1"/>
    <col min="6151" max="6151" width="20.44140625" style="74" customWidth="1"/>
    <col min="6152" max="6152" width="15.5546875" style="74" customWidth="1"/>
    <col min="6153" max="6153" width="26.33203125" style="74" customWidth="1"/>
    <col min="6154" max="6154" width="3.33203125" style="74" customWidth="1"/>
    <col min="6155" max="6155" width="15.5546875" style="74" customWidth="1"/>
    <col min="6156" max="6156" width="2.6640625" style="74" customWidth="1"/>
    <col min="6157" max="6157" width="11.44140625" style="74" customWidth="1"/>
    <col min="6158" max="6158" width="11.5546875" style="74" customWidth="1"/>
    <col min="6159" max="6159" width="26.44140625" style="74" customWidth="1"/>
    <col min="6160" max="6160" width="5.33203125" style="74" customWidth="1"/>
    <col min="6161" max="6161" width="13.88671875" style="74" customWidth="1"/>
    <col min="6162" max="6162" width="14" style="74" customWidth="1"/>
    <col min="6163" max="6163" width="12.109375" style="74" customWidth="1"/>
    <col min="6164" max="6164" width="10.33203125" style="74" customWidth="1"/>
    <col min="6165" max="6165" width="5.33203125" style="74" customWidth="1"/>
    <col min="6166" max="6169" width="9.109375" style="74"/>
    <col min="6170" max="6170" width="4.5546875" style="74" customWidth="1"/>
    <col min="6171" max="6171" width="9.109375" style="74"/>
    <col min="6172" max="6172" width="11.33203125" style="74" customWidth="1"/>
    <col min="6173" max="6173" width="14.109375" style="74" customWidth="1"/>
    <col min="6174" max="6174" width="14.33203125" style="74" customWidth="1"/>
    <col min="6175" max="6175" width="4.6640625" style="74" customWidth="1"/>
    <col min="6176" max="6176" width="12.33203125" style="74" bestFit="1" customWidth="1"/>
    <col min="6177" max="6177" width="9.109375" style="74"/>
    <col min="6178" max="6178" width="9.109375" style="74" customWidth="1"/>
    <col min="6179" max="6400" width="9.109375" style="74"/>
    <col min="6401" max="6401" width="12.5546875" style="74" customWidth="1"/>
    <col min="6402" max="6402" width="8.5546875" style="74" customWidth="1"/>
    <col min="6403" max="6403" width="5.88671875" style="74" customWidth="1"/>
    <col min="6404" max="6404" width="5.5546875" style="74" customWidth="1"/>
    <col min="6405" max="6405" width="5.6640625" style="74" customWidth="1"/>
    <col min="6406" max="6406" width="5.5546875" style="74" customWidth="1"/>
    <col min="6407" max="6407" width="20.44140625" style="74" customWidth="1"/>
    <col min="6408" max="6408" width="15.5546875" style="74" customWidth="1"/>
    <col min="6409" max="6409" width="26.33203125" style="74" customWidth="1"/>
    <col min="6410" max="6410" width="3.33203125" style="74" customWidth="1"/>
    <col min="6411" max="6411" width="15.5546875" style="74" customWidth="1"/>
    <col min="6412" max="6412" width="2.6640625" style="74" customWidth="1"/>
    <col min="6413" max="6413" width="11.44140625" style="74" customWidth="1"/>
    <col min="6414" max="6414" width="11.5546875" style="74" customWidth="1"/>
    <col min="6415" max="6415" width="26.44140625" style="74" customWidth="1"/>
    <col min="6416" max="6416" width="5.33203125" style="74" customWidth="1"/>
    <col min="6417" max="6417" width="13.88671875" style="74" customWidth="1"/>
    <col min="6418" max="6418" width="14" style="74" customWidth="1"/>
    <col min="6419" max="6419" width="12.109375" style="74" customWidth="1"/>
    <col min="6420" max="6420" width="10.33203125" style="74" customWidth="1"/>
    <col min="6421" max="6421" width="5.33203125" style="74" customWidth="1"/>
    <col min="6422" max="6425" width="9.109375" style="74"/>
    <col min="6426" max="6426" width="4.5546875" style="74" customWidth="1"/>
    <col min="6427" max="6427" width="9.109375" style="74"/>
    <col min="6428" max="6428" width="11.33203125" style="74" customWidth="1"/>
    <col min="6429" max="6429" width="14.109375" style="74" customWidth="1"/>
    <col min="6430" max="6430" width="14.33203125" style="74" customWidth="1"/>
    <col min="6431" max="6431" width="4.6640625" style="74" customWidth="1"/>
    <col min="6432" max="6432" width="12.33203125" style="74" bestFit="1" customWidth="1"/>
    <col min="6433" max="6433" width="9.109375" style="74"/>
    <col min="6434" max="6434" width="9.109375" style="74" customWidth="1"/>
    <col min="6435" max="6656" width="9.109375" style="74"/>
    <col min="6657" max="6657" width="12.5546875" style="74" customWidth="1"/>
    <col min="6658" max="6658" width="8.5546875" style="74" customWidth="1"/>
    <col min="6659" max="6659" width="5.88671875" style="74" customWidth="1"/>
    <col min="6660" max="6660" width="5.5546875" style="74" customWidth="1"/>
    <col min="6661" max="6661" width="5.6640625" style="74" customWidth="1"/>
    <col min="6662" max="6662" width="5.5546875" style="74" customWidth="1"/>
    <col min="6663" max="6663" width="20.44140625" style="74" customWidth="1"/>
    <col min="6664" max="6664" width="15.5546875" style="74" customWidth="1"/>
    <col min="6665" max="6665" width="26.33203125" style="74" customWidth="1"/>
    <col min="6666" max="6666" width="3.33203125" style="74" customWidth="1"/>
    <col min="6667" max="6667" width="15.5546875" style="74" customWidth="1"/>
    <col min="6668" max="6668" width="2.6640625" style="74" customWidth="1"/>
    <col min="6669" max="6669" width="11.44140625" style="74" customWidth="1"/>
    <col min="6670" max="6670" width="11.5546875" style="74" customWidth="1"/>
    <col min="6671" max="6671" width="26.44140625" style="74" customWidth="1"/>
    <col min="6672" max="6672" width="5.33203125" style="74" customWidth="1"/>
    <col min="6673" max="6673" width="13.88671875" style="74" customWidth="1"/>
    <col min="6674" max="6674" width="14" style="74" customWidth="1"/>
    <col min="6675" max="6675" width="12.109375" style="74" customWidth="1"/>
    <col min="6676" max="6676" width="10.33203125" style="74" customWidth="1"/>
    <col min="6677" max="6677" width="5.33203125" style="74" customWidth="1"/>
    <col min="6678" max="6681" width="9.109375" style="74"/>
    <col min="6682" max="6682" width="4.5546875" style="74" customWidth="1"/>
    <col min="6683" max="6683" width="9.109375" style="74"/>
    <col min="6684" max="6684" width="11.33203125" style="74" customWidth="1"/>
    <col min="6685" max="6685" width="14.109375" style="74" customWidth="1"/>
    <col min="6686" max="6686" width="14.33203125" style="74" customWidth="1"/>
    <col min="6687" max="6687" width="4.6640625" style="74" customWidth="1"/>
    <col min="6688" max="6688" width="12.33203125" style="74" bestFit="1" customWidth="1"/>
    <col min="6689" max="6689" width="9.109375" style="74"/>
    <col min="6690" max="6690" width="9.109375" style="74" customWidth="1"/>
    <col min="6691" max="6912" width="9.109375" style="74"/>
    <col min="6913" max="6913" width="12.5546875" style="74" customWidth="1"/>
    <col min="6914" max="6914" width="8.5546875" style="74" customWidth="1"/>
    <col min="6915" max="6915" width="5.88671875" style="74" customWidth="1"/>
    <col min="6916" max="6916" width="5.5546875" style="74" customWidth="1"/>
    <col min="6917" max="6917" width="5.6640625" style="74" customWidth="1"/>
    <col min="6918" max="6918" width="5.5546875" style="74" customWidth="1"/>
    <col min="6919" max="6919" width="20.44140625" style="74" customWidth="1"/>
    <col min="6920" max="6920" width="15.5546875" style="74" customWidth="1"/>
    <col min="6921" max="6921" width="26.33203125" style="74" customWidth="1"/>
    <col min="6922" max="6922" width="3.33203125" style="74" customWidth="1"/>
    <col min="6923" max="6923" width="15.5546875" style="74" customWidth="1"/>
    <col min="6924" max="6924" width="2.6640625" style="74" customWidth="1"/>
    <col min="6925" max="6925" width="11.44140625" style="74" customWidth="1"/>
    <col min="6926" max="6926" width="11.5546875" style="74" customWidth="1"/>
    <col min="6927" max="6927" width="26.44140625" style="74" customWidth="1"/>
    <col min="6928" max="6928" width="5.33203125" style="74" customWidth="1"/>
    <col min="6929" max="6929" width="13.88671875" style="74" customWidth="1"/>
    <col min="6930" max="6930" width="14" style="74" customWidth="1"/>
    <col min="6931" max="6931" width="12.109375" style="74" customWidth="1"/>
    <col min="6932" max="6932" width="10.33203125" style="74" customWidth="1"/>
    <col min="6933" max="6933" width="5.33203125" style="74" customWidth="1"/>
    <col min="6934" max="6937" width="9.109375" style="74"/>
    <col min="6938" max="6938" width="4.5546875" style="74" customWidth="1"/>
    <col min="6939" max="6939" width="9.109375" style="74"/>
    <col min="6940" max="6940" width="11.33203125" style="74" customWidth="1"/>
    <col min="6941" max="6941" width="14.109375" style="74" customWidth="1"/>
    <col min="6942" max="6942" width="14.33203125" style="74" customWidth="1"/>
    <col min="6943" max="6943" width="4.6640625" style="74" customWidth="1"/>
    <col min="6944" max="6944" width="12.33203125" style="74" bestFit="1" customWidth="1"/>
    <col min="6945" max="6945" width="9.109375" style="74"/>
    <col min="6946" max="6946" width="9.109375" style="74" customWidth="1"/>
    <col min="6947" max="7168" width="9.109375" style="74"/>
    <col min="7169" max="7169" width="12.5546875" style="74" customWidth="1"/>
    <col min="7170" max="7170" width="8.5546875" style="74" customWidth="1"/>
    <col min="7171" max="7171" width="5.88671875" style="74" customWidth="1"/>
    <col min="7172" max="7172" width="5.5546875" style="74" customWidth="1"/>
    <col min="7173" max="7173" width="5.6640625" style="74" customWidth="1"/>
    <col min="7174" max="7174" width="5.5546875" style="74" customWidth="1"/>
    <col min="7175" max="7175" width="20.44140625" style="74" customWidth="1"/>
    <col min="7176" max="7176" width="15.5546875" style="74" customWidth="1"/>
    <col min="7177" max="7177" width="26.33203125" style="74" customWidth="1"/>
    <col min="7178" max="7178" width="3.33203125" style="74" customWidth="1"/>
    <col min="7179" max="7179" width="15.5546875" style="74" customWidth="1"/>
    <col min="7180" max="7180" width="2.6640625" style="74" customWidth="1"/>
    <col min="7181" max="7181" width="11.44140625" style="74" customWidth="1"/>
    <col min="7182" max="7182" width="11.5546875" style="74" customWidth="1"/>
    <col min="7183" max="7183" width="26.44140625" style="74" customWidth="1"/>
    <col min="7184" max="7184" width="5.33203125" style="74" customWidth="1"/>
    <col min="7185" max="7185" width="13.88671875" style="74" customWidth="1"/>
    <col min="7186" max="7186" width="14" style="74" customWidth="1"/>
    <col min="7187" max="7187" width="12.109375" style="74" customWidth="1"/>
    <col min="7188" max="7188" width="10.33203125" style="74" customWidth="1"/>
    <col min="7189" max="7189" width="5.33203125" style="74" customWidth="1"/>
    <col min="7190" max="7193" width="9.109375" style="74"/>
    <col min="7194" max="7194" width="4.5546875" style="74" customWidth="1"/>
    <col min="7195" max="7195" width="9.109375" style="74"/>
    <col min="7196" max="7196" width="11.33203125" style="74" customWidth="1"/>
    <col min="7197" max="7197" width="14.109375" style="74" customWidth="1"/>
    <col min="7198" max="7198" width="14.33203125" style="74" customWidth="1"/>
    <col min="7199" max="7199" width="4.6640625" style="74" customWidth="1"/>
    <col min="7200" max="7200" width="12.33203125" style="74" bestFit="1" customWidth="1"/>
    <col min="7201" max="7201" width="9.109375" style="74"/>
    <col min="7202" max="7202" width="9.109375" style="74" customWidth="1"/>
    <col min="7203" max="7424" width="9.109375" style="74"/>
    <col min="7425" max="7425" width="12.5546875" style="74" customWidth="1"/>
    <col min="7426" max="7426" width="8.5546875" style="74" customWidth="1"/>
    <col min="7427" max="7427" width="5.88671875" style="74" customWidth="1"/>
    <col min="7428" max="7428" width="5.5546875" style="74" customWidth="1"/>
    <col min="7429" max="7429" width="5.6640625" style="74" customWidth="1"/>
    <col min="7430" max="7430" width="5.5546875" style="74" customWidth="1"/>
    <col min="7431" max="7431" width="20.44140625" style="74" customWidth="1"/>
    <col min="7432" max="7432" width="15.5546875" style="74" customWidth="1"/>
    <col min="7433" max="7433" width="26.33203125" style="74" customWidth="1"/>
    <col min="7434" max="7434" width="3.33203125" style="74" customWidth="1"/>
    <col min="7435" max="7435" width="15.5546875" style="74" customWidth="1"/>
    <col min="7436" max="7436" width="2.6640625" style="74" customWidth="1"/>
    <col min="7437" max="7437" width="11.44140625" style="74" customWidth="1"/>
    <col min="7438" max="7438" width="11.5546875" style="74" customWidth="1"/>
    <col min="7439" max="7439" width="26.44140625" style="74" customWidth="1"/>
    <col min="7440" max="7440" width="5.33203125" style="74" customWidth="1"/>
    <col min="7441" max="7441" width="13.88671875" style="74" customWidth="1"/>
    <col min="7442" max="7442" width="14" style="74" customWidth="1"/>
    <col min="7443" max="7443" width="12.109375" style="74" customWidth="1"/>
    <col min="7444" max="7444" width="10.33203125" style="74" customWidth="1"/>
    <col min="7445" max="7445" width="5.33203125" style="74" customWidth="1"/>
    <col min="7446" max="7449" width="9.109375" style="74"/>
    <col min="7450" max="7450" width="4.5546875" style="74" customWidth="1"/>
    <col min="7451" max="7451" width="9.109375" style="74"/>
    <col min="7452" max="7452" width="11.33203125" style="74" customWidth="1"/>
    <col min="7453" max="7453" width="14.109375" style="74" customWidth="1"/>
    <col min="7454" max="7454" width="14.33203125" style="74" customWidth="1"/>
    <col min="7455" max="7455" width="4.6640625" style="74" customWidth="1"/>
    <col min="7456" max="7456" width="12.33203125" style="74" bestFit="1" customWidth="1"/>
    <col min="7457" max="7457" width="9.109375" style="74"/>
    <col min="7458" max="7458" width="9.109375" style="74" customWidth="1"/>
    <col min="7459" max="7680" width="9.109375" style="74"/>
    <col min="7681" max="7681" width="12.5546875" style="74" customWidth="1"/>
    <col min="7682" max="7682" width="8.5546875" style="74" customWidth="1"/>
    <col min="7683" max="7683" width="5.88671875" style="74" customWidth="1"/>
    <col min="7684" max="7684" width="5.5546875" style="74" customWidth="1"/>
    <col min="7685" max="7685" width="5.6640625" style="74" customWidth="1"/>
    <col min="7686" max="7686" width="5.5546875" style="74" customWidth="1"/>
    <col min="7687" max="7687" width="20.44140625" style="74" customWidth="1"/>
    <col min="7688" max="7688" width="15.5546875" style="74" customWidth="1"/>
    <col min="7689" max="7689" width="26.33203125" style="74" customWidth="1"/>
    <col min="7690" max="7690" width="3.33203125" style="74" customWidth="1"/>
    <col min="7691" max="7691" width="15.5546875" style="74" customWidth="1"/>
    <col min="7692" max="7692" width="2.6640625" style="74" customWidth="1"/>
    <col min="7693" max="7693" width="11.44140625" style="74" customWidth="1"/>
    <col min="7694" max="7694" width="11.5546875" style="74" customWidth="1"/>
    <col min="7695" max="7695" width="26.44140625" style="74" customWidth="1"/>
    <col min="7696" max="7696" width="5.33203125" style="74" customWidth="1"/>
    <col min="7697" max="7697" width="13.88671875" style="74" customWidth="1"/>
    <col min="7698" max="7698" width="14" style="74" customWidth="1"/>
    <col min="7699" max="7699" width="12.109375" style="74" customWidth="1"/>
    <col min="7700" max="7700" width="10.33203125" style="74" customWidth="1"/>
    <col min="7701" max="7701" width="5.33203125" style="74" customWidth="1"/>
    <col min="7702" max="7705" width="9.109375" style="74"/>
    <col min="7706" max="7706" width="4.5546875" style="74" customWidth="1"/>
    <col min="7707" max="7707" width="9.109375" style="74"/>
    <col min="7708" max="7708" width="11.33203125" style="74" customWidth="1"/>
    <col min="7709" max="7709" width="14.109375" style="74" customWidth="1"/>
    <col min="7710" max="7710" width="14.33203125" style="74" customWidth="1"/>
    <col min="7711" max="7711" width="4.6640625" style="74" customWidth="1"/>
    <col min="7712" max="7712" width="12.33203125" style="74" bestFit="1" customWidth="1"/>
    <col min="7713" max="7713" width="9.109375" style="74"/>
    <col min="7714" max="7714" width="9.109375" style="74" customWidth="1"/>
    <col min="7715" max="7936" width="9.109375" style="74"/>
    <col min="7937" max="7937" width="12.5546875" style="74" customWidth="1"/>
    <col min="7938" max="7938" width="8.5546875" style="74" customWidth="1"/>
    <col min="7939" max="7939" width="5.88671875" style="74" customWidth="1"/>
    <col min="7940" max="7940" width="5.5546875" style="74" customWidth="1"/>
    <col min="7941" max="7941" width="5.6640625" style="74" customWidth="1"/>
    <col min="7942" max="7942" width="5.5546875" style="74" customWidth="1"/>
    <col min="7943" max="7943" width="20.44140625" style="74" customWidth="1"/>
    <col min="7944" max="7944" width="15.5546875" style="74" customWidth="1"/>
    <col min="7945" max="7945" width="26.33203125" style="74" customWidth="1"/>
    <col min="7946" max="7946" width="3.33203125" style="74" customWidth="1"/>
    <col min="7947" max="7947" width="15.5546875" style="74" customWidth="1"/>
    <col min="7948" max="7948" width="2.6640625" style="74" customWidth="1"/>
    <col min="7949" max="7949" width="11.44140625" style="74" customWidth="1"/>
    <col min="7950" max="7950" width="11.5546875" style="74" customWidth="1"/>
    <col min="7951" max="7951" width="26.44140625" style="74" customWidth="1"/>
    <col min="7952" max="7952" width="5.33203125" style="74" customWidth="1"/>
    <col min="7953" max="7953" width="13.88671875" style="74" customWidth="1"/>
    <col min="7954" max="7954" width="14" style="74" customWidth="1"/>
    <col min="7955" max="7955" width="12.109375" style="74" customWidth="1"/>
    <col min="7956" max="7956" width="10.33203125" style="74" customWidth="1"/>
    <col min="7957" max="7957" width="5.33203125" style="74" customWidth="1"/>
    <col min="7958" max="7961" width="9.109375" style="74"/>
    <col min="7962" max="7962" width="4.5546875" style="74" customWidth="1"/>
    <col min="7963" max="7963" width="9.109375" style="74"/>
    <col min="7964" max="7964" width="11.33203125" style="74" customWidth="1"/>
    <col min="7965" max="7965" width="14.109375" style="74" customWidth="1"/>
    <col min="7966" max="7966" width="14.33203125" style="74" customWidth="1"/>
    <col min="7967" max="7967" width="4.6640625" style="74" customWidth="1"/>
    <col min="7968" max="7968" width="12.33203125" style="74" bestFit="1" customWidth="1"/>
    <col min="7969" max="7969" width="9.109375" style="74"/>
    <col min="7970" max="7970" width="9.109375" style="74" customWidth="1"/>
    <col min="7971" max="8192" width="9.109375" style="74"/>
    <col min="8193" max="8193" width="12.5546875" style="74" customWidth="1"/>
    <col min="8194" max="8194" width="8.5546875" style="74" customWidth="1"/>
    <col min="8195" max="8195" width="5.88671875" style="74" customWidth="1"/>
    <col min="8196" max="8196" width="5.5546875" style="74" customWidth="1"/>
    <col min="8197" max="8197" width="5.6640625" style="74" customWidth="1"/>
    <col min="8198" max="8198" width="5.5546875" style="74" customWidth="1"/>
    <col min="8199" max="8199" width="20.44140625" style="74" customWidth="1"/>
    <col min="8200" max="8200" width="15.5546875" style="74" customWidth="1"/>
    <col min="8201" max="8201" width="26.33203125" style="74" customWidth="1"/>
    <col min="8202" max="8202" width="3.33203125" style="74" customWidth="1"/>
    <col min="8203" max="8203" width="15.5546875" style="74" customWidth="1"/>
    <col min="8204" max="8204" width="2.6640625" style="74" customWidth="1"/>
    <col min="8205" max="8205" width="11.44140625" style="74" customWidth="1"/>
    <col min="8206" max="8206" width="11.5546875" style="74" customWidth="1"/>
    <col min="8207" max="8207" width="26.44140625" style="74" customWidth="1"/>
    <col min="8208" max="8208" width="5.33203125" style="74" customWidth="1"/>
    <col min="8209" max="8209" width="13.88671875" style="74" customWidth="1"/>
    <col min="8210" max="8210" width="14" style="74" customWidth="1"/>
    <col min="8211" max="8211" width="12.109375" style="74" customWidth="1"/>
    <col min="8212" max="8212" width="10.33203125" style="74" customWidth="1"/>
    <col min="8213" max="8213" width="5.33203125" style="74" customWidth="1"/>
    <col min="8214" max="8217" width="9.109375" style="74"/>
    <col min="8218" max="8218" width="4.5546875" style="74" customWidth="1"/>
    <col min="8219" max="8219" width="9.109375" style="74"/>
    <col min="8220" max="8220" width="11.33203125" style="74" customWidth="1"/>
    <col min="8221" max="8221" width="14.109375" style="74" customWidth="1"/>
    <col min="8222" max="8222" width="14.33203125" style="74" customWidth="1"/>
    <col min="8223" max="8223" width="4.6640625" style="74" customWidth="1"/>
    <col min="8224" max="8224" width="12.33203125" style="74" bestFit="1" customWidth="1"/>
    <col min="8225" max="8225" width="9.109375" style="74"/>
    <col min="8226" max="8226" width="9.109375" style="74" customWidth="1"/>
    <col min="8227" max="8448" width="9.109375" style="74"/>
    <col min="8449" max="8449" width="12.5546875" style="74" customWidth="1"/>
    <col min="8450" max="8450" width="8.5546875" style="74" customWidth="1"/>
    <col min="8451" max="8451" width="5.88671875" style="74" customWidth="1"/>
    <col min="8452" max="8452" width="5.5546875" style="74" customWidth="1"/>
    <col min="8453" max="8453" width="5.6640625" style="74" customWidth="1"/>
    <col min="8454" max="8454" width="5.5546875" style="74" customWidth="1"/>
    <col min="8455" max="8455" width="20.44140625" style="74" customWidth="1"/>
    <col min="8456" max="8456" width="15.5546875" style="74" customWidth="1"/>
    <col min="8457" max="8457" width="26.33203125" style="74" customWidth="1"/>
    <col min="8458" max="8458" width="3.33203125" style="74" customWidth="1"/>
    <col min="8459" max="8459" width="15.5546875" style="74" customWidth="1"/>
    <col min="8460" max="8460" width="2.6640625" style="74" customWidth="1"/>
    <col min="8461" max="8461" width="11.44140625" style="74" customWidth="1"/>
    <col min="8462" max="8462" width="11.5546875" style="74" customWidth="1"/>
    <col min="8463" max="8463" width="26.44140625" style="74" customWidth="1"/>
    <col min="8464" max="8464" width="5.33203125" style="74" customWidth="1"/>
    <col min="8465" max="8465" width="13.88671875" style="74" customWidth="1"/>
    <col min="8466" max="8466" width="14" style="74" customWidth="1"/>
    <col min="8467" max="8467" width="12.109375" style="74" customWidth="1"/>
    <col min="8468" max="8468" width="10.33203125" style="74" customWidth="1"/>
    <col min="8469" max="8469" width="5.33203125" style="74" customWidth="1"/>
    <col min="8470" max="8473" width="9.109375" style="74"/>
    <col min="8474" max="8474" width="4.5546875" style="74" customWidth="1"/>
    <col min="8475" max="8475" width="9.109375" style="74"/>
    <col min="8476" max="8476" width="11.33203125" style="74" customWidth="1"/>
    <col min="8477" max="8477" width="14.109375" style="74" customWidth="1"/>
    <col min="8478" max="8478" width="14.33203125" style="74" customWidth="1"/>
    <col min="8479" max="8479" width="4.6640625" style="74" customWidth="1"/>
    <col min="8480" max="8480" width="12.33203125" style="74" bestFit="1" customWidth="1"/>
    <col min="8481" max="8481" width="9.109375" style="74"/>
    <col min="8482" max="8482" width="9.109375" style="74" customWidth="1"/>
    <col min="8483" max="8704" width="9.109375" style="74"/>
    <col min="8705" max="8705" width="12.5546875" style="74" customWidth="1"/>
    <col min="8706" max="8706" width="8.5546875" style="74" customWidth="1"/>
    <col min="8707" max="8707" width="5.88671875" style="74" customWidth="1"/>
    <col min="8708" max="8708" width="5.5546875" style="74" customWidth="1"/>
    <col min="8709" max="8709" width="5.6640625" style="74" customWidth="1"/>
    <col min="8710" max="8710" width="5.5546875" style="74" customWidth="1"/>
    <col min="8711" max="8711" width="20.44140625" style="74" customWidth="1"/>
    <col min="8712" max="8712" width="15.5546875" style="74" customWidth="1"/>
    <col min="8713" max="8713" width="26.33203125" style="74" customWidth="1"/>
    <col min="8714" max="8714" width="3.33203125" style="74" customWidth="1"/>
    <col min="8715" max="8715" width="15.5546875" style="74" customWidth="1"/>
    <col min="8716" max="8716" width="2.6640625" style="74" customWidth="1"/>
    <col min="8717" max="8717" width="11.44140625" style="74" customWidth="1"/>
    <col min="8718" max="8718" width="11.5546875" style="74" customWidth="1"/>
    <col min="8719" max="8719" width="26.44140625" style="74" customWidth="1"/>
    <col min="8720" max="8720" width="5.33203125" style="74" customWidth="1"/>
    <col min="8721" max="8721" width="13.88671875" style="74" customWidth="1"/>
    <col min="8722" max="8722" width="14" style="74" customWidth="1"/>
    <col min="8723" max="8723" width="12.109375" style="74" customWidth="1"/>
    <col min="8724" max="8724" width="10.33203125" style="74" customWidth="1"/>
    <col min="8725" max="8725" width="5.33203125" style="74" customWidth="1"/>
    <col min="8726" max="8729" width="9.109375" style="74"/>
    <col min="8730" max="8730" width="4.5546875" style="74" customWidth="1"/>
    <col min="8731" max="8731" width="9.109375" style="74"/>
    <col min="8732" max="8732" width="11.33203125" style="74" customWidth="1"/>
    <col min="8733" max="8733" width="14.109375" style="74" customWidth="1"/>
    <col min="8734" max="8734" width="14.33203125" style="74" customWidth="1"/>
    <col min="8735" max="8735" width="4.6640625" style="74" customWidth="1"/>
    <col min="8736" max="8736" width="12.33203125" style="74" bestFit="1" customWidth="1"/>
    <col min="8737" max="8737" width="9.109375" style="74"/>
    <col min="8738" max="8738" width="9.109375" style="74" customWidth="1"/>
    <col min="8739" max="8960" width="9.109375" style="74"/>
    <col min="8961" max="8961" width="12.5546875" style="74" customWidth="1"/>
    <col min="8962" max="8962" width="8.5546875" style="74" customWidth="1"/>
    <col min="8963" max="8963" width="5.88671875" style="74" customWidth="1"/>
    <col min="8964" max="8964" width="5.5546875" style="74" customWidth="1"/>
    <col min="8965" max="8965" width="5.6640625" style="74" customWidth="1"/>
    <col min="8966" max="8966" width="5.5546875" style="74" customWidth="1"/>
    <col min="8967" max="8967" width="20.44140625" style="74" customWidth="1"/>
    <col min="8968" max="8968" width="15.5546875" style="74" customWidth="1"/>
    <col min="8969" max="8969" width="26.33203125" style="74" customWidth="1"/>
    <col min="8970" max="8970" width="3.33203125" style="74" customWidth="1"/>
    <col min="8971" max="8971" width="15.5546875" style="74" customWidth="1"/>
    <col min="8972" max="8972" width="2.6640625" style="74" customWidth="1"/>
    <col min="8973" max="8973" width="11.44140625" style="74" customWidth="1"/>
    <col min="8974" max="8974" width="11.5546875" style="74" customWidth="1"/>
    <col min="8975" max="8975" width="26.44140625" style="74" customWidth="1"/>
    <col min="8976" max="8976" width="5.33203125" style="74" customWidth="1"/>
    <col min="8977" max="8977" width="13.88671875" style="74" customWidth="1"/>
    <col min="8978" max="8978" width="14" style="74" customWidth="1"/>
    <col min="8979" max="8979" width="12.109375" style="74" customWidth="1"/>
    <col min="8980" max="8980" width="10.33203125" style="74" customWidth="1"/>
    <col min="8981" max="8981" width="5.33203125" style="74" customWidth="1"/>
    <col min="8982" max="8985" width="9.109375" style="74"/>
    <col min="8986" max="8986" width="4.5546875" style="74" customWidth="1"/>
    <col min="8987" max="8987" width="9.109375" style="74"/>
    <col min="8988" max="8988" width="11.33203125" style="74" customWidth="1"/>
    <col min="8989" max="8989" width="14.109375" style="74" customWidth="1"/>
    <col min="8990" max="8990" width="14.33203125" style="74" customWidth="1"/>
    <col min="8991" max="8991" width="4.6640625" style="74" customWidth="1"/>
    <col min="8992" max="8992" width="12.33203125" style="74" bestFit="1" customWidth="1"/>
    <col min="8993" max="8993" width="9.109375" style="74"/>
    <col min="8994" max="8994" width="9.109375" style="74" customWidth="1"/>
    <col min="8995" max="9216" width="9.109375" style="74"/>
    <col min="9217" max="9217" width="12.5546875" style="74" customWidth="1"/>
    <col min="9218" max="9218" width="8.5546875" style="74" customWidth="1"/>
    <col min="9219" max="9219" width="5.88671875" style="74" customWidth="1"/>
    <col min="9220" max="9220" width="5.5546875" style="74" customWidth="1"/>
    <col min="9221" max="9221" width="5.6640625" style="74" customWidth="1"/>
    <col min="9222" max="9222" width="5.5546875" style="74" customWidth="1"/>
    <col min="9223" max="9223" width="20.44140625" style="74" customWidth="1"/>
    <col min="9224" max="9224" width="15.5546875" style="74" customWidth="1"/>
    <col min="9225" max="9225" width="26.33203125" style="74" customWidth="1"/>
    <col min="9226" max="9226" width="3.33203125" style="74" customWidth="1"/>
    <col min="9227" max="9227" width="15.5546875" style="74" customWidth="1"/>
    <col min="9228" max="9228" width="2.6640625" style="74" customWidth="1"/>
    <col min="9229" max="9229" width="11.44140625" style="74" customWidth="1"/>
    <col min="9230" max="9230" width="11.5546875" style="74" customWidth="1"/>
    <col min="9231" max="9231" width="26.44140625" style="74" customWidth="1"/>
    <col min="9232" max="9232" width="5.33203125" style="74" customWidth="1"/>
    <col min="9233" max="9233" width="13.88671875" style="74" customWidth="1"/>
    <col min="9234" max="9234" width="14" style="74" customWidth="1"/>
    <col min="9235" max="9235" width="12.109375" style="74" customWidth="1"/>
    <col min="9236" max="9236" width="10.33203125" style="74" customWidth="1"/>
    <col min="9237" max="9237" width="5.33203125" style="74" customWidth="1"/>
    <col min="9238" max="9241" width="9.109375" style="74"/>
    <col min="9242" max="9242" width="4.5546875" style="74" customWidth="1"/>
    <col min="9243" max="9243" width="9.109375" style="74"/>
    <col min="9244" max="9244" width="11.33203125" style="74" customWidth="1"/>
    <col min="9245" max="9245" width="14.109375" style="74" customWidth="1"/>
    <col min="9246" max="9246" width="14.33203125" style="74" customWidth="1"/>
    <col min="9247" max="9247" width="4.6640625" style="74" customWidth="1"/>
    <col min="9248" max="9248" width="12.33203125" style="74" bestFit="1" customWidth="1"/>
    <col min="9249" max="9249" width="9.109375" style="74"/>
    <col min="9250" max="9250" width="9.109375" style="74" customWidth="1"/>
    <col min="9251" max="9472" width="9.109375" style="74"/>
    <col min="9473" max="9473" width="12.5546875" style="74" customWidth="1"/>
    <col min="9474" max="9474" width="8.5546875" style="74" customWidth="1"/>
    <col min="9475" max="9475" width="5.88671875" style="74" customWidth="1"/>
    <col min="9476" max="9476" width="5.5546875" style="74" customWidth="1"/>
    <col min="9477" max="9477" width="5.6640625" style="74" customWidth="1"/>
    <col min="9478" max="9478" width="5.5546875" style="74" customWidth="1"/>
    <col min="9479" max="9479" width="20.44140625" style="74" customWidth="1"/>
    <col min="9480" max="9480" width="15.5546875" style="74" customWidth="1"/>
    <col min="9481" max="9481" width="26.33203125" style="74" customWidth="1"/>
    <col min="9482" max="9482" width="3.33203125" style="74" customWidth="1"/>
    <col min="9483" max="9483" width="15.5546875" style="74" customWidth="1"/>
    <col min="9484" max="9484" width="2.6640625" style="74" customWidth="1"/>
    <col min="9485" max="9485" width="11.44140625" style="74" customWidth="1"/>
    <col min="9486" max="9486" width="11.5546875" style="74" customWidth="1"/>
    <col min="9487" max="9487" width="26.44140625" style="74" customWidth="1"/>
    <col min="9488" max="9488" width="5.33203125" style="74" customWidth="1"/>
    <col min="9489" max="9489" width="13.88671875" style="74" customWidth="1"/>
    <col min="9490" max="9490" width="14" style="74" customWidth="1"/>
    <col min="9491" max="9491" width="12.109375" style="74" customWidth="1"/>
    <col min="9492" max="9492" width="10.33203125" style="74" customWidth="1"/>
    <col min="9493" max="9493" width="5.33203125" style="74" customWidth="1"/>
    <col min="9494" max="9497" width="9.109375" style="74"/>
    <col min="9498" max="9498" width="4.5546875" style="74" customWidth="1"/>
    <col min="9499" max="9499" width="9.109375" style="74"/>
    <col min="9500" max="9500" width="11.33203125" style="74" customWidth="1"/>
    <col min="9501" max="9501" width="14.109375" style="74" customWidth="1"/>
    <col min="9502" max="9502" width="14.33203125" style="74" customWidth="1"/>
    <col min="9503" max="9503" width="4.6640625" style="74" customWidth="1"/>
    <col min="9504" max="9504" width="12.33203125" style="74" bestFit="1" customWidth="1"/>
    <col min="9505" max="9505" width="9.109375" style="74"/>
    <col min="9506" max="9506" width="9.109375" style="74" customWidth="1"/>
    <col min="9507" max="9728" width="9.109375" style="74"/>
    <col min="9729" max="9729" width="12.5546875" style="74" customWidth="1"/>
    <col min="9730" max="9730" width="8.5546875" style="74" customWidth="1"/>
    <col min="9731" max="9731" width="5.88671875" style="74" customWidth="1"/>
    <col min="9732" max="9732" width="5.5546875" style="74" customWidth="1"/>
    <col min="9733" max="9733" width="5.6640625" style="74" customWidth="1"/>
    <col min="9734" max="9734" width="5.5546875" style="74" customWidth="1"/>
    <col min="9735" max="9735" width="20.44140625" style="74" customWidth="1"/>
    <col min="9736" max="9736" width="15.5546875" style="74" customWidth="1"/>
    <col min="9737" max="9737" width="26.33203125" style="74" customWidth="1"/>
    <col min="9738" max="9738" width="3.33203125" style="74" customWidth="1"/>
    <col min="9739" max="9739" width="15.5546875" style="74" customWidth="1"/>
    <col min="9740" max="9740" width="2.6640625" style="74" customWidth="1"/>
    <col min="9741" max="9741" width="11.44140625" style="74" customWidth="1"/>
    <col min="9742" max="9742" width="11.5546875" style="74" customWidth="1"/>
    <col min="9743" max="9743" width="26.44140625" style="74" customWidth="1"/>
    <col min="9744" max="9744" width="5.33203125" style="74" customWidth="1"/>
    <col min="9745" max="9745" width="13.88671875" style="74" customWidth="1"/>
    <col min="9746" max="9746" width="14" style="74" customWidth="1"/>
    <col min="9747" max="9747" width="12.109375" style="74" customWidth="1"/>
    <col min="9748" max="9748" width="10.33203125" style="74" customWidth="1"/>
    <col min="9749" max="9749" width="5.33203125" style="74" customWidth="1"/>
    <col min="9750" max="9753" width="9.109375" style="74"/>
    <col min="9754" max="9754" width="4.5546875" style="74" customWidth="1"/>
    <col min="9755" max="9755" width="9.109375" style="74"/>
    <col min="9756" max="9756" width="11.33203125" style="74" customWidth="1"/>
    <col min="9757" max="9757" width="14.109375" style="74" customWidth="1"/>
    <col min="9758" max="9758" width="14.33203125" style="74" customWidth="1"/>
    <col min="9759" max="9759" width="4.6640625" style="74" customWidth="1"/>
    <col min="9760" max="9760" width="12.33203125" style="74" bestFit="1" customWidth="1"/>
    <col min="9761" max="9761" width="9.109375" style="74"/>
    <col min="9762" max="9762" width="9.109375" style="74" customWidth="1"/>
    <col min="9763" max="9984" width="9.109375" style="74"/>
    <col min="9985" max="9985" width="12.5546875" style="74" customWidth="1"/>
    <col min="9986" max="9986" width="8.5546875" style="74" customWidth="1"/>
    <col min="9987" max="9987" width="5.88671875" style="74" customWidth="1"/>
    <col min="9988" max="9988" width="5.5546875" style="74" customWidth="1"/>
    <col min="9989" max="9989" width="5.6640625" style="74" customWidth="1"/>
    <col min="9990" max="9990" width="5.5546875" style="74" customWidth="1"/>
    <col min="9991" max="9991" width="20.44140625" style="74" customWidth="1"/>
    <col min="9992" max="9992" width="15.5546875" style="74" customWidth="1"/>
    <col min="9993" max="9993" width="26.33203125" style="74" customWidth="1"/>
    <col min="9994" max="9994" width="3.33203125" style="74" customWidth="1"/>
    <col min="9995" max="9995" width="15.5546875" style="74" customWidth="1"/>
    <col min="9996" max="9996" width="2.6640625" style="74" customWidth="1"/>
    <col min="9997" max="9997" width="11.44140625" style="74" customWidth="1"/>
    <col min="9998" max="9998" width="11.5546875" style="74" customWidth="1"/>
    <col min="9999" max="9999" width="26.44140625" style="74" customWidth="1"/>
    <col min="10000" max="10000" width="5.33203125" style="74" customWidth="1"/>
    <col min="10001" max="10001" width="13.88671875" style="74" customWidth="1"/>
    <col min="10002" max="10002" width="14" style="74" customWidth="1"/>
    <col min="10003" max="10003" width="12.109375" style="74" customWidth="1"/>
    <col min="10004" max="10004" width="10.33203125" style="74" customWidth="1"/>
    <col min="10005" max="10005" width="5.33203125" style="74" customWidth="1"/>
    <col min="10006" max="10009" width="9.109375" style="74"/>
    <col min="10010" max="10010" width="4.5546875" style="74" customWidth="1"/>
    <col min="10011" max="10011" width="9.109375" style="74"/>
    <col min="10012" max="10012" width="11.33203125" style="74" customWidth="1"/>
    <col min="10013" max="10013" width="14.109375" style="74" customWidth="1"/>
    <col min="10014" max="10014" width="14.33203125" style="74" customWidth="1"/>
    <col min="10015" max="10015" width="4.6640625" style="74" customWidth="1"/>
    <col min="10016" max="10016" width="12.33203125" style="74" bestFit="1" customWidth="1"/>
    <col min="10017" max="10017" width="9.109375" style="74"/>
    <col min="10018" max="10018" width="9.109375" style="74" customWidth="1"/>
    <col min="10019" max="10240" width="9.109375" style="74"/>
    <col min="10241" max="10241" width="12.5546875" style="74" customWidth="1"/>
    <col min="10242" max="10242" width="8.5546875" style="74" customWidth="1"/>
    <col min="10243" max="10243" width="5.88671875" style="74" customWidth="1"/>
    <col min="10244" max="10244" width="5.5546875" style="74" customWidth="1"/>
    <col min="10245" max="10245" width="5.6640625" style="74" customWidth="1"/>
    <col min="10246" max="10246" width="5.5546875" style="74" customWidth="1"/>
    <col min="10247" max="10247" width="20.44140625" style="74" customWidth="1"/>
    <col min="10248" max="10248" width="15.5546875" style="74" customWidth="1"/>
    <col min="10249" max="10249" width="26.33203125" style="74" customWidth="1"/>
    <col min="10250" max="10250" width="3.33203125" style="74" customWidth="1"/>
    <col min="10251" max="10251" width="15.5546875" style="74" customWidth="1"/>
    <col min="10252" max="10252" width="2.6640625" style="74" customWidth="1"/>
    <col min="10253" max="10253" width="11.44140625" style="74" customWidth="1"/>
    <col min="10254" max="10254" width="11.5546875" style="74" customWidth="1"/>
    <col min="10255" max="10255" width="26.44140625" style="74" customWidth="1"/>
    <col min="10256" max="10256" width="5.33203125" style="74" customWidth="1"/>
    <col min="10257" max="10257" width="13.88671875" style="74" customWidth="1"/>
    <col min="10258" max="10258" width="14" style="74" customWidth="1"/>
    <col min="10259" max="10259" width="12.109375" style="74" customWidth="1"/>
    <col min="10260" max="10260" width="10.33203125" style="74" customWidth="1"/>
    <col min="10261" max="10261" width="5.33203125" style="74" customWidth="1"/>
    <col min="10262" max="10265" width="9.109375" style="74"/>
    <col min="10266" max="10266" width="4.5546875" style="74" customWidth="1"/>
    <col min="10267" max="10267" width="9.109375" style="74"/>
    <col min="10268" max="10268" width="11.33203125" style="74" customWidth="1"/>
    <col min="10269" max="10269" width="14.109375" style="74" customWidth="1"/>
    <col min="10270" max="10270" width="14.33203125" style="74" customWidth="1"/>
    <col min="10271" max="10271" width="4.6640625" style="74" customWidth="1"/>
    <col min="10272" max="10272" width="12.33203125" style="74" bestFit="1" customWidth="1"/>
    <col min="10273" max="10273" width="9.109375" style="74"/>
    <col min="10274" max="10274" width="9.109375" style="74" customWidth="1"/>
    <col min="10275" max="10496" width="9.109375" style="74"/>
    <col min="10497" max="10497" width="12.5546875" style="74" customWidth="1"/>
    <col min="10498" max="10498" width="8.5546875" style="74" customWidth="1"/>
    <col min="10499" max="10499" width="5.88671875" style="74" customWidth="1"/>
    <col min="10500" max="10500" width="5.5546875" style="74" customWidth="1"/>
    <col min="10501" max="10501" width="5.6640625" style="74" customWidth="1"/>
    <col min="10502" max="10502" width="5.5546875" style="74" customWidth="1"/>
    <col min="10503" max="10503" width="20.44140625" style="74" customWidth="1"/>
    <col min="10504" max="10504" width="15.5546875" style="74" customWidth="1"/>
    <col min="10505" max="10505" width="26.33203125" style="74" customWidth="1"/>
    <col min="10506" max="10506" width="3.33203125" style="74" customWidth="1"/>
    <col min="10507" max="10507" width="15.5546875" style="74" customWidth="1"/>
    <col min="10508" max="10508" width="2.6640625" style="74" customWidth="1"/>
    <col min="10509" max="10509" width="11.44140625" style="74" customWidth="1"/>
    <col min="10510" max="10510" width="11.5546875" style="74" customWidth="1"/>
    <col min="10511" max="10511" width="26.44140625" style="74" customWidth="1"/>
    <col min="10512" max="10512" width="5.33203125" style="74" customWidth="1"/>
    <col min="10513" max="10513" width="13.88671875" style="74" customWidth="1"/>
    <col min="10514" max="10514" width="14" style="74" customWidth="1"/>
    <col min="10515" max="10515" width="12.109375" style="74" customWidth="1"/>
    <col min="10516" max="10516" width="10.33203125" style="74" customWidth="1"/>
    <col min="10517" max="10517" width="5.33203125" style="74" customWidth="1"/>
    <col min="10518" max="10521" width="9.109375" style="74"/>
    <col min="10522" max="10522" width="4.5546875" style="74" customWidth="1"/>
    <col min="10523" max="10523" width="9.109375" style="74"/>
    <col min="10524" max="10524" width="11.33203125" style="74" customWidth="1"/>
    <col min="10525" max="10525" width="14.109375" style="74" customWidth="1"/>
    <col min="10526" max="10526" width="14.33203125" style="74" customWidth="1"/>
    <col min="10527" max="10527" width="4.6640625" style="74" customWidth="1"/>
    <col min="10528" max="10528" width="12.33203125" style="74" bestFit="1" customWidth="1"/>
    <col min="10529" max="10529" width="9.109375" style="74"/>
    <col min="10530" max="10530" width="9.109375" style="74" customWidth="1"/>
    <col min="10531" max="10752" width="9.109375" style="74"/>
    <col min="10753" max="10753" width="12.5546875" style="74" customWidth="1"/>
    <col min="10754" max="10754" width="8.5546875" style="74" customWidth="1"/>
    <col min="10755" max="10755" width="5.88671875" style="74" customWidth="1"/>
    <col min="10756" max="10756" width="5.5546875" style="74" customWidth="1"/>
    <col min="10757" max="10757" width="5.6640625" style="74" customWidth="1"/>
    <col min="10758" max="10758" width="5.5546875" style="74" customWidth="1"/>
    <col min="10759" max="10759" width="20.44140625" style="74" customWidth="1"/>
    <col min="10760" max="10760" width="15.5546875" style="74" customWidth="1"/>
    <col min="10761" max="10761" width="26.33203125" style="74" customWidth="1"/>
    <col min="10762" max="10762" width="3.33203125" style="74" customWidth="1"/>
    <col min="10763" max="10763" width="15.5546875" style="74" customWidth="1"/>
    <col min="10764" max="10764" width="2.6640625" style="74" customWidth="1"/>
    <col min="10765" max="10765" width="11.44140625" style="74" customWidth="1"/>
    <col min="10766" max="10766" width="11.5546875" style="74" customWidth="1"/>
    <col min="10767" max="10767" width="26.44140625" style="74" customWidth="1"/>
    <col min="10768" max="10768" width="5.33203125" style="74" customWidth="1"/>
    <col min="10769" max="10769" width="13.88671875" style="74" customWidth="1"/>
    <col min="10770" max="10770" width="14" style="74" customWidth="1"/>
    <col min="10771" max="10771" width="12.109375" style="74" customWidth="1"/>
    <col min="10772" max="10772" width="10.33203125" style="74" customWidth="1"/>
    <col min="10773" max="10773" width="5.33203125" style="74" customWidth="1"/>
    <col min="10774" max="10777" width="9.109375" style="74"/>
    <col min="10778" max="10778" width="4.5546875" style="74" customWidth="1"/>
    <col min="10779" max="10779" width="9.109375" style="74"/>
    <col min="10780" max="10780" width="11.33203125" style="74" customWidth="1"/>
    <col min="10781" max="10781" width="14.109375" style="74" customWidth="1"/>
    <col min="10782" max="10782" width="14.33203125" style="74" customWidth="1"/>
    <col min="10783" max="10783" width="4.6640625" style="74" customWidth="1"/>
    <col min="10784" max="10784" width="12.33203125" style="74" bestFit="1" customWidth="1"/>
    <col min="10785" max="10785" width="9.109375" style="74"/>
    <col min="10786" max="10786" width="9.109375" style="74" customWidth="1"/>
    <col min="10787" max="11008" width="9.109375" style="74"/>
    <col min="11009" max="11009" width="12.5546875" style="74" customWidth="1"/>
    <col min="11010" max="11010" width="8.5546875" style="74" customWidth="1"/>
    <col min="11011" max="11011" width="5.88671875" style="74" customWidth="1"/>
    <col min="11012" max="11012" width="5.5546875" style="74" customWidth="1"/>
    <col min="11013" max="11013" width="5.6640625" style="74" customWidth="1"/>
    <col min="11014" max="11014" width="5.5546875" style="74" customWidth="1"/>
    <col min="11015" max="11015" width="20.44140625" style="74" customWidth="1"/>
    <col min="11016" max="11016" width="15.5546875" style="74" customWidth="1"/>
    <col min="11017" max="11017" width="26.33203125" style="74" customWidth="1"/>
    <col min="11018" max="11018" width="3.33203125" style="74" customWidth="1"/>
    <col min="11019" max="11019" width="15.5546875" style="74" customWidth="1"/>
    <col min="11020" max="11020" width="2.6640625" style="74" customWidth="1"/>
    <col min="11021" max="11021" width="11.44140625" style="74" customWidth="1"/>
    <col min="11022" max="11022" width="11.5546875" style="74" customWidth="1"/>
    <col min="11023" max="11023" width="26.44140625" style="74" customWidth="1"/>
    <col min="11024" max="11024" width="5.33203125" style="74" customWidth="1"/>
    <col min="11025" max="11025" width="13.88671875" style="74" customWidth="1"/>
    <col min="11026" max="11026" width="14" style="74" customWidth="1"/>
    <col min="11027" max="11027" width="12.109375" style="74" customWidth="1"/>
    <col min="11028" max="11028" width="10.33203125" style="74" customWidth="1"/>
    <col min="11029" max="11029" width="5.33203125" style="74" customWidth="1"/>
    <col min="11030" max="11033" width="9.109375" style="74"/>
    <col min="11034" max="11034" width="4.5546875" style="74" customWidth="1"/>
    <col min="11035" max="11035" width="9.109375" style="74"/>
    <col min="11036" max="11036" width="11.33203125" style="74" customWidth="1"/>
    <col min="11037" max="11037" width="14.109375" style="74" customWidth="1"/>
    <col min="11038" max="11038" width="14.33203125" style="74" customWidth="1"/>
    <col min="11039" max="11039" width="4.6640625" style="74" customWidth="1"/>
    <col min="11040" max="11040" width="12.33203125" style="74" bestFit="1" customWidth="1"/>
    <col min="11041" max="11041" width="9.109375" style="74"/>
    <col min="11042" max="11042" width="9.109375" style="74" customWidth="1"/>
    <col min="11043" max="11264" width="9.109375" style="74"/>
    <col min="11265" max="11265" width="12.5546875" style="74" customWidth="1"/>
    <col min="11266" max="11266" width="8.5546875" style="74" customWidth="1"/>
    <col min="11267" max="11267" width="5.88671875" style="74" customWidth="1"/>
    <col min="11268" max="11268" width="5.5546875" style="74" customWidth="1"/>
    <col min="11269" max="11269" width="5.6640625" style="74" customWidth="1"/>
    <col min="11270" max="11270" width="5.5546875" style="74" customWidth="1"/>
    <col min="11271" max="11271" width="20.44140625" style="74" customWidth="1"/>
    <col min="11272" max="11272" width="15.5546875" style="74" customWidth="1"/>
    <col min="11273" max="11273" width="26.33203125" style="74" customWidth="1"/>
    <col min="11274" max="11274" width="3.33203125" style="74" customWidth="1"/>
    <col min="11275" max="11275" width="15.5546875" style="74" customWidth="1"/>
    <col min="11276" max="11276" width="2.6640625" style="74" customWidth="1"/>
    <col min="11277" max="11277" width="11.44140625" style="74" customWidth="1"/>
    <col min="11278" max="11278" width="11.5546875" style="74" customWidth="1"/>
    <col min="11279" max="11279" width="26.44140625" style="74" customWidth="1"/>
    <col min="11280" max="11280" width="5.33203125" style="74" customWidth="1"/>
    <col min="11281" max="11281" width="13.88671875" style="74" customWidth="1"/>
    <col min="11282" max="11282" width="14" style="74" customWidth="1"/>
    <col min="11283" max="11283" width="12.109375" style="74" customWidth="1"/>
    <col min="11284" max="11284" width="10.33203125" style="74" customWidth="1"/>
    <col min="11285" max="11285" width="5.33203125" style="74" customWidth="1"/>
    <col min="11286" max="11289" width="9.109375" style="74"/>
    <col min="11290" max="11290" width="4.5546875" style="74" customWidth="1"/>
    <col min="11291" max="11291" width="9.109375" style="74"/>
    <col min="11292" max="11292" width="11.33203125" style="74" customWidth="1"/>
    <col min="11293" max="11293" width="14.109375" style="74" customWidth="1"/>
    <col min="11294" max="11294" width="14.33203125" style="74" customWidth="1"/>
    <col min="11295" max="11295" width="4.6640625" style="74" customWidth="1"/>
    <col min="11296" max="11296" width="12.33203125" style="74" bestFit="1" customWidth="1"/>
    <col min="11297" max="11297" width="9.109375" style="74"/>
    <col min="11298" max="11298" width="9.109375" style="74" customWidth="1"/>
    <col min="11299" max="11520" width="9.109375" style="74"/>
    <col min="11521" max="11521" width="12.5546875" style="74" customWidth="1"/>
    <col min="11522" max="11522" width="8.5546875" style="74" customWidth="1"/>
    <col min="11523" max="11523" width="5.88671875" style="74" customWidth="1"/>
    <col min="11524" max="11524" width="5.5546875" style="74" customWidth="1"/>
    <col min="11525" max="11525" width="5.6640625" style="74" customWidth="1"/>
    <col min="11526" max="11526" width="5.5546875" style="74" customWidth="1"/>
    <col min="11527" max="11527" width="20.44140625" style="74" customWidth="1"/>
    <col min="11528" max="11528" width="15.5546875" style="74" customWidth="1"/>
    <col min="11529" max="11529" width="26.33203125" style="74" customWidth="1"/>
    <col min="11530" max="11530" width="3.33203125" style="74" customWidth="1"/>
    <col min="11531" max="11531" width="15.5546875" style="74" customWidth="1"/>
    <col min="11532" max="11532" width="2.6640625" style="74" customWidth="1"/>
    <col min="11533" max="11533" width="11.44140625" style="74" customWidth="1"/>
    <col min="11534" max="11534" width="11.5546875" style="74" customWidth="1"/>
    <col min="11535" max="11535" width="26.44140625" style="74" customWidth="1"/>
    <col min="11536" max="11536" width="5.33203125" style="74" customWidth="1"/>
    <col min="11537" max="11537" width="13.88671875" style="74" customWidth="1"/>
    <col min="11538" max="11538" width="14" style="74" customWidth="1"/>
    <col min="11539" max="11539" width="12.109375" style="74" customWidth="1"/>
    <col min="11540" max="11540" width="10.33203125" style="74" customWidth="1"/>
    <col min="11541" max="11541" width="5.33203125" style="74" customWidth="1"/>
    <col min="11542" max="11545" width="9.109375" style="74"/>
    <col min="11546" max="11546" width="4.5546875" style="74" customWidth="1"/>
    <col min="11547" max="11547" width="9.109375" style="74"/>
    <col min="11548" max="11548" width="11.33203125" style="74" customWidth="1"/>
    <col min="11549" max="11549" width="14.109375" style="74" customWidth="1"/>
    <col min="11550" max="11550" width="14.33203125" style="74" customWidth="1"/>
    <col min="11551" max="11551" width="4.6640625" style="74" customWidth="1"/>
    <col min="11552" max="11552" width="12.33203125" style="74" bestFit="1" customWidth="1"/>
    <col min="11553" max="11553" width="9.109375" style="74"/>
    <col min="11554" max="11554" width="9.109375" style="74" customWidth="1"/>
    <col min="11555" max="11776" width="9.109375" style="74"/>
    <col min="11777" max="11777" width="12.5546875" style="74" customWidth="1"/>
    <col min="11778" max="11778" width="8.5546875" style="74" customWidth="1"/>
    <col min="11779" max="11779" width="5.88671875" style="74" customWidth="1"/>
    <col min="11780" max="11780" width="5.5546875" style="74" customWidth="1"/>
    <col min="11781" max="11781" width="5.6640625" style="74" customWidth="1"/>
    <col min="11782" max="11782" width="5.5546875" style="74" customWidth="1"/>
    <col min="11783" max="11783" width="20.44140625" style="74" customWidth="1"/>
    <col min="11784" max="11784" width="15.5546875" style="74" customWidth="1"/>
    <col min="11785" max="11785" width="26.33203125" style="74" customWidth="1"/>
    <col min="11786" max="11786" width="3.33203125" style="74" customWidth="1"/>
    <col min="11787" max="11787" width="15.5546875" style="74" customWidth="1"/>
    <col min="11788" max="11788" width="2.6640625" style="74" customWidth="1"/>
    <col min="11789" max="11789" width="11.44140625" style="74" customWidth="1"/>
    <col min="11790" max="11790" width="11.5546875" style="74" customWidth="1"/>
    <col min="11791" max="11791" width="26.44140625" style="74" customWidth="1"/>
    <col min="11792" max="11792" width="5.33203125" style="74" customWidth="1"/>
    <col min="11793" max="11793" width="13.88671875" style="74" customWidth="1"/>
    <col min="11794" max="11794" width="14" style="74" customWidth="1"/>
    <col min="11795" max="11795" width="12.109375" style="74" customWidth="1"/>
    <col min="11796" max="11796" width="10.33203125" style="74" customWidth="1"/>
    <col min="11797" max="11797" width="5.33203125" style="74" customWidth="1"/>
    <col min="11798" max="11801" width="9.109375" style="74"/>
    <col min="11802" max="11802" width="4.5546875" style="74" customWidth="1"/>
    <col min="11803" max="11803" width="9.109375" style="74"/>
    <col min="11804" max="11804" width="11.33203125" style="74" customWidth="1"/>
    <col min="11805" max="11805" width="14.109375" style="74" customWidth="1"/>
    <col min="11806" max="11806" width="14.33203125" style="74" customWidth="1"/>
    <col min="11807" max="11807" width="4.6640625" style="74" customWidth="1"/>
    <col min="11808" max="11808" width="12.33203125" style="74" bestFit="1" customWidth="1"/>
    <col min="11809" max="11809" width="9.109375" style="74"/>
    <col min="11810" max="11810" width="9.109375" style="74" customWidth="1"/>
    <col min="11811" max="12032" width="9.109375" style="74"/>
    <col min="12033" max="12033" width="12.5546875" style="74" customWidth="1"/>
    <col min="12034" max="12034" width="8.5546875" style="74" customWidth="1"/>
    <col min="12035" max="12035" width="5.88671875" style="74" customWidth="1"/>
    <col min="12036" max="12036" width="5.5546875" style="74" customWidth="1"/>
    <col min="12037" max="12037" width="5.6640625" style="74" customWidth="1"/>
    <col min="12038" max="12038" width="5.5546875" style="74" customWidth="1"/>
    <col min="12039" max="12039" width="20.44140625" style="74" customWidth="1"/>
    <col min="12040" max="12040" width="15.5546875" style="74" customWidth="1"/>
    <col min="12041" max="12041" width="26.33203125" style="74" customWidth="1"/>
    <col min="12042" max="12042" width="3.33203125" style="74" customWidth="1"/>
    <col min="12043" max="12043" width="15.5546875" style="74" customWidth="1"/>
    <col min="12044" max="12044" width="2.6640625" style="74" customWidth="1"/>
    <col min="12045" max="12045" width="11.44140625" style="74" customWidth="1"/>
    <col min="12046" max="12046" width="11.5546875" style="74" customWidth="1"/>
    <col min="12047" max="12047" width="26.44140625" style="74" customWidth="1"/>
    <col min="12048" max="12048" width="5.33203125" style="74" customWidth="1"/>
    <col min="12049" max="12049" width="13.88671875" style="74" customWidth="1"/>
    <col min="12050" max="12050" width="14" style="74" customWidth="1"/>
    <col min="12051" max="12051" width="12.109375" style="74" customWidth="1"/>
    <col min="12052" max="12052" width="10.33203125" style="74" customWidth="1"/>
    <col min="12053" max="12053" width="5.33203125" style="74" customWidth="1"/>
    <col min="12054" max="12057" width="9.109375" style="74"/>
    <col min="12058" max="12058" width="4.5546875" style="74" customWidth="1"/>
    <col min="12059" max="12059" width="9.109375" style="74"/>
    <col min="12060" max="12060" width="11.33203125" style="74" customWidth="1"/>
    <col min="12061" max="12061" width="14.109375" style="74" customWidth="1"/>
    <col min="12062" max="12062" width="14.33203125" style="74" customWidth="1"/>
    <col min="12063" max="12063" width="4.6640625" style="74" customWidth="1"/>
    <col min="12064" max="12064" width="12.33203125" style="74" bestFit="1" customWidth="1"/>
    <col min="12065" max="12065" width="9.109375" style="74"/>
    <col min="12066" max="12066" width="9.109375" style="74" customWidth="1"/>
    <col min="12067" max="12288" width="9.109375" style="74"/>
    <col min="12289" max="12289" width="12.5546875" style="74" customWidth="1"/>
    <col min="12290" max="12290" width="8.5546875" style="74" customWidth="1"/>
    <col min="12291" max="12291" width="5.88671875" style="74" customWidth="1"/>
    <col min="12292" max="12292" width="5.5546875" style="74" customWidth="1"/>
    <col min="12293" max="12293" width="5.6640625" style="74" customWidth="1"/>
    <col min="12294" max="12294" width="5.5546875" style="74" customWidth="1"/>
    <col min="12295" max="12295" width="20.44140625" style="74" customWidth="1"/>
    <col min="12296" max="12296" width="15.5546875" style="74" customWidth="1"/>
    <col min="12297" max="12297" width="26.33203125" style="74" customWidth="1"/>
    <col min="12298" max="12298" width="3.33203125" style="74" customWidth="1"/>
    <col min="12299" max="12299" width="15.5546875" style="74" customWidth="1"/>
    <col min="12300" max="12300" width="2.6640625" style="74" customWidth="1"/>
    <col min="12301" max="12301" width="11.44140625" style="74" customWidth="1"/>
    <col min="12302" max="12302" width="11.5546875" style="74" customWidth="1"/>
    <col min="12303" max="12303" width="26.44140625" style="74" customWidth="1"/>
    <col min="12304" max="12304" width="5.33203125" style="74" customWidth="1"/>
    <col min="12305" max="12305" width="13.88671875" style="74" customWidth="1"/>
    <col min="12306" max="12306" width="14" style="74" customWidth="1"/>
    <col min="12307" max="12307" width="12.109375" style="74" customWidth="1"/>
    <col min="12308" max="12308" width="10.33203125" style="74" customWidth="1"/>
    <col min="12309" max="12309" width="5.33203125" style="74" customWidth="1"/>
    <col min="12310" max="12313" width="9.109375" style="74"/>
    <col min="12314" max="12314" width="4.5546875" style="74" customWidth="1"/>
    <col min="12315" max="12315" width="9.109375" style="74"/>
    <col min="12316" max="12316" width="11.33203125" style="74" customWidth="1"/>
    <col min="12317" max="12317" width="14.109375" style="74" customWidth="1"/>
    <col min="12318" max="12318" width="14.33203125" style="74" customWidth="1"/>
    <col min="12319" max="12319" width="4.6640625" style="74" customWidth="1"/>
    <col min="12320" max="12320" width="12.33203125" style="74" bestFit="1" customWidth="1"/>
    <col min="12321" max="12321" width="9.109375" style="74"/>
    <col min="12322" max="12322" width="9.109375" style="74" customWidth="1"/>
    <col min="12323" max="12544" width="9.109375" style="74"/>
    <col min="12545" max="12545" width="12.5546875" style="74" customWidth="1"/>
    <col min="12546" max="12546" width="8.5546875" style="74" customWidth="1"/>
    <col min="12547" max="12547" width="5.88671875" style="74" customWidth="1"/>
    <col min="12548" max="12548" width="5.5546875" style="74" customWidth="1"/>
    <col min="12549" max="12549" width="5.6640625" style="74" customWidth="1"/>
    <col min="12550" max="12550" width="5.5546875" style="74" customWidth="1"/>
    <col min="12551" max="12551" width="20.44140625" style="74" customWidth="1"/>
    <col min="12552" max="12552" width="15.5546875" style="74" customWidth="1"/>
    <col min="12553" max="12553" width="26.33203125" style="74" customWidth="1"/>
    <col min="12554" max="12554" width="3.33203125" style="74" customWidth="1"/>
    <col min="12555" max="12555" width="15.5546875" style="74" customWidth="1"/>
    <col min="12556" max="12556" width="2.6640625" style="74" customWidth="1"/>
    <col min="12557" max="12557" width="11.44140625" style="74" customWidth="1"/>
    <col min="12558" max="12558" width="11.5546875" style="74" customWidth="1"/>
    <col min="12559" max="12559" width="26.44140625" style="74" customWidth="1"/>
    <col min="12560" max="12560" width="5.33203125" style="74" customWidth="1"/>
    <col min="12561" max="12561" width="13.88671875" style="74" customWidth="1"/>
    <col min="12562" max="12562" width="14" style="74" customWidth="1"/>
    <col min="12563" max="12563" width="12.109375" style="74" customWidth="1"/>
    <col min="12564" max="12564" width="10.33203125" style="74" customWidth="1"/>
    <col min="12565" max="12565" width="5.33203125" style="74" customWidth="1"/>
    <col min="12566" max="12569" width="9.109375" style="74"/>
    <col min="12570" max="12570" width="4.5546875" style="74" customWidth="1"/>
    <col min="12571" max="12571" width="9.109375" style="74"/>
    <col min="12572" max="12572" width="11.33203125" style="74" customWidth="1"/>
    <col min="12573" max="12573" width="14.109375" style="74" customWidth="1"/>
    <col min="12574" max="12574" width="14.33203125" style="74" customWidth="1"/>
    <col min="12575" max="12575" width="4.6640625" style="74" customWidth="1"/>
    <col min="12576" max="12576" width="12.33203125" style="74" bestFit="1" customWidth="1"/>
    <col min="12577" max="12577" width="9.109375" style="74"/>
    <col min="12578" max="12578" width="9.109375" style="74" customWidth="1"/>
    <col min="12579" max="12800" width="9.109375" style="74"/>
    <col min="12801" max="12801" width="12.5546875" style="74" customWidth="1"/>
    <col min="12802" max="12802" width="8.5546875" style="74" customWidth="1"/>
    <col min="12803" max="12803" width="5.88671875" style="74" customWidth="1"/>
    <col min="12804" max="12804" width="5.5546875" style="74" customWidth="1"/>
    <col min="12805" max="12805" width="5.6640625" style="74" customWidth="1"/>
    <col min="12806" max="12806" width="5.5546875" style="74" customWidth="1"/>
    <col min="12807" max="12807" width="20.44140625" style="74" customWidth="1"/>
    <col min="12808" max="12808" width="15.5546875" style="74" customWidth="1"/>
    <col min="12809" max="12809" width="26.33203125" style="74" customWidth="1"/>
    <col min="12810" max="12810" width="3.33203125" style="74" customWidth="1"/>
    <col min="12811" max="12811" width="15.5546875" style="74" customWidth="1"/>
    <col min="12812" max="12812" width="2.6640625" style="74" customWidth="1"/>
    <col min="12813" max="12813" width="11.44140625" style="74" customWidth="1"/>
    <col min="12814" max="12814" width="11.5546875" style="74" customWidth="1"/>
    <col min="12815" max="12815" width="26.44140625" style="74" customWidth="1"/>
    <col min="12816" max="12816" width="5.33203125" style="74" customWidth="1"/>
    <col min="12817" max="12817" width="13.88671875" style="74" customWidth="1"/>
    <col min="12818" max="12818" width="14" style="74" customWidth="1"/>
    <col min="12819" max="12819" width="12.109375" style="74" customWidth="1"/>
    <col min="12820" max="12820" width="10.33203125" style="74" customWidth="1"/>
    <col min="12821" max="12821" width="5.33203125" style="74" customWidth="1"/>
    <col min="12822" max="12825" width="9.109375" style="74"/>
    <col min="12826" max="12826" width="4.5546875" style="74" customWidth="1"/>
    <col min="12827" max="12827" width="9.109375" style="74"/>
    <col min="12828" max="12828" width="11.33203125" style="74" customWidth="1"/>
    <col min="12829" max="12829" width="14.109375" style="74" customWidth="1"/>
    <col min="12830" max="12830" width="14.33203125" style="74" customWidth="1"/>
    <col min="12831" max="12831" width="4.6640625" style="74" customWidth="1"/>
    <col min="12832" max="12832" width="12.33203125" style="74" bestFit="1" customWidth="1"/>
    <col min="12833" max="12833" width="9.109375" style="74"/>
    <col min="12834" max="12834" width="9.109375" style="74" customWidth="1"/>
    <col min="12835" max="13056" width="9.109375" style="74"/>
    <col min="13057" max="13057" width="12.5546875" style="74" customWidth="1"/>
    <col min="13058" max="13058" width="8.5546875" style="74" customWidth="1"/>
    <col min="13059" max="13059" width="5.88671875" style="74" customWidth="1"/>
    <col min="13060" max="13060" width="5.5546875" style="74" customWidth="1"/>
    <col min="13061" max="13061" width="5.6640625" style="74" customWidth="1"/>
    <col min="13062" max="13062" width="5.5546875" style="74" customWidth="1"/>
    <col min="13063" max="13063" width="20.44140625" style="74" customWidth="1"/>
    <col min="13064" max="13064" width="15.5546875" style="74" customWidth="1"/>
    <col min="13065" max="13065" width="26.33203125" style="74" customWidth="1"/>
    <col min="13066" max="13066" width="3.33203125" style="74" customWidth="1"/>
    <col min="13067" max="13067" width="15.5546875" style="74" customWidth="1"/>
    <col min="13068" max="13068" width="2.6640625" style="74" customWidth="1"/>
    <col min="13069" max="13069" width="11.44140625" style="74" customWidth="1"/>
    <col min="13070" max="13070" width="11.5546875" style="74" customWidth="1"/>
    <col min="13071" max="13071" width="26.44140625" style="74" customWidth="1"/>
    <col min="13072" max="13072" width="5.33203125" style="74" customWidth="1"/>
    <col min="13073" max="13073" width="13.88671875" style="74" customWidth="1"/>
    <col min="13074" max="13074" width="14" style="74" customWidth="1"/>
    <col min="13075" max="13075" width="12.109375" style="74" customWidth="1"/>
    <col min="13076" max="13076" width="10.33203125" style="74" customWidth="1"/>
    <col min="13077" max="13077" width="5.33203125" style="74" customWidth="1"/>
    <col min="13078" max="13081" width="9.109375" style="74"/>
    <col min="13082" max="13082" width="4.5546875" style="74" customWidth="1"/>
    <col min="13083" max="13083" width="9.109375" style="74"/>
    <col min="13084" max="13084" width="11.33203125" style="74" customWidth="1"/>
    <col min="13085" max="13085" width="14.109375" style="74" customWidth="1"/>
    <col min="13086" max="13086" width="14.33203125" style="74" customWidth="1"/>
    <col min="13087" max="13087" width="4.6640625" style="74" customWidth="1"/>
    <col min="13088" max="13088" width="12.33203125" style="74" bestFit="1" customWidth="1"/>
    <col min="13089" max="13089" width="9.109375" style="74"/>
    <col min="13090" max="13090" width="9.109375" style="74" customWidth="1"/>
    <col min="13091" max="13312" width="9.109375" style="74"/>
    <col min="13313" max="13313" width="12.5546875" style="74" customWidth="1"/>
    <col min="13314" max="13314" width="8.5546875" style="74" customWidth="1"/>
    <col min="13315" max="13315" width="5.88671875" style="74" customWidth="1"/>
    <col min="13316" max="13316" width="5.5546875" style="74" customWidth="1"/>
    <col min="13317" max="13317" width="5.6640625" style="74" customWidth="1"/>
    <col min="13318" max="13318" width="5.5546875" style="74" customWidth="1"/>
    <col min="13319" max="13319" width="20.44140625" style="74" customWidth="1"/>
    <col min="13320" max="13320" width="15.5546875" style="74" customWidth="1"/>
    <col min="13321" max="13321" width="26.33203125" style="74" customWidth="1"/>
    <col min="13322" max="13322" width="3.33203125" style="74" customWidth="1"/>
    <col min="13323" max="13323" width="15.5546875" style="74" customWidth="1"/>
    <col min="13324" max="13324" width="2.6640625" style="74" customWidth="1"/>
    <col min="13325" max="13325" width="11.44140625" style="74" customWidth="1"/>
    <col min="13326" max="13326" width="11.5546875" style="74" customWidth="1"/>
    <col min="13327" max="13327" width="26.44140625" style="74" customWidth="1"/>
    <col min="13328" max="13328" width="5.33203125" style="74" customWidth="1"/>
    <col min="13329" max="13329" width="13.88671875" style="74" customWidth="1"/>
    <col min="13330" max="13330" width="14" style="74" customWidth="1"/>
    <col min="13331" max="13331" width="12.109375" style="74" customWidth="1"/>
    <col min="13332" max="13332" width="10.33203125" style="74" customWidth="1"/>
    <col min="13333" max="13333" width="5.33203125" style="74" customWidth="1"/>
    <col min="13334" max="13337" width="9.109375" style="74"/>
    <col min="13338" max="13338" width="4.5546875" style="74" customWidth="1"/>
    <col min="13339" max="13339" width="9.109375" style="74"/>
    <col min="13340" max="13340" width="11.33203125" style="74" customWidth="1"/>
    <col min="13341" max="13341" width="14.109375" style="74" customWidth="1"/>
    <col min="13342" max="13342" width="14.33203125" style="74" customWidth="1"/>
    <col min="13343" max="13343" width="4.6640625" style="74" customWidth="1"/>
    <col min="13344" max="13344" width="12.33203125" style="74" bestFit="1" customWidth="1"/>
    <col min="13345" max="13345" width="9.109375" style="74"/>
    <col min="13346" max="13346" width="9.109375" style="74" customWidth="1"/>
    <col min="13347" max="13568" width="9.109375" style="74"/>
    <col min="13569" max="13569" width="12.5546875" style="74" customWidth="1"/>
    <col min="13570" max="13570" width="8.5546875" style="74" customWidth="1"/>
    <col min="13571" max="13571" width="5.88671875" style="74" customWidth="1"/>
    <col min="13572" max="13572" width="5.5546875" style="74" customWidth="1"/>
    <col min="13573" max="13573" width="5.6640625" style="74" customWidth="1"/>
    <col min="13574" max="13574" width="5.5546875" style="74" customWidth="1"/>
    <col min="13575" max="13575" width="20.44140625" style="74" customWidth="1"/>
    <col min="13576" max="13576" width="15.5546875" style="74" customWidth="1"/>
    <col min="13577" max="13577" width="26.33203125" style="74" customWidth="1"/>
    <col min="13578" max="13578" width="3.33203125" style="74" customWidth="1"/>
    <col min="13579" max="13579" width="15.5546875" style="74" customWidth="1"/>
    <col min="13580" max="13580" width="2.6640625" style="74" customWidth="1"/>
    <col min="13581" max="13581" width="11.44140625" style="74" customWidth="1"/>
    <col min="13582" max="13582" width="11.5546875" style="74" customWidth="1"/>
    <col min="13583" max="13583" width="26.44140625" style="74" customWidth="1"/>
    <col min="13584" max="13584" width="5.33203125" style="74" customWidth="1"/>
    <col min="13585" max="13585" width="13.88671875" style="74" customWidth="1"/>
    <col min="13586" max="13586" width="14" style="74" customWidth="1"/>
    <col min="13587" max="13587" width="12.109375" style="74" customWidth="1"/>
    <col min="13588" max="13588" width="10.33203125" style="74" customWidth="1"/>
    <col min="13589" max="13589" width="5.33203125" style="74" customWidth="1"/>
    <col min="13590" max="13593" width="9.109375" style="74"/>
    <col min="13594" max="13594" width="4.5546875" style="74" customWidth="1"/>
    <col min="13595" max="13595" width="9.109375" style="74"/>
    <col min="13596" max="13596" width="11.33203125" style="74" customWidth="1"/>
    <col min="13597" max="13597" width="14.109375" style="74" customWidth="1"/>
    <col min="13598" max="13598" width="14.33203125" style="74" customWidth="1"/>
    <col min="13599" max="13599" width="4.6640625" style="74" customWidth="1"/>
    <col min="13600" max="13600" width="12.33203125" style="74" bestFit="1" customWidth="1"/>
    <col min="13601" max="13601" width="9.109375" style="74"/>
    <col min="13602" max="13602" width="9.109375" style="74" customWidth="1"/>
    <col min="13603" max="13824" width="9.109375" style="74"/>
    <col min="13825" max="13825" width="12.5546875" style="74" customWidth="1"/>
    <col min="13826" max="13826" width="8.5546875" style="74" customWidth="1"/>
    <col min="13827" max="13827" width="5.88671875" style="74" customWidth="1"/>
    <col min="13828" max="13828" width="5.5546875" style="74" customWidth="1"/>
    <col min="13829" max="13829" width="5.6640625" style="74" customWidth="1"/>
    <col min="13830" max="13830" width="5.5546875" style="74" customWidth="1"/>
    <col min="13831" max="13831" width="20.44140625" style="74" customWidth="1"/>
    <col min="13832" max="13832" width="15.5546875" style="74" customWidth="1"/>
    <col min="13833" max="13833" width="26.33203125" style="74" customWidth="1"/>
    <col min="13834" max="13834" width="3.33203125" style="74" customWidth="1"/>
    <col min="13835" max="13835" width="15.5546875" style="74" customWidth="1"/>
    <col min="13836" max="13836" width="2.6640625" style="74" customWidth="1"/>
    <col min="13837" max="13837" width="11.44140625" style="74" customWidth="1"/>
    <col min="13838" max="13838" width="11.5546875" style="74" customWidth="1"/>
    <col min="13839" max="13839" width="26.44140625" style="74" customWidth="1"/>
    <col min="13840" max="13840" width="5.33203125" style="74" customWidth="1"/>
    <col min="13841" max="13841" width="13.88671875" style="74" customWidth="1"/>
    <col min="13842" max="13842" width="14" style="74" customWidth="1"/>
    <col min="13843" max="13843" width="12.109375" style="74" customWidth="1"/>
    <col min="13844" max="13844" width="10.33203125" style="74" customWidth="1"/>
    <col min="13845" max="13845" width="5.33203125" style="74" customWidth="1"/>
    <col min="13846" max="13849" width="9.109375" style="74"/>
    <col min="13850" max="13850" width="4.5546875" style="74" customWidth="1"/>
    <col min="13851" max="13851" width="9.109375" style="74"/>
    <col min="13852" max="13852" width="11.33203125" style="74" customWidth="1"/>
    <col min="13853" max="13853" width="14.109375" style="74" customWidth="1"/>
    <col min="13854" max="13854" width="14.33203125" style="74" customWidth="1"/>
    <col min="13855" max="13855" width="4.6640625" style="74" customWidth="1"/>
    <col min="13856" max="13856" width="12.33203125" style="74" bestFit="1" customWidth="1"/>
    <col min="13857" max="13857" width="9.109375" style="74"/>
    <col min="13858" max="13858" width="9.109375" style="74" customWidth="1"/>
    <col min="13859" max="14080" width="9.109375" style="74"/>
    <col min="14081" max="14081" width="12.5546875" style="74" customWidth="1"/>
    <col min="14082" max="14082" width="8.5546875" style="74" customWidth="1"/>
    <col min="14083" max="14083" width="5.88671875" style="74" customWidth="1"/>
    <col min="14084" max="14084" width="5.5546875" style="74" customWidth="1"/>
    <col min="14085" max="14085" width="5.6640625" style="74" customWidth="1"/>
    <col min="14086" max="14086" width="5.5546875" style="74" customWidth="1"/>
    <col min="14087" max="14087" width="20.44140625" style="74" customWidth="1"/>
    <col min="14088" max="14088" width="15.5546875" style="74" customWidth="1"/>
    <col min="14089" max="14089" width="26.33203125" style="74" customWidth="1"/>
    <col min="14090" max="14090" width="3.33203125" style="74" customWidth="1"/>
    <col min="14091" max="14091" width="15.5546875" style="74" customWidth="1"/>
    <col min="14092" max="14092" width="2.6640625" style="74" customWidth="1"/>
    <col min="14093" max="14093" width="11.44140625" style="74" customWidth="1"/>
    <col min="14094" max="14094" width="11.5546875" style="74" customWidth="1"/>
    <col min="14095" max="14095" width="26.44140625" style="74" customWidth="1"/>
    <col min="14096" max="14096" width="5.33203125" style="74" customWidth="1"/>
    <col min="14097" max="14097" width="13.88671875" style="74" customWidth="1"/>
    <col min="14098" max="14098" width="14" style="74" customWidth="1"/>
    <col min="14099" max="14099" width="12.109375" style="74" customWidth="1"/>
    <col min="14100" max="14100" width="10.33203125" style="74" customWidth="1"/>
    <col min="14101" max="14101" width="5.33203125" style="74" customWidth="1"/>
    <col min="14102" max="14105" width="9.109375" style="74"/>
    <col min="14106" max="14106" width="4.5546875" style="74" customWidth="1"/>
    <col min="14107" max="14107" width="9.109375" style="74"/>
    <col min="14108" max="14108" width="11.33203125" style="74" customWidth="1"/>
    <col min="14109" max="14109" width="14.109375" style="74" customWidth="1"/>
    <col min="14110" max="14110" width="14.33203125" style="74" customWidth="1"/>
    <col min="14111" max="14111" width="4.6640625" style="74" customWidth="1"/>
    <col min="14112" max="14112" width="12.33203125" style="74" bestFit="1" customWidth="1"/>
    <col min="14113" max="14113" width="9.109375" style="74"/>
    <col min="14114" max="14114" width="9.109375" style="74" customWidth="1"/>
    <col min="14115" max="14336" width="9.109375" style="74"/>
    <col min="14337" max="14337" width="12.5546875" style="74" customWidth="1"/>
    <col min="14338" max="14338" width="8.5546875" style="74" customWidth="1"/>
    <col min="14339" max="14339" width="5.88671875" style="74" customWidth="1"/>
    <col min="14340" max="14340" width="5.5546875" style="74" customWidth="1"/>
    <col min="14341" max="14341" width="5.6640625" style="74" customWidth="1"/>
    <col min="14342" max="14342" width="5.5546875" style="74" customWidth="1"/>
    <col min="14343" max="14343" width="20.44140625" style="74" customWidth="1"/>
    <col min="14344" max="14344" width="15.5546875" style="74" customWidth="1"/>
    <col min="14345" max="14345" width="26.33203125" style="74" customWidth="1"/>
    <col min="14346" max="14346" width="3.33203125" style="74" customWidth="1"/>
    <col min="14347" max="14347" width="15.5546875" style="74" customWidth="1"/>
    <col min="14348" max="14348" width="2.6640625" style="74" customWidth="1"/>
    <col min="14349" max="14349" width="11.44140625" style="74" customWidth="1"/>
    <col min="14350" max="14350" width="11.5546875" style="74" customWidth="1"/>
    <col min="14351" max="14351" width="26.44140625" style="74" customWidth="1"/>
    <col min="14352" max="14352" width="5.33203125" style="74" customWidth="1"/>
    <col min="14353" max="14353" width="13.88671875" style="74" customWidth="1"/>
    <col min="14354" max="14354" width="14" style="74" customWidth="1"/>
    <col min="14355" max="14355" width="12.109375" style="74" customWidth="1"/>
    <col min="14356" max="14356" width="10.33203125" style="74" customWidth="1"/>
    <col min="14357" max="14357" width="5.33203125" style="74" customWidth="1"/>
    <col min="14358" max="14361" width="9.109375" style="74"/>
    <col min="14362" max="14362" width="4.5546875" style="74" customWidth="1"/>
    <col min="14363" max="14363" width="9.109375" style="74"/>
    <col min="14364" max="14364" width="11.33203125" style="74" customWidth="1"/>
    <col min="14365" max="14365" width="14.109375" style="74" customWidth="1"/>
    <col min="14366" max="14366" width="14.33203125" style="74" customWidth="1"/>
    <col min="14367" max="14367" width="4.6640625" style="74" customWidth="1"/>
    <col min="14368" max="14368" width="12.33203125" style="74" bestFit="1" customWidth="1"/>
    <col min="14369" max="14369" width="9.109375" style="74"/>
    <col min="14370" max="14370" width="9.109375" style="74" customWidth="1"/>
    <col min="14371" max="14592" width="9.109375" style="74"/>
    <col min="14593" max="14593" width="12.5546875" style="74" customWidth="1"/>
    <col min="14594" max="14594" width="8.5546875" style="74" customWidth="1"/>
    <col min="14595" max="14595" width="5.88671875" style="74" customWidth="1"/>
    <col min="14596" max="14596" width="5.5546875" style="74" customWidth="1"/>
    <col min="14597" max="14597" width="5.6640625" style="74" customWidth="1"/>
    <col min="14598" max="14598" width="5.5546875" style="74" customWidth="1"/>
    <col min="14599" max="14599" width="20.44140625" style="74" customWidth="1"/>
    <col min="14600" max="14600" width="15.5546875" style="74" customWidth="1"/>
    <col min="14601" max="14601" width="26.33203125" style="74" customWidth="1"/>
    <col min="14602" max="14602" width="3.33203125" style="74" customWidth="1"/>
    <col min="14603" max="14603" width="15.5546875" style="74" customWidth="1"/>
    <col min="14604" max="14604" width="2.6640625" style="74" customWidth="1"/>
    <col min="14605" max="14605" width="11.44140625" style="74" customWidth="1"/>
    <col min="14606" max="14606" width="11.5546875" style="74" customWidth="1"/>
    <col min="14607" max="14607" width="26.44140625" style="74" customWidth="1"/>
    <col min="14608" max="14608" width="5.33203125" style="74" customWidth="1"/>
    <col min="14609" max="14609" width="13.88671875" style="74" customWidth="1"/>
    <col min="14610" max="14610" width="14" style="74" customWidth="1"/>
    <col min="14611" max="14611" width="12.109375" style="74" customWidth="1"/>
    <col min="14612" max="14612" width="10.33203125" style="74" customWidth="1"/>
    <col min="14613" max="14613" width="5.33203125" style="74" customWidth="1"/>
    <col min="14614" max="14617" width="9.109375" style="74"/>
    <col min="14618" max="14618" width="4.5546875" style="74" customWidth="1"/>
    <col min="14619" max="14619" width="9.109375" style="74"/>
    <col min="14620" max="14620" width="11.33203125" style="74" customWidth="1"/>
    <col min="14621" max="14621" width="14.109375" style="74" customWidth="1"/>
    <col min="14622" max="14622" width="14.33203125" style="74" customWidth="1"/>
    <col min="14623" max="14623" width="4.6640625" style="74" customWidth="1"/>
    <col min="14624" max="14624" width="12.33203125" style="74" bestFit="1" customWidth="1"/>
    <col min="14625" max="14625" width="9.109375" style="74"/>
    <col min="14626" max="14626" width="9.109375" style="74" customWidth="1"/>
    <col min="14627" max="14848" width="9.109375" style="74"/>
    <col min="14849" max="14849" width="12.5546875" style="74" customWidth="1"/>
    <col min="14850" max="14850" width="8.5546875" style="74" customWidth="1"/>
    <col min="14851" max="14851" width="5.88671875" style="74" customWidth="1"/>
    <col min="14852" max="14852" width="5.5546875" style="74" customWidth="1"/>
    <col min="14853" max="14853" width="5.6640625" style="74" customWidth="1"/>
    <col min="14854" max="14854" width="5.5546875" style="74" customWidth="1"/>
    <col min="14855" max="14855" width="20.44140625" style="74" customWidth="1"/>
    <col min="14856" max="14856" width="15.5546875" style="74" customWidth="1"/>
    <col min="14857" max="14857" width="26.33203125" style="74" customWidth="1"/>
    <col min="14858" max="14858" width="3.33203125" style="74" customWidth="1"/>
    <col min="14859" max="14859" width="15.5546875" style="74" customWidth="1"/>
    <col min="14860" max="14860" width="2.6640625" style="74" customWidth="1"/>
    <col min="14861" max="14861" width="11.44140625" style="74" customWidth="1"/>
    <col min="14862" max="14862" width="11.5546875" style="74" customWidth="1"/>
    <col min="14863" max="14863" width="26.44140625" style="74" customWidth="1"/>
    <col min="14864" max="14864" width="5.33203125" style="74" customWidth="1"/>
    <col min="14865" max="14865" width="13.88671875" style="74" customWidth="1"/>
    <col min="14866" max="14866" width="14" style="74" customWidth="1"/>
    <col min="14867" max="14867" width="12.109375" style="74" customWidth="1"/>
    <col min="14868" max="14868" width="10.33203125" style="74" customWidth="1"/>
    <col min="14869" max="14869" width="5.33203125" style="74" customWidth="1"/>
    <col min="14870" max="14873" width="9.109375" style="74"/>
    <col min="14874" max="14874" width="4.5546875" style="74" customWidth="1"/>
    <col min="14875" max="14875" width="9.109375" style="74"/>
    <col min="14876" max="14876" width="11.33203125" style="74" customWidth="1"/>
    <col min="14877" max="14877" width="14.109375" style="74" customWidth="1"/>
    <col min="14878" max="14878" width="14.33203125" style="74" customWidth="1"/>
    <col min="14879" max="14879" width="4.6640625" style="74" customWidth="1"/>
    <col min="14880" max="14880" width="12.33203125" style="74" bestFit="1" customWidth="1"/>
    <col min="14881" max="14881" width="9.109375" style="74"/>
    <col min="14882" max="14882" width="9.109375" style="74" customWidth="1"/>
    <col min="14883" max="15104" width="9.109375" style="74"/>
    <col min="15105" max="15105" width="12.5546875" style="74" customWidth="1"/>
    <col min="15106" max="15106" width="8.5546875" style="74" customWidth="1"/>
    <col min="15107" max="15107" width="5.88671875" style="74" customWidth="1"/>
    <col min="15108" max="15108" width="5.5546875" style="74" customWidth="1"/>
    <col min="15109" max="15109" width="5.6640625" style="74" customWidth="1"/>
    <col min="15110" max="15110" width="5.5546875" style="74" customWidth="1"/>
    <col min="15111" max="15111" width="20.44140625" style="74" customWidth="1"/>
    <col min="15112" max="15112" width="15.5546875" style="74" customWidth="1"/>
    <col min="15113" max="15113" width="26.33203125" style="74" customWidth="1"/>
    <col min="15114" max="15114" width="3.33203125" style="74" customWidth="1"/>
    <col min="15115" max="15115" width="15.5546875" style="74" customWidth="1"/>
    <col min="15116" max="15116" width="2.6640625" style="74" customWidth="1"/>
    <col min="15117" max="15117" width="11.44140625" style="74" customWidth="1"/>
    <col min="15118" max="15118" width="11.5546875" style="74" customWidth="1"/>
    <col min="15119" max="15119" width="26.44140625" style="74" customWidth="1"/>
    <col min="15120" max="15120" width="5.33203125" style="74" customWidth="1"/>
    <col min="15121" max="15121" width="13.88671875" style="74" customWidth="1"/>
    <col min="15122" max="15122" width="14" style="74" customWidth="1"/>
    <col min="15123" max="15123" width="12.109375" style="74" customWidth="1"/>
    <col min="15124" max="15124" width="10.33203125" style="74" customWidth="1"/>
    <col min="15125" max="15125" width="5.33203125" style="74" customWidth="1"/>
    <col min="15126" max="15129" width="9.109375" style="74"/>
    <col min="15130" max="15130" width="4.5546875" style="74" customWidth="1"/>
    <col min="15131" max="15131" width="9.109375" style="74"/>
    <col min="15132" max="15132" width="11.33203125" style="74" customWidth="1"/>
    <col min="15133" max="15133" width="14.109375" style="74" customWidth="1"/>
    <col min="15134" max="15134" width="14.33203125" style="74" customWidth="1"/>
    <col min="15135" max="15135" width="4.6640625" style="74" customWidth="1"/>
    <col min="15136" max="15136" width="12.33203125" style="74" bestFit="1" customWidth="1"/>
    <col min="15137" max="15137" width="9.109375" style="74"/>
    <col min="15138" max="15138" width="9.109375" style="74" customWidth="1"/>
    <col min="15139" max="15360" width="9.109375" style="74"/>
    <col min="15361" max="15361" width="12.5546875" style="74" customWidth="1"/>
    <col min="15362" max="15362" width="8.5546875" style="74" customWidth="1"/>
    <col min="15363" max="15363" width="5.88671875" style="74" customWidth="1"/>
    <col min="15364" max="15364" width="5.5546875" style="74" customWidth="1"/>
    <col min="15365" max="15365" width="5.6640625" style="74" customWidth="1"/>
    <col min="15366" max="15366" width="5.5546875" style="74" customWidth="1"/>
    <col min="15367" max="15367" width="20.44140625" style="74" customWidth="1"/>
    <col min="15368" max="15368" width="15.5546875" style="74" customWidth="1"/>
    <col min="15369" max="15369" width="26.33203125" style="74" customWidth="1"/>
    <col min="15370" max="15370" width="3.33203125" style="74" customWidth="1"/>
    <col min="15371" max="15371" width="15.5546875" style="74" customWidth="1"/>
    <col min="15372" max="15372" width="2.6640625" style="74" customWidth="1"/>
    <col min="15373" max="15373" width="11.44140625" style="74" customWidth="1"/>
    <col min="15374" max="15374" width="11.5546875" style="74" customWidth="1"/>
    <col min="15375" max="15375" width="26.44140625" style="74" customWidth="1"/>
    <col min="15376" max="15376" width="5.33203125" style="74" customWidth="1"/>
    <col min="15377" max="15377" width="13.88671875" style="74" customWidth="1"/>
    <col min="15378" max="15378" width="14" style="74" customWidth="1"/>
    <col min="15379" max="15379" width="12.109375" style="74" customWidth="1"/>
    <col min="15380" max="15380" width="10.33203125" style="74" customWidth="1"/>
    <col min="15381" max="15381" width="5.33203125" style="74" customWidth="1"/>
    <col min="15382" max="15385" width="9.109375" style="74"/>
    <col min="15386" max="15386" width="4.5546875" style="74" customWidth="1"/>
    <col min="15387" max="15387" width="9.109375" style="74"/>
    <col min="15388" max="15388" width="11.33203125" style="74" customWidth="1"/>
    <col min="15389" max="15389" width="14.109375" style="74" customWidth="1"/>
    <col min="15390" max="15390" width="14.33203125" style="74" customWidth="1"/>
    <col min="15391" max="15391" width="4.6640625" style="74" customWidth="1"/>
    <col min="15392" max="15392" width="12.33203125" style="74" bestFit="1" customWidth="1"/>
    <col min="15393" max="15393" width="9.109375" style="74"/>
    <col min="15394" max="15394" width="9.109375" style="74" customWidth="1"/>
    <col min="15395" max="15616" width="9.109375" style="74"/>
    <col min="15617" max="15617" width="12.5546875" style="74" customWidth="1"/>
    <col min="15618" max="15618" width="8.5546875" style="74" customWidth="1"/>
    <col min="15619" max="15619" width="5.88671875" style="74" customWidth="1"/>
    <col min="15620" max="15620" width="5.5546875" style="74" customWidth="1"/>
    <col min="15621" max="15621" width="5.6640625" style="74" customWidth="1"/>
    <col min="15622" max="15622" width="5.5546875" style="74" customWidth="1"/>
    <col min="15623" max="15623" width="20.44140625" style="74" customWidth="1"/>
    <col min="15624" max="15624" width="15.5546875" style="74" customWidth="1"/>
    <col min="15625" max="15625" width="26.33203125" style="74" customWidth="1"/>
    <col min="15626" max="15626" width="3.33203125" style="74" customWidth="1"/>
    <col min="15627" max="15627" width="15.5546875" style="74" customWidth="1"/>
    <col min="15628" max="15628" width="2.6640625" style="74" customWidth="1"/>
    <col min="15629" max="15629" width="11.44140625" style="74" customWidth="1"/>
    <col min="15630" max="15630" width="11.5546875" style="74" customWidth="1"/>
    <col min="15631" max="15631" width="26.44140625" style="74" customWidth="1"/>
    <col min="15632" max="15632" width="5.33203125" style="74" customWidth="1"/>
    <col min="15633" max="15633" width="13.88671875" style="74" customWidth="1"/>
    <col min="15634" max="15634" width="14" style="74" customWidth="1"/>
    <col min="15635" max="15635" width="12.109375" style="74" customWidth="1"/>
    <col min="15636" max="15636" width="10.33203125" style="74" customWidth="1"/>
    <col min="15637" max="15637" width="5.33203125" style="74" customWidth="1"/>
    <col min="15638" max="15641" width="9.109375" style="74"/>
    <col min="15642" max="15642" width="4.5546875" style="74" customWidth="1"/>
    <col min="15643" max="15643" width="9.109375" style="74"/>
    <col min="15644" max="15644" width="11.33203125" style="74" customWidth="1"/>
    <col min="15645" max="15645" width="14.109375" style="74" customWidth="1"/>
    <col min="15646" max="15646" width="14.33203125" style="74" customWidth="1"/>
    <col min="15647" max="15647" width="4.6640625" style="74" customWidth="1"/>
    <col min="15648" max="15648" width="12.33203125" style="74" bestFit="1" customWidth="1"/>
    <col min="15649" max="15649" width="9.109375" style="74"/>
    <col min="15650" max="15650" width="9.109375" style="74" customWidth="1"/>
    <col min="15651" max="15872" width="9.109375" style="74"/>
    <col min="15873" max="15873" width="12.5546875" style="74" customWidth="1"/>
    <col min="15874" max="15874" width="8.5546875" style="74" customWidth="1"/>
    <col min="15875" max="15875" width="5.88671875" style="74" customWidth="1"/>
    <col min="15876" max="15876" width="5.5546875" style="74" customWidth="1"/>
    <col min="15877" max="15877" width="5.6640625" style="74" customWidth="1"/>
    <col min="15878" max="15878" width="5.5546875" style="74" customWidth="1"/>
    <col min="15879" max="15879" width="20.44140625" style="74" customWidth="1"/>
    <col min="15880" max="15880" width="15.5546875" style="74" customWidth="1"/>
    <col min="15881" max="15881" width="26.33203125" style="74" customWidth="1"/>
    <col min="15882" max="15882" width="3.33203125" style="74" customWidth="1"/>
    <col min="15883" max="15883" width="15.5546875" style="74" customWidth="1"/>
    <col min="15884" max="15884" width="2.6640625" style="74" customWidth="1"/>
    <col min="15885" max="15885" width="11.44140625" style="74" customWidth="1"/>
    <col min="15886" max="15886" width="11.5546875" style="74" customWidth="1"/>
    <col min="15887" max="15887" width="26.44140625" style="74" customWidth="1"/>
    <col min="15888" max="15888" width="5.33203125" style="74" customWidth="1"/>
    <col min="15889" max="15889" width="13.88671875" style="74" customWidth="1"/>
    <col min="15890" max="15890" width="14" style="74" customWidth="1"/>
    <col min="15891" max="15891" width="12.109375" style="74" customWidth="1"/>
    <col min="15892" max="15892" width="10.33203125" style="74" customWidth="1"/>
    <col min="15893" max="15893" width="5.33203125" style="74" customWidth="1"/>
    <col min="15894" max="15897" width="9.109375" style="74"/>
    <col min="15898" max="15898" width="4.5546875" style="74" customWidth="1"/>
    <col min="15899" max="15899" width="9.109375" style="74"/>
    <col min="15900" max="15900" width="11.33203125" style="74" customWidth="1"/>
    <col min="15901" max="15901" width="14.109375" style="74" customWidth="1"/>
    <col min="15902" max="15902" width="14.33203125" style="74" customWidth="1"/>
    <col min="15903" max="15903" width="4.6640625" style="74" customWidth="1"/>
    <col min="15904" max="15904" width="12.33203125" style="74" bestFit="1" customWidth="1"/>
    <col min="15905" max="15905" width="9.109375" style="74"/>
    <col min="15906" max="15906" width="9.109375" style="74" customWidth="1"/>
    <col min="15907" max="16128" width="9.109375" style="74"/>
    <col min="16129" max="16129" width="12.5546875" style="74" customWidth="1"/>
    <col min="16130" max="16130" width="8.5546875" style="74" customWidth="1"/>
    <col min="16131" max="16131" width="5.88671875" style="74" customWidth="1"/>
    <col min="16132" max="16132" width="5.5546875" style="74" customWidth="1"/>
    <col min="16133" max="16133" width="5.6640625" style="74" customWidth="1"/>
    <col min="16134" max="16134" width="5.5546875" style="74" customWidth="1"/>
    <col min="16135" max="16135" width="20.44140625" style="74" customWidth="1"/>
    <col min="16136" max="16136" width="15.5546875" style="74" customWidth="1"/>
    <col min="16137" max="16137" width="26.33203125" style="74" customWidth="1"/>
    <col min="16138" max="16138" width="3.33203125" style="74" customWidth="1"/>
    <col min="16139" max="16139" width="15.5546875" style="74" customWidth="1"/>
    <col min="16140" max="16140" width="2.6640625" style="74" customWidth="1"/>
    <col min="16141" max="16141" width="11.44140625" style="74" customWidth="1"/>
    <col min="16142" max="16142" width="11.5546875" style="74" customWidth="1"/>
    <col min="16143" max="16143" width="26.44140625" style="74" customWidth="1"/>
    <col min="16144" max="16144" width="5.33203125" style="74" customWidth="1"/>
    <col min="16145" max="16145" width="13.88671875" style="74" customWidth="1"/>
    <col min="16146" max="16146" width="14" style="74" customWidth="1"/>
    <col min="16147" max="16147" width="12.109375" style="74" customWidth="1"/>
    <col min="16148" max="16148" width="10.33203125" style="74" customWidth="1"/>
    <col min="16149" max="16149" width="5.33203125" style="74" customWidth="1"/>
    <col min="16150" max="16153" width="9.109375" style="74"/>
    <col min="16154" max="16154" width="4.5546875" style="74" customWidth="1"/>
    <col min="16155" max="16155" width="9.109375" style="74"/>
    <col min="16156" max="16156" width="11.33203125" style="74" customWidth="1"/>
    <col min="16157" max="16157" width="14.109375" style="74" customWidth="1"/>
    <col min="16158" max="16158" width="14.33203125" style="74" customWidth="1"/>
    <col min="16159" max="16159" width="4.6640625" style="74" customWidth="1"/>
    <col min="16160" max="16160" width="12.33203125" style="74" bestFit="1" customWidth="1"/>
    <col min="16161" max="16161" width="9.109375" style="74"/>
    <col min="16162" max="16162" width="9.109375" style="74" customWidth="1"/>
    <col min="16163" max="16384" width="9.109375" style="74"/>
  </cols>
  <sheetData>
    <row r="1" spans="1:33" s="45" customFormat="1" ht="26.25" customHeight="1" x14ac:dyDescent="0.3">
      <c r="A1" s="43" t="s">
        <v>46</v>
      </c>
      <c r="B1" s="43"/>
      <c r="C1" s="43"/>
      <c r="D1" s="43"/>
      <c r="E1" s="43"/>
      <c r="F1" s="43"/>
      <c r="G1" s="43"/>
      <c r="H1" s="43"/>
      <c r="I1" s="44"/>
      <c r="K1" s="46" t="s">
        <v>47</v>
      </c>
      <c r="M1" s="43" t="s">
        <v>48</v>
      </c>
      <c r="N1" s="43"/>
      <c r="O1" s="43"/>
      <c r="Q1" s="43" t="s">
        <v>49</v>
      </c>
      <c r="R1" s="43"/>
      <c r="S1" s="43"/>
      <c r="T1" s="43"/>
      <c r="V1" s="47" t="s">
        <v>50</v>
      </c>
      <c r="W1" s="48"/>
      <c r="X1" s="48"/>
      <c r="Y1" s="49"/>
      <c r="AA1" s="47" t="s">
        <v>51</v>
      </c>
      <c r="AB1" s="48"/>
      <c r="AC1" s="48"/>
      <c r="AD1" s="49"/>
      <c r="AF1" s="47" t="s">
        <v>52</v>
      </c>
      <c r="AG1" s="49"/>
    </row>
    <row r="2" spans="1:33" s="45" customFormat="1" ht="22.5" customHeight="1" x14ac:dyDescent="0.3">
      <c r="A2" s="45" t="s">
        <v>53</v>
      </c>
      <c r="B2" s="50" t="s">
        <v>54</v>
      </c>
      <c r="C2" s="51" t="s">
        <v>55</v>
      </c>
      <c r="D2" s="51"/>
      <c r="E2" s="51"/>
      <c r="F2" s="51"/>
      <c r="G2" s="46" t="s">
        <v>56</v>
      </c>
      <c r="H2" s="46" t="s">
        <v>57</v>
      </c>
      <c r="I2" s="52" t="s">
        <v>58</v>
      </c>
      <c r="K2" s="45" t="s">
        <v>59</v>
      </c>
      <c r="M2" s="45" t="s">
        <v>60</v>
      </c>
      <c r="N2" s="45" t="s">
        <v>61</v>
      </c>
      <c r="O2" s="45" t="s">
        <v>62</v>
      </c>
      <c r="Q2" s="45" t="s">
        <v>63</v>
      </c>
      <c r="R2" s="45" t="s">
        <v>64</v>
      </c>
      <c r="S2" s="45" t="s">
        <v>65</v>
      </c>
      <c r="T2" s="45" t="s">
        <v>66</v>
      </c>
      <c r="V2" s="46" t="s">
        <v>67</v>
      </c>
      <c r="W2" s="46" t="s">
        <v>68</v>
      </c>
      <c r="X2" s="46" t="s">
        <v>69</v>
      </c>
      <c r="Y2" s="46" t="s">
        <v>70</v>
      </c>
      <c r="AA2" s="46" t="s">
        <v>71</v>
      </c>
      <c r="AB2" s="46" t="s">
        <v>72</v>
      </c>
      <c r="AC2" s="46" t="s">
        <v>73</v>
      </c>
      <c r="AD2" s="46" t="s">
        <v>74</v>
      </c>
      <c r="AF2" s="45" t="s">
        <v>73</v>
      </c>
      <c r="AG2" s="45" t="s">
        <v>72</v>
      </c>
    </row>
    <row r="3" spans="1:33" s="45" customFormat="1" ht="16.5" customHeight="1" x14ac:dyDescent="0.3">
      <c r="B3" s="50"/>
      <c r="C3" s="53" t="s">
        <v>75</v>
      </c>
      <c r="D3" s="54"/>
      <c r="E3" s="55" t="s">
        <v>76</v>
      </c>
      <c r="F3" s="56"/>
      <c r="G3" s="57"/>
      <c r="H3" s="46"/>
      <c r="I3" s="58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0">
        <v>222.92</v>
      </c>
      <c r="W3" s="50">
        <v>240.87</v>
      </c>
      <c r="X3" s="50">
        <v>652.41999999999996</v>
      </c>
      <c r="Y3" s="50">
        <v>3240.98</v>
      </c>
      <c r="Z3" s="59"/>
      <c r="AA3" s="60">
        <v>1</v>
      </c>
      <c r="AB3" s="50">
        <v>201.81</v>
      </c>
      <c r="AC3" s="50">
        <v>70.38</v>
      </c>
      <c r="AD3" s="61">
        <f>(AB3)/(AC3)</f>
        <v>2.8674339300937768</v>
      </c>
      <c r="AE3" s="59"/>
      <c r="AF3" s="50">
        <v>5779</v>
      </c>
      <c r="AG3" s="50">
        <v>8734.14</v>
      </c>
    </row>
    <row r="4" spans="1:33" x14ac:dyDescent="0.3">
      <c r="A4" s="62"/>
      <c r="B4" s="63" t="s">
        <v>77</v>
      </c>
      <c r="C4" s="64">
        <v>50</v>
      </c>
      <c r="D4" s="65"/>
      <c r="E4" s="66" t="s">
        <v>37</v>
      </c>
      <c r="F4" s="67"/>
      <c r="G4" s="68" t="s">
        <v>78</v>
      </c>
      <c r="H4" s="50" t="s">
        <v>79</v>
      </c>
      <c r="I4" s="69"/>
      <c r="K4" s="70">
        <f>348.16+180.07+409.17</f>
        <v>937.40000000000009</v>
      </c>
      <c r="L4" s="71"/>
      <c r="M4" s="70"/>
      <c r="N4" s="70"/>
      <c r="O4" s="70">
        <f>224.31+156.19+333.18</f>
        <v>713.68000000000006</v>
      </c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2">
        <v>2</v>
      </c>
      <c r="AB4" s="73">
        <v>77.8</v>
      </c>
      <c r="AC4" s="73">
        <v>29.79</v>
      </c>
      <c r="AD4" s="61">
        <f>(AB4)/(AC4)</f>
        <v>2.6116146357838201</v>
      </c>
      <c r="AE4" s="73"/>
      <c r="AF4" s="73"/>
      <c r="AG4" s="73"/>
    </row>
    <row r="5" spans="1:33" x14ac:dyDescent="0.3">
      <c r="A5" s="75"/>
      <c r="B5" s="76"/>
      <c r="C5" s="64"/>
      <c r="D5" s="65"/>
      <c r="E5" s="66"/>
      <c r="F5" s="67"/>
      <c r="G5" s="68"/>
      <c r="H5" s="50" t="s">
        <v>80</v>
      </c>
      <c r="I5" s="74" t="s">
        <v>81</v>
      </c>
      <c r="K5" s="70">
        <v>9574.44</v>
      </c>
      <c r="L5" s="71"/>
      <c r="M5" s="70">
        <v>4.17</v>
      </c>
      <c r="N5" s="70">
        <v>53.39</v>
      </c>
      <c r="O5" s="70">
        <v>39</v>
      </c>
      <c r="P5" s="70"/>
      <c r="Q5" s="70">
        <v>18.32</v>
      </c>
      <c r="R5" s="70">
        <v>17.22</v>
      </c>
      <c r="S5" s="70">
        <f>222.92+240.87+652.42+3240.98</f>
        <v>4357.1900000000005</v>
      </c>
      <c r="T5" s="70"/>
      <c r="U5" s="70"/>
      <c r="V5" s="70"/>
      <c r="W5" s="70"/>
      <c r="X5" s="70"/>
      <c r="Y5" s="70"/>
      <c r="Z5" s="70"/>
      <c r="AA5" s="72"/>
      <c r="AB5" s="73"/>
      <c r="AC5" s="73"/>
      <c r="AD5" s="61"/>
      <c r="AE5" s="73"/>
      <c r="AF5" s="73"/>
      <c r="AG5" s="73"/>
    </row>
    <row r="6" spans="1:33" x14ac:dyDescent="0.3">
      <c r="A6" s="75"/>
      <c r="B6" s="63"/>
      <c r="C6" s="64"/>
      <c r="D6" s="65"/>
      <c r="E6" s="66"/>
      <c r="F6" s="67"/>
      <c r="G6" s="68"/>
      <c r="H6" s="77" t="s">
        <v>82</v>
      </c>
      <c r="K6" s="70">
        <v>826.42</v>
      </c>
      <c r="L6" s="71"/>
      <c r="M6" s="70">
        <v>4.17</v>
      </c>
      <c r="N6" s="70">
        <v>50.12</v>
      </c>
      <c r="O6" s="70">
        <v>39.590000000000003</v>
      </c>
      <c r="P6" s="70"/>
      <c r="Q6" s="70">
        <v>0.51</v>
      </c>
      <c r="R6" s="70">
        <v>2.27</v>
      </c>
      <c r="S6" s="70"/>
      <c r="T6" s="70"/>
      <c r="U6" s="70"/>
      <c r="V6" s="70"/>
      <c r="W6" s="70"/>
      <c r="X6" s="70"/>
      <c r="Y6" s="70"/>
      <c r="Z6" s="70"/>
      <c r="AA6" s="72"/>
      <c r="AB6" s="73"/>
      <c r="AC6" s="73"/>
      <c r="AD6" s="61"/>
      <c r="AE6" s="73"/>
      <c r="AF6" s="73"/>
      <c r="AG6" s="73"/>
    </row>
    <row r="7" spans="1:33" x14ac:dyDescent="0.3">
      <c r="A7" s="75"/>
      <c r="B7" s="76"/>
      <c r="C7" s="64"/>
      <c r="D7" s="65"/>
      <c r="E7" s="66"/>
      <c r="F7" s="67"/>
      <c r="G7" s="68"/>
      <c r="H7" s="77" t="s">
        <v>83</v>
      </c>
      <c r="I7" s="74" t="s">
        <v>84</v>
      </c>
      <c r="K7" s="70">
        <v>1420.43</v>
      </c>
      <c r="L7" s="71"/>
      <c r="M7" s="70">
        <v>4.2</v>
      </c>
      <c r="N7" s="70">
        <v>49.91</v>
      </c>
      <c r="O7" s="70">
        <v>37.86</v>
      </c>
      <c r="P7" s="70"/>
      <c r="Q7" s="70">
        <v>0.68</v>
      </c>
      <c r="R7" s="70">
        <v>0.76</v>
      </c>
      <c r="S7" s="70"/>
      <c r="T7" s="70"/>
      <c r="U7" s="70"/>
      <c r="V7" s="70"/>
      <c r="W7" s="70"/>
      <c r="X7" s="70"/>
      <c r="Y7" s="70"/>
      <c r="Z7" s="70"/>
      <c r="AA7" s="72"/>
      <c r="AB7" s="73"/>
      <c r="AC7" s="73"/>
      <c r="AD7" s="61"/>
      <c r="AE7" s="73"/>
      <c r="AF7" s="73"/>
      <c r="AG7" s="73"/>
    </row>
    <row r="8" spans="1:33" x14ac:dyDescent="0.3">
      <c r="A8" s="75"/>
      <c r="B8" s="76"/>
      <c r="C8" s="64"/>
      <c r="D8" s="65"/>
      <c r="E8" s="66"/>
      <c r="F8" s="67"/>
      <c r="G8" s="68"/>
      <c r="H8" s="77" t="s">
        <v>85</v>
      </c>
      <c r="I8" s="74" t="s">
        <v>86</v>
      </c>
      <c r="K8" s="70">
        <v>2160.11</v>
      </c>
      <c r="L8" s="71"/>
      <c r="M8" s="70">
        <v>4.1900000000000004</v>
      </c>
      <c r="N8" s="70">
        <v>50.02</v>
      </c>
      <c r="O8" s="70">
        <v>40.22</v>
      </c>
      <c r="P8" s="70"/>
      <c r="Q8" s="70">
        <v>0.77</v>
      </c>
      <c r="R8" s="70">
        <v>0.25</v>
      </c>
      <c r="S8" s="70"/>
      <c r="T8" s="70"/>
      <c r="U8" s="70"/>
      <c r="V8" s="70"/>
      <c r="W8" s="70"/>
      <c r="X8" s="70"/>
      <c r="Y8" s="70"/>
      <c r="Z8" s="70"/>
      <c r="AA8" s="72"/>
      <c r="AB8" s="73"/>
      <c r="AC8" s="73"/>
      <c r="AD8" s="61"/>
      <c r="AE8" s="73"/>
      <c r="AF8" s="73"/>
      <c r="AG8" s="73"/>
    </row>
    <row r="9" spans="1:33" x14ac:dyDescent="0.3">
      <c r="A9" s="75"/>
      <c r="B9" s="76"/>
      <c r="C9" s="64"/>
      <c r="D9" s="65"/>
      <c r="E9" s="66"/>
      <c r="F9" s="67"/>
      <c r="G9" s="68"/>
      <c r="H9" s="77" t="s">
        <v>87</v>
      </c>
      <c r="I9" s="69"/>
      <c r="K9" s="70"/>
      <c r="L9" s="71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2"/>
      <c r="AB9" s="73"/>
      <c r="AC9" s="73"/>
      <c r="AD9" s="61"/>
      <c r="AE9" s="73"/>
      <c r="AF9" s="73"/>
      <c r="AG9" s="73"/>
    </row>
    <row r="10" spans="1:33" x14ac:dyDescent="0.3">
      <c r="A10" s="75"/>
      <c r="B10" s="76"/>
      <c r="C10" s="64"/>
      <c r="D10" s="65"/>
      <c r="E10" s="66"/>
      <c r="F10" s="67"/>
      <c r="G10" s="68"/>
      <c r="H10" s="77" t="s">
        <v>88</v>
      </c>
      <c r="I10" s="69"/>
      <c r="K10" s="70"/>
      <c r="L10" s="71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2"/>
      <c r="AB10" s="73"/>
      <c r="AC10" s="73"/>
      <c r="AD10" s="61"/>
      <c r="AE10" s="73"/>
      <c r="AF10" s="73"/>
      <c r="AG10" s="73"/>
    </row>
    <row r="11" spans="1:33" x14ac:dyDescent="0.3">
      <c r="A11" s="75"/>
      <c r="B11" s="76"/>
      <c r="C11" s="64"/>
      <c r="D11" s="65"/>
      <c r="E11" s="66"/>
      <c r="F11" s="67"/>
      <c r="G11" s="68"/>
      <c r="H11" s="77" t="s">
        <v>89</v>
      </c>
      <c r="I11" s="69"/>
      <c r="K11" s="70"/>
      <c r="L11" s="71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2"/>
      <c r="AB11" s="73"/>
      <c r="AC11" s="73"/>
      <c r="AD11" s="61"/>
      <c r="AE11" s="73"/>
      <c r="AF11" s="73"/>
      <c r="AG11" s="73"/>
    </row>
    <row r="12" spans="1:33" x14ac:dyDescent="0.3">
      <c r="A12" s="75"/>
      <c r="B12" s="76"/>
      <c r="C12" s="64"/>
      <c r="D12" s="65"/>
      <c r="E12" s="66"/>
      <c r="F12" s="67"/>
      <c r="G12" s="68"/>
      <c r="H12" s="77" t="s">
        <v>90</v>
      </c>
      <c r="I12" s="69"/>
      <c r="K12" s="70"/>
      <c r="L12" s="71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2"/>
      <c r="AB12" s="73"/>
      <c r="AC12" s="73"/>
      <c r="AD12" s="61"/>
      <c r="AE12" s="73"/>
      <c r="AF12" s="73"/>
      <c r="AG12" s="73"/>
    </row>
    <row r="13" spans="1:33" x14ac:dyDescent="0.3">
      <c r="A13" s="75"/>
      <c r="B13" s="76"/>
      <c r="C13" s="64"/>
      <c r="D13" s="65"/>
      <c r="E13" s="66"/>
      <c r="F13" s="67"/>
      <c r="G13" s="68"/>
      <c r="H13" s="77" t="s">
        <v>91</v>
      </c>
      <c r="I13" s="69"/>
      <c r="K13" s="70"/>
      <c r="L13" s="71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2"/>
      <c r="AB13" s="73"/>
      <c r="AC13" s="73"/>
      <c r="AD13" s="61"/>
      <c r="AE13" s="73"/>
      <c r="AF13" s="73"/>
      <c r="AG13" s="73"/>
    </row>
    <row r="14" spans="1:33" x14ac:dyDescent="0.3">
      <c r="A14" s="75"/>
      <c r="B14" s="76"/>
      <c r="C14" s="64"/>
      <c r="D14" s="65"/>
      <c r="E14" s="66"/>
      <c r="F14" s="67"/>
      <c r="G14" s="68"/>
      <c r="H14" s="77"/>
      <c r="I14" s="69"/>
      <c r="K14" s="70"/>
      <c r="L14" s="71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2"/>
      <c r="AB14" s="73"/>
      <c r="AC14" s="73"/>
      <c r="AD14" s="61"/>
      <c r="AE14" s="73"/>
      <c r="AF14" s="73"/>
      <c r="AG14" s="73"/>
    </row>
    <row r="15" spans="1:33" x14ac:dyDescent="0.3">
      <c r="A15" s="62"/>
      <c r="B15" s="63">
        <v>2</v>
      </c>
      <c r="C15" s="64">
        <v>50</v>
      </c>
      <c r="D15" s="65"/>
      <c r="E15" s="66" t="s">
        <v>31</v>
      </c>
      <c r="F15" s="67"/>
      <c r="G15" s="68" t="s">
        <v>92</v>
      </c>
      <c r="H15" s="50" t="s">
        <v>79</v>
      </c>
      <c r="I15" s="69"/>
      <c r="K15" s="70">
        <f>197.67+402.89+546.91</f>
        <v>1147.4699999999998</v>
      </c>
      <c r="L15" s="71"/>
      <c r="M15" s="70"/>
      <c r="N15" s="70"/>
      <c r="O15" s="70">
        <f>395.34+276.18+155.86</f>
        <v>827.38</v>
      </c>
      <c r="P15" s="70"/>
      <c r="Q15" s="70"/>
      <c r="R15" s="70"/>
      <c r="S15" s="70"/>
      <c r="T15" s="70"/>
      <c r="U15" s="70"/>
      <c r="V15" s="69">
        <v>65.59</v>
      </c>
      <c r="W15" s="69">
        <v>107.51</v>
      </c>
      <c r="X15" s="69">
        <v>546.80999999999995</v>
      </c>
      <c r="Y15" s="69">
        <v>365.52</v>
      </c>
      <c r="Z15" s="70"/>
      <c r="AA15" s="72">
        <v>1</v>
      </c>
      <c r="AB15" s="73">
        <v>94.15</v>
      </c>
      <c r="AC15" s="73">
        <v>37.78</v>
      </c>
      <c r="AD15" s="61">
        <f>(AB15)/(AC15)</f>
        <v>2.492059290629963</v>
      </c>
      <c r="AE15" s="73"/>
      <c r="AF15" s="73">
        <v>6435</v>
      </c>
      <c r="AG15" s="73">
        <v>9637.2800000000007</v>
      </c>
    </row>
    <row r="16" spans="1:33" x14ac:dyDescent="0.3">
      <c r="A16" s="75"/>
      <c r="B16" s="76"/>
      <c r="C16" s="64"/>
      <c r="D16" s="65"/>
      <c r="E16" s="66"/>
      <c r="F16" s="67"/>
      <c r="G16" s="68"/>
      <c r="H16" s="50" t="s">
        <v>80</v>
      </c>
      <c r="I16" s="69"/>
      <c r="K16" s="70">
        <v>7716.63</v>
      </c>
      <c r="L16" s="71"/>
      <c r="M16" s="70">
        <v>4.13</v>
      </c>
      <c r="N16" s="70">
        <v>54.49</v>
      </c>
      <c r="O16" s="70">
        <v>37.35</v>
      </c>
      <c r="P16" s="70"/>
      <c r="Q16" s="70">
        <v>18.66</v>
      </c>
      <c r="R16" s="70">
        <v>33.299999999999997</v>
      </c>
      <c r="S16" s="70">
        <f>65.59+107.51+546.81+365.52</f>
        <v>1085.4299999999998</v>
      </c>
      <c r="T16" s="70">
        <v>27.43</v>
      </c>
      <c r="U16" s="70"/>
      <c r="V16" s="70"/>
      <c r="W16" s="70"/>
      <c r="X16" s="70"/>
      <c r="Y16" s="70"/>
      <c r="Z16" s="70"/>
      <c r="AA16" s="72">
        <v>2</v>
      </c>
      <c r="AB16" s="73">
        <v>88.43</v>
      </c>
      <c r="AC16" s="73">
        <v>29.11</v>
      </c>
      <c r="AD16" s="61">
        <f>(AB16)/(AC16)</f>
        <v>3.0377877018206805</v>
      </c>
      <c r="AE16" s="73"/>
      <c r="AF16" s="73"/>
      <c r="AG16" s="73"/>
    </row>
    <row r="17" spans="1:33" x14ac:dyDescent="0.3">
      <c r="A17" s="75"/>
      <c r="B17" s="63"/>
      <c r="C17" s="64"/>
      <c r="D17" s="65"/>
      <c r="E17" s="66"/>
      <c r="F17" s="67"/>
      <c r="G17" s="68"/>
      <c r="H17" s="77" t="s">
        <v>82</v>
      </c>
      <c r="I17" s="70" t="s">
        <v>93</v>
      </c>
      <c r="K17" s="70">
        <f>1175.01+739.37</f>
        <v>1914.38</v>
      </c>
      <c r="L17" s="71"/>
      <c r="M17" s="70">
        <v>4.16</v>
      </c>
      <c r="N17" s="70">
        <v>51.55</v>
      </c>
      <c r="O17" s="70">
        <v>42.19</v>
      </c>
      <c r="P17" s="70"/>
      <c r="Q17" s="70">
        <v>1.04</v>
      </c>
      <c r="R17" s="70">
        <v>1.21</v>
      </c>
      <c r="S17" s="70"/>
      <c r="T17" s="70"/>
      <c r="U17" s="70"/>
      <c r="V17" s="70"/>
      <c r="W17" s="70"/>
      <c r="X17" s="70"/>
      <c r="Y17" s="70"/>
      <c r="Z17" s="70"/>
      <c r="AA17" s="72"/>
      <c r="AB17" s="73"/>
      <c r="AC17" s="73"/>
      <c r="AD17" s="73"/>
      <c r="AE17" s="73"/>
      <c r="AF17" s="73"/>
      <c r="AG17" s="73"/>
    </row>
    <row r="18" spans="1:33" x14ac:dyDescent="0.3">
      <c r="A18" s="75"/>
      <c r="B18" s="76"/>
      <c r="C18" s="64"/>
      <c r="D18" s="65"/>
      <c r="E18" s="66"/>
      <c r="F18" s="67"/>
      <c r="G18" s="68"/>
      <c r="H18" s="77" t="s">
        <v>83</v>
      </c>
      <c r="I18" s="69"/>
      <c r="K18" s="70">
        <f>2076.11+457.64</f>
        <v>2533.75</v>
      </c>
      <c r="L18" s="71"/>
      <c r="M18" s="70">
        <v>4.1900000000000004</v>
      </c>
      <c r="N18" s="70">
        <v>50.47</v>
      </c>
      <c r="O18" s="70">
        <v>43.01</v>
      </c>
      <c r="P18" s="70"/>
      <c r="Q18" s="70">
        <v>0.59</v>
      </c>
      <c r="R18" s="70">
        <v>1.31</v>
      </c>
      <c r="S18" s="70"/>
      <c r="T18" s="70"/>
      <c r="U18" s="70"/>
      <c r="V18" s="70"/>
      <c r="W18" s="70"/>
      <c r="X18" s="70"/>
      <c r="Y18" s="70"/>
      <c r="Z18" s="70"/>
      <c r="AA18" s="72"/>
      <c r="AB18" s="73"/>
      <c r="AC18" s="73"/>
      <c r="AD18" s="73"/>
      <c r="AE18" s="73"/>
      <c r="AF18" s="73"/>
      <c r="AG18" s="73"/>
    </row>
    <row r="19" spans="1:33" x14ac:dyDescent="0.3">
      <c r="A19" s="75"/>
      <c r="B19" s="76"/>
      <c r="C19" s="64"/>
      <c r="D19" s="65"/>
      <c r="E19" s="66"/>
      <c r="F19" s="67"/>
      <c r="G19" s="68"/>
      <c r="H19" s="77" t="s">
        <v>85</v>
      </c>
      <c r="I19" s="69" t="s">
        <v>94</v>
      </c>
      <c r="K19" s="70">
        <f>2020.86+2039.39</f>
        <v>4060.25</v>
      </c>
      <c r="L19" s="71"/>
      <c r="M19" s="70">
        <v>4.2</v>
      </c>
      <c r="N19" s="70">
        <v>53.23</v>
      </c>
      <c r="O19" s="70">
        <v>45</v>
      </c>
      <c r="P19" s="70"/>
      <c r="Q19" s="70">
        <v>1.32</v>
      </c>
      <c r="R19" s="70">
        <v>0.56999999999999995</v>
      </c>
      <c r="S19" s="70"/>
      <c r="T19" s="70"/>
      <c r="U19" s="70"/>
      <c r="V19" s="70"/>
      <c r="W19" s="70"/>
      <c r="X19" s="70"/>
      <c r="Y19" s="70"/>
      <c r="Z19" s="70"/>
      <c r="AA19" s="72"/>
      <c r="AB19" s="73"/>
      <c r="AC19" s="73"/>
      <c r="AD19" s="73"/>
      <c r="AE19" s="73"/>
      <c r="AF19" s="73"/>
      <c r="AG19" s="73"/>
    </row>
    <row r="20" spans="1:33" x14ac:dyDescent="0.3">
      <c r="A20" s="75"/>
      <c r="B20" s="76"/>
      <c r="C20" s="64"/>
      <c r="D20" s="65"/>
      <c r="E20" s="66"/>
      <c r="F20" s="67"/>
      <c r="G20" s="68"/>
      <c r="H20" s="77" t="s">
        <v>87</v>
      </c>
      <c r="I20" s="70" t="s">
        <v>95</v>
      </c>
      <c r="K20" s="70">
        <f>1729.67+2067.94+2582.7</f>
        <v>6380.3099999999995</v>
      </c>
      <c r="L20" s="71"/>
      <c r="M20" s="70">
        <v>4.2</v>
      </c>
      <c r="N20" s="70">
        <v>50.17</v>
      </c>
      <c r="O20" s="70">
        <v>38.9</v>
      </c>
      <c r="P20" s="70"/>
      <c r="Q20" s="70">
        <v>0.9</v>
      </c>
      <c r="R20" s="70">
        <v>0.41</v>
      </c>
      <c r="S20" s="70"/>
      <c r="T20" s="70"/>
      <c r="U20" s="70"/>
      <c r="V20" s="70"/>
      <c r="W20" s="70"/>
      <c r="X20" s="70"/>
      <c r="Y20" s="70"/>
      <c r="Z20" s="70"/>
      <c r="AA20" s="72"/>
      <c r="AB20" s="73"/>
      <c r="AC20" s="73"/>
      <c r="AD20" s="73"/>
      <c r="AE20" s="73"/>
      <c r="AF20" s="73"/>
      <c r="AG20" s="73"/>
    </row>
    <row r="21" spans="1:33" x14ac:dyDescent="0.3">
      <c r="A21" s="75"/>
      <c r="B21" s="76"/>
      <c r="C21" s="64"/>
      <c r="D21" s="65"/>
      <c r="E21" s="66"/>
      <c r="F21" s="67"/>
      <c r="G21" s="68"/>
      <c r="H21" s="77" t="s">
        <v>88</v>
      </c>
      <c r="I21" s="70"/>
      <c r="K21" s="70"/>
      <c r="L21" s="71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2"/>
      <c r="AB21" s="73"/>
      <c r="AC21" s="73"/>
      <c r="AD21" s="73"/>
      <c r="AE21" s="73"/>
      <c r="AF21" s="73"/>
      <c r="AG21" s="73"/>
    </row>
    <row r="22" spans="1:33" x14ac:dyDescent="0.3">
      <c r="A22" s="75"/>
      <c r="B22" s="76"/>
      <c r="C22" s="64"/>
      <c r="D22" s="65"/>
      <c r="E22" s="66"/>
      <c r="F22" s="67"/>
      <c r="G22" s="68"/>
      <c r="H22" s="77" t="s">
        <v>89</v>
      </c>
      <c r="I22" s="69"/>
      <c r="K22" s="70"/>
      <c r="L22" s="71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2"/>
      <c r="AB22" s="73"/>
      <c r="AC22" s="73"/>
      <c r="AD22" s="73"/>
      <c r="AE22" s="73"/>
      <c r="AF22" s="73"/>
      <c r="AG22" s="73"/>
    </row>
    <row r="23" spans="1:33" x14ac:dyDescent="0.3">
      <c r="A23" s="75"/>
      <c r="B23" s="76"/>
      <c r="C23" s="64"/>
      <c r="D23" s="65"/>
      <c r="E23" s="66"/>
      <c r="F23" s="67"/>
      <c r="G23" s="68"/>
      <c r="H23" s="77" t="s">
        <v>90</v>
      </c>
      <c r="I23" s="69"/>
      <c r="K23" s="70"/>
      <c r="L23" s="71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2"/>
      <c r="AB23" s="73"/>
      <c r="AC23" s="73"/>
      <c r="AD23" s="73"/>
      <c r="AE23" s="73"/>
      <c r="AF23" s="73"/>
      <c r="AG23" s="73"/>
    </row>
    <row r="24" spans="1:33" x14ac:dyDescent="0.3">
      <c r="A24" s="62"/>
      <c r="B24" s="63"/>
      <c r="C24" s="64"/>
      <c r="D24" s="65"/>
      <c r="E24" s="66"/>
      <c r="F24" s="67"/>
      <c r="G24" s="68"/>
      <c r="H24" s="77" t="s">
        <v>91</v>
      </c>
      <c r="I24" s="69"/>
      <c r="K24" s="70"/>
      <c r="L24" s="71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2"/>
      <c r="AB24" s="73"/>
      <c r="AC24" s="73"/>
      <c r="AD24" s="73"/>
      <c r="AE24" s="73"/>
      <c r="AF24" s="73"/>
      <c r="AG24" s="73"/>
    </row>
    <row r="25" spans="1:33" x14ac:dyDescent="0.3">
      <c r="A25" s="75"/>
      <c r="B25" s="76"/>
      <c r="C25" s="64"/>
      <c r="D25" s="65"/>
      <c r="E25" s="66"/>
      <c r="F25" s="67"/>
      <c r="G25" s="68"/>
      <c r="H25" s="77"/>
      <c r="I25" s="69"/>
      <c r="K25" s="70"/>
      <c r="L25" s="71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2"/>
      <c r="AB25" s="73"/>
      <c r="AC25" s="73"/>
      <c r="AD25" s="73"/>
      <c r="AE25" s="73"/>
      <c r="AF25" s="73"/>
      <c r="AG25" s="73"/>
    </row>
    <row r="26" spans="1:33" x14ac:dyDescent="0.3">
      <c r="A26" s="75"/>
      <c r="B26" s="63" t="s">
        <v>96</v>
      </c>
      <c r="C26" s="64">
        <v>50</v>
      </c>
      <c r="D26" s="65"/>
      <c r="E26" s="66" t="s">
        <v>25</v>
      </c>
      <c r="F26" s="67"/>
      <c r="G26" s="68" t="s">
        <v>97</v>
      </c>
      <c r="H26" s="50" t="s">
        <v>79</v>
      </c>
      <c r="I26" s="69"/>
      <c r="K26" s="70">
        <v>627.57000000000005</v>
      </c>
      <c r="L26" s="71"/>
      <c r="M26" s="70"/>
      <c r="N26" s="70"/>
      <c r="O26" s="70">
        <v>389.85</v>
      </c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2"/>
      <c r="AB26" s="73"/>
      <c r="AC26" s="73"/>
      <c r="AD26" s="73"/>
      <c r="AE26" s="73"/>
      <c r="AF26" s="73"/>
      <c r="AG26" s="73"/>
    </row>
    <row r="27" spans="1:33" x14ac:dyDescent="0.3">
      <c r="A27" s="75"/>
      <c r="B27" s="76"/>
      <c r="C27" s="64"/>
      <c r="D27" s="65"/>
      <c r="E27" s="66"/>
      <c r="F27" s="67"/>
      <c r="G27" s="68"/>
      <c r="H27" s="50" t="s">
        <v>80</v>
      </c>
      <c r="I27" s="69" t="s">
        <v>98</v>
      </c>
      <c r="K27" s="70"/>
      <c r="L27" s="71"/>
      <c r="M27" s="70">
        <v>4.29</v>
      </c>
      <c r="N27" s="70">
        <v>52.03</v>
      </c>
      <c r="O27" s="70">
        <v>31.19</v>
      </c>
      <c r="P27" s="70"/>
      <c r="Q27" s="70">
        <v>15.06</v>
      </c>
      <c r="R27" s="70">
        <v>54.89</v>
      </c>
      <c r="S27" s="70">
        <f>123.58+219.71+1149.1</f>
        <v>1492.3899999999999</v>
      </c>
      <c r="T27" s="70">
        <v>11.1</v>
      </c>
      <c r="U27" s="70"/>
      <c r="V27" s="70">
        <v>123.58</v>
      </c>
      <c r="W27" s="70">
        <v>219.71</v>
      </c>
      <c r="X27" s="70">
        <v>1149.0999999999999</v>
      </c>
      <c r="Y27" s="70"/>
      <c r="Z27" s="70"/>
      <c r="AA27" s="72">
        <v>1</v>
      </c>
      <c r="AB27" s="73">
        <v>179.2</v>
      </c>
      <c r="AC27" s="73">
        <v>64.3</v>
      </c>
      <c r="AD27" s="73">
        <f>AB27/AC27</f>
        <v>2.786936236391913</v>
      </c>
      <c r="AE27" s="73"/>
      <c r="AF27" s="73">
        <v>5930</v>
      </c>
      <c r="AG27" s="73">
        <v>8464.34</v>
      </c>
    </row>
    <row r="28" spans="1:33" x14ac:dyDescent="0.3">
      <c r="A28" s="75"/>
      <c r="B28" s="63"/>
      <c r="C28" s="64"/>
      <c r="D28" s="65"/>
      <c r="E28" s="66"/>
      <c r="F28" s="67"/>
      <c r="G28" s="68"/>
      <c r="H28" s="77" t="s">
        <v>82</v>
      </c>
      <c r="I28" s="69"/>
      <c r="K28" s="70"/>
      <c r="L28" s="71"/>
      <c r="M28" s="70">
        <v>4.18</v>
      </c>
      <c r="N28" s="70">
        <v>52.83</v>
      </c>
      <c r="O28" s="70">
        <v>39.75</v>
      </c>
      <c r="P28" s="70"/>
      <c r="Q28" s="70">
        <v>2.62</v>
      </c>
      <c r="R28" s="70">
        <v>19.97</v>
      </c>
      <c r="S28" s="70">
        <v>971.24</v>
      </c>
      <c r="T28" s="70"/>
      <c r="U28" s="70"/>
      <c r="V28" s="70"/>
      <c r="W28" s="70"/>
      <c r="X28" s="70"/>
      <c r="Y28" s="70"/>
      <c r="Z28" s="70"/>
      <c r="AA28" s="72">
        <v>2</v>
      </c>
      <c r="AB28" s="73">
        <v>64.19</v>
      </c>
      <c r="AC28" s="73">
        <v>22.4</v>
      </c>
      <c r="AD28" s="73">
        <f>AB28/AC28</f>
        <v>2.8656250000000001</v>
      </c>
      <c r="AE28" s="73"/>
      <c r="AF28" s="73"/>
      <c r="AG28" s="73"/>
    </row>
    <row r="29" spans="1:33" x14ac:dyDescent="0.3">
      <c r="A29" s="75"/>
      <c r="B29" s="76"/>
      <c r="C29" s="64"/>
      <c r="D29" s="65"/>
      <c r="E29" s="66"/>
      <c r="F29" s="67"/>
      <c r="G29" s="68"/>
      <c r="H29" s="77" t="s">
        <v>83</v>
      </c>
      <c r="I29" s="69"/>
      <c r="K29" s="70"/>
      <c r="L29" s="71"/>
      <c r="M29" s="70">
        <v>4.18</v>
      </c>
      <c r="N29" s="70">
        <v>54.05</v>
      </c>
      <c r="O29" s="70">
        <v>44.66</v>
      </c>
      <c r="P29" s="70"/>
      <c r="Q29" s="70">
        <v>2.65</v>
      </c>
      <c r="R29" s="70">
        <v>22.73</v>
      </c>
      <c r="S29" s="70">
        <v>581.66999999999996</v>
      </c>
      <c r="T29" s="70"/>
      <c r="U29" s="70"/>
      <c r="V29" s="70"/>
      <c r="W29" s="70"/>
      <c r="X29" s="70"/>
      <c r="Y29" s="70"/>
      <c r="Z29" s="70"/>
      <c r="AA29" s="72"/>
      <c r="AB29" s="73"/>
      <c r="AC29" s="73"/>
      <c r="AD29" s="73"/>
      <c r="AE29" s="73"/>
      <c r="AF29" s="73"/>
      <c r="AG29" s="73"/>
    </row>
    <row r="30" spans="1:33" x14ac:dyDescent="0.3">
      <c r="A30" s="75"/>
      <c r="B30" s="76"/>
      <c r="C30" s="64"/>
      <c r="D30" s="65"/>
      <c r="E30" s="66"/>
      <c r="F30" s="67"/>
      <c r="G30" s="68"/>
      <c r="H30" s="77" t="s">
        <v>85</v>
      </c>
      <c r="I30" s="69"/>
      <c r="K30" s="70"/>
      <c r="L30" s="71"/>
      <c r="M30" s="70">
        <v>4.16</v>
      </c>
      <c r="N30" s="70">
        <v>52.46</v>
      </c>
      <c r="O30" s="70">
        <v>42.92</v>
      </c>
      <c r="P30" s="70"/>
      <c r="Q30" s="70">
        <v>2.15</v>
      </c>
      <c r="R30" s="70">
        <v>0</v>
      </c>
      <c r="S30" s="70">
        <v>430.26</v>
      </c>
      <c r="T30" s="70"/>
      <c r="U30" s="70"/>
      <c r="V30" s="70"/>
      <c r="W30" s="70"/>
      <c r="X30" s="70"/>
      <c r="Y30" s="70"/>
      <c r="Z30" s="70"/>
      <c r="AA30" s="72"/>
      <c r="AB30" s="73"/>
      <c r="AC30" s="73"/>
      <c r="AD30" s="73"/>
      <c r="AE30" s="73"/>
      <c r="AF30" s="73"/>
      <c r="AG30" s="73"/>
    </row>
    <row r="31" spans="1:33" x14ac:dyDescent="0.3">
      <c r="A31" s="75"/>
      <c r="B31" s="76"/>
      <c r="C31" s="64"/>
      <c r="D31" s="65"/>
      <c r="E31" s="66"/>
      <c r="F31" s="67"/>
      <c r="G31" s="68"/>
      <c r="H31" s="77" t="s">
        <v>87</v>
      </c>
      <c r="I31" s="69"/>
      <c r="K31" s="70"/>
      <c r="L31" s="71"/>
      <c r="M31" s="70">
        <v>4.1399999999999997</v>
      </c>
      <c r="N31" s="70">
        <v>58.64</v>
      </c>
      <c r="O31" s="70">
        <v>50.54</v>
      </c>
      <c r="P31" s="70"/>
      <c r="Q31" s="70">
        <v>0</v>
      </c>
      <c r="R31" s="70">
        <v>0</v>
      </c>
      <c r="S31" s="70">
        <v>378.97</v>
      </c>
      <c r="T31" s="70"/>
      <c r="U31" s="70"/>
      <c r="V31" s="70"/>
      <c r="W31" s="70"/>
      <c r="X31" s="70"/>
      <c r="Y31" s="70"/>
      <c r="Z31" s="70"/>
      <c r="AA31" s="72"/>
      <c r="AB31" s="73"/>
      <c r="AC31" s="73"/>
      <c r="AD31" s="73"/>
      <c r="AE31" s="73"/>
      <c r="AF31" s="73"/>
      <c r="AG31" s="73"/>
    </row>
    <row r="32" spans="1:33" x14ac:dyDescent="0.3">
      <c r="A32" s="75"/>
      <c r="B32" s="76"/>
      <c r="C32" s="64"/>
      <c r="D32" s="65"/>
      <c r="E32" s="66"/>
      <c r="F32" s="67"/>
      <c r="G32" s="68"/>
      <c r="H32" s="77" t="s">
        <v>88</v>
      </c>
      <c r="I32" s="69"/>
      <c r="K32" s="70"/>
      <c r="L32" s="71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2"/>
      <c r="AB32" s="73"/>
      <c r="AC32" s="73"/>
      <c r="AD32" s="73"/>
      <c r="AE32" s="73"/>
      <c r="AF32" s="73"/>
      <c r="AG32" s="73"/>
    </row>
    <row r="33" spans="1:33" x14ac:dyDescent="0.3">
      <c r="A33" s="62"/>
      <c r="B33" s="76"/>
      <c r="C33" s="64"/>
      <c r="D33" s="65"/>
      <c r="E33" s="66"/>
      <c r="F33" s="67"/>
      <c r="G33" s="68"/>
      <c r="H33" s="77" t="s">
        <v>89</v>
      </c>
      <c r="I33" s="70"/>
      <c r="K33" s="70"/>
      <c r="L33" s="71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2"/>
      <c r="AB33" s="73"/>
      <c r="AC33" s="73"/>
      <c r="AD33" s="73"/>
      <c r="AE33" s="73"/>
      <c r="AF33" s="73"/>
      <c r="AG33" s="73"/>
    </row>
    <row r="34" spans="1:33" x14ac:dyDescent="0.3">
      <c r="A34" s="75"/>
      <c r="B34" s="76"/>
      <c r="C34" s="64"/>
      <c r="D34" s="65"/>
      <c r="E34" s="66"/>
      <c r="F34" s="67"/>
      <c r="G34" s="68"/>
      <c r="H34" s="77" t="s">
        <v>90</v>
      </c>
      <c r="I34" s="69"/>
      <c r="K34" s="70"/>
      <c r="L34" s="71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2"/>
      <c r="AB34" s="73"/>
      <c r="AC34" s="73"/>
      <c r="AD34" s="73"/>
      <c r="AE34" s="73"/>
      <c r="AF34" s="73"/>
      <c r="AG34" s="73"/>
    </row>
    <row r="35" spans="1:33" x14ac:dyDescent="0.3">
      <c r="A35" s="75"/>
      <c r="B35" s="76"/>
      <c r="C35" s="64"/>
      <c r="D35" s="65"/>
      <c r="E35" s="66"/>
      <c r="F35" s="67"/>
      <c r="G35" s="68"/>
      <c r="H35" s="77" t="s">
        <v>91</v>
      </c>
      <c r="I35" s="69"/>
      <c r="K35" s="70"/>
      <c r="L35" s="71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2"/>
      <c r="AB35" s="73"/>
      <c r="AC35" s="73"/>
      <c r="AD35" s="73"/>
      <c r="AE35" s="73"/>
      <c r="AF35" s="73"/>
      <c r="AG35" s="73"/>
    </row>
    <row r="36" spans="1:33" x14ac:dyDescent="0.3">
      <c r="A36" s="75"/>
      <c r="B36" s="76"/>
      <c r="C36" s="64"/>
      <c r="D36" s="65"/>
      <c r="E36" s="66"/>
      <c r="F36" s="67"/>
      <c r="G36" s="68"/>
      <c r="H36" s="77"/>
      <c r="I36" s="69"/>
      <c r="L36" s="71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2"/>
      <c r="AB36" s="73"/>
      <c r="AC36" s="73"/>
      <c r="AD36" s="73"/>
      <c r="AE36" s="73"/>
      <c r="AF36" s="73"/>
      <c r="AG36" s="73"/>
    </row>
    <row r="37" spans="1:33" x14ac:dyDescent="0.3">
      <c r="A37" s="75"/>
      <c r="B37" s="63" t="s">
        <v>99</v>
      </c>
      <c r="C37" s="64">
        <v>50</v>
      </c>
      <c r="D37" s="65"/>
      <c r="E37" s="66" t="s">
        <v>18</v>
      </c>
      <c r="F37" s="67"/>
      <c r="G37" s="68" t="s">
        <v>100</v>
      </c>
      <c r="H37" s="50" t="s">
        <v>79</v>
      </c>
      <c r="I37" s="69"/>
      <c r="K37" s="70">
        <v>373.01</v>
      </c>
      <c r="L37" s="71"/>
      <c r="M37" s="70"/>
      <c r="N37" s="70"/>
      <c r="O37" s="70">
        <v>304.89999999999998</v>
      </c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2"/>
      <c r="AB37" s="73"/>
      <c r="AC37" s="73"/>
      <c r="AD37" s="73"/>
      <c r="AE37" s="73"/>
      <c r="AF37" s="73"/>
      <c r="AG37" s="73"/>
    </row>
    <row r="38" spans="1:33" x14ac:dyDescent="0.3">
      <c r="A38" s="75"/>
      <c r="B38" s="76"/>
      <c r="C38" s="64"/>
      <c r="D38" s="65"/>
      <c r="E38" s="66"/>
      <c r="F38" s="67"/>
      <c r="G38" s="68"/>
      <c r="H38" s="50" t="s">
        <v>80</v>
      </c>
      <c r="I38" s="69"/>
      <c r="K38" s="70">
        <v>8843.3700000000008</v>
      </c>
      <c r="L38" s="71"/>
      <c r="M38" s="70">
        <v>4.1500000000000004</v>
      </c>
      <c r="N38" s="70">
        <v>52.14</v>
      </c>
      <c r="O38" s="70">
        <v>39.44</v>
      </c>
      <c r="P38" s="70"/>
      <c r="Q38" s="70">
        <v>27.98</v>
      </c>
      <c r="R38" s="70">
        <v>31.37</v>
      </c>
      <c r="S38" s="70">
        <f>560.63+573.17+1560.82+940.63</f>
        <v>3635.25</v>
      </c>
      <c r="T38" s="70">
        <v>3.98</v>
      </c>
      <c r="U38" s="70"/>
      <c r="V38" s="70">
        <v>560.63</v>
      </c>
      <c r="W38" s="70">
        <v>573.16999999999996</v>
      </c>
      <c r="X38" s="70">
        <v>1560.82</v>
      </c>
      <c r="Y38" s="70">
        <v>940.63</v>
      </c>
      <c r="Z38" s="70"/>
      <c r="AA38" s="72">
        <v>1</v>
      </c>
      <c r="AB38" s="73">
        <v>138.93</v>
      </c>
      <c r="AC38" s="73">
        <v>55.17</v>
      </c>
      <c r="AD38" s="73">
        <f>AB38/AC38</f>
        <v>2.5182164219684613</v>
      </c>
      <c r="AE38" s="73"/>
      <c r="AF38" s="73">
        <v>5865</v>
      </c>
      <c r="AG38" s="73">
        <v>8291.07</v>
      </c>
    </row>
    <row r="39" spans="1:33" x14ac:dyDescent="0.3">
      <c r="A39" s="75"/>
      <c r="B39" s="63"/>
      <c r="C39" s="64"/>
      <c r="D39" s="65"/>
      <c r="E39" s="66"/>
      <c r="F39" s="67"/>
      <c r="G39" s="68"/>
      <c r="H39" s="77" t="s">
        <v>82</v>
      </c>
      <c r="I39" s="69" t="s">
        <v>101</v>
      </c>
      <c r="K39" s="70">
        <v>6675.1</v>
      </c>
      <c r="L39" s="71"/>
      <c r="M39" s="70">
        <v>4.13</v>
      </c>
      <c r="N39" s="70">
        <v>50.64</v>
      </c>
      <c r="O39" s="70">
        <v>42.88</v>
      </c>
      <c r="P39" s="70"/>
      <c r="Q39" s="70">
        <v>1.81</v>
      </c>
      <c r="R39" s="70">
        <v>18</v>
      </c>
      <c r="S39" s="70">
        <v>1732.81</v>
      </c>
      <c r="T39" s="70"/>
      <c r="U39" s="70"/>
      <c r="V39" s="70"/>
      <c r="W39" s="70"/>
      <c r="X39" s="70"/>
      <c r="Y39" s="70"/>
      <c r="Z39" s="70"/>
      <c r="AA39" s="72">
        <v>2</v>
      </c>
      <c r="AB39" s="73">
        <v>93.19</v>
      </c>
      <c r="AC39" s="73">
        <v>34.549999999999997</v>
      </c>
      <c r="AD39" s="73">
        <f>AB39/AC39</f>
        <v>2.697250361794501</v>
      </c>
      <c r="AE39" s="73"/>
      <c r="AF39" s="73"/>
      <c r="AG39" s="73"/>
    </row>
    <row r="40" spans="1:33" x14ac:dyDescent="0.3">
      <c r="A40" s="75"/>
      <c r="B40" s="76"/>
      <c r="C40" s="64"/>
      <c r="D40" s="65"/>
      <c r="E40" s="66"/>
      <c r="F40" s="67"/>
      <c r="G40" s="68"/>
      <c r="H40" s="77" t="s">
        <v>83</v>
      </c>
      <c r="I40" s="69"/>
      <c r="K40" s="70">
        <v>2608.11</v>
      </c>
      <c r="L40" s="71"/>
      <c r="M40" s="70">
        <v>4.16</v>
      </c>
      <c r="N40" s="70">
        <v>53.35</v>
      </c>
      <c r="O40" s="70">
        <v>46.01</v>
      </c>
      <c r="P40" s="70"/>
      <c r="Q40" s="70">
        <v>1.58</v>
      </c>
      <c r="R40" s="70">
        <v>9.09</v>
      </c>
      <c r="S40" s="70">
        <v>690.02</v>
      </c>
      <c r="T40" s="70">
        <v>0.61</v>
      </c>
      <c r="U40" s="70"/>
      <c r="V40" s="70"/>
      <c r="W40" s="70"/>
      <c r="X40" s="70"/>
      <c r="Y40" s="70"/>
      <c r="Z40" s="70"/>
      <c r="AA40" s="72"/>
      <c r="AB40" s="73"/>
      <c r="AC40" s="73"/>
      <c r="AD40" s="73"/>
      <c r="AE40" s="73"/>
      <c r="AF40" s="73"/>
      <c r="AG40" s="73"/>
    </row>
    <row r="41" spans="1:33" x14ac:dyDescent="0.3">
      <c r="A41" s="75"/>
      <c r="B41" s="76"/>
      <c r="C41" s="64"/>
      <c r="D41" s="65"/>
      <c r="E41" s="66"/>
      <c r="F41" s="67"/>
      <c r="G41" s="68"/>
      <c r="H41" s="77" t="s">
        <v>85</v>
      </c>
      <c r="I41" s="69" t="s">
        <v>102</v>
      </c>
      <c r="K41" s="70">
        <v>1889.44</v>
      </c>
      <c r="L41" s="71"/>
      <c r="M41" s="70">
        <v>4.1500000000000004</v>
      </c>
      <c r="N41" s="70">
        <v>50.11</v>
      </c>
      <c r="O41" s="70">
        <v>39.75</v>
      </c>
      <c r="P41" s="70"/>
      <c r="Q41" s="70">
        <v>0.1</v>
      </c>
      <c r="R41" s="70">
        <v>0</v>
      </c>
      <c r="S41" s="70">
        <v>343.67</v>
      </c>
      <c r="T41" s="70"/>
      <c r="U41" s="70"/>
      <c r="V41" s="70"/>
      <c r="W41" s="70"/>
      <c r="X41" s="70"/>
      <c r="Y41" s="70"/>
      <c r="Z41" s="70"/>
      <c r="AA41" s="72"/>
      <c r="AB41" s="73"/>
      <c r="AC41" s="73"/>
      <c r="AD41" s="73"/>
      <c r="AE41" s="73"/>
      <c r="AF41" s="73"/>
      <c r="AG41" s="73"/>
    </row>
    <row r="42" spans="1:33" x14ac:dyDescent="0.3">
      <c r="A42" s="62"/>
      <c r="B42" s="76"/>
      <c r="C42" s="64"/>
      <c r="D42" s="65"/>
      <c r="E42" s="66"/>
      <c r="F42" s="67"/>
      <c r="G42" s="68"/>
      <c r="H42" s="77" t="s">
        <v>87</v>
      </c>
      <c r="I42" s="69" t="s">
        <v>103</v>
      </c>
      <c r="K42" s="70"/>
      <c r="L42" s="71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2"/>
      <c r="AB42" s="73"/>
      <c r="AC42" s="73"/>
      <c r="AD42" s="73"/>
      <c r="AE42" s="73"/>
      <c r="AF42" s="73"/>
      <c r="AG42" s="73"/>
    </row>
    <row r="43" spans="1:33" x14ac:dyDescent="0.3">
      <c r="A43" s="75"/>
      <c r="B43" s="76"/>
      <c r="C43" s="64"/>
      <c r="D43" s="65"/>
      <c r="E43" s="66"/>
      <c r="F43" s="67"/>
      <c r="G43" s="68"/>
      <c r="H43" s="77" t="s">
        <v>88</v>
      </c>
      <c r="I43" s="69"/>
      <c r="K43" s="70"/>
      <c r="L43" s="71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2"/>
      <c r="AB43" s="73"/>
      <c r="AC43" s="73"/>
      <c r="AD43" s="73"/>
      <c r="AE43" s="73"/>
      <c r="AF43" s="73"/>
      <c r="AG43" s="73"/>
    </row>
    <row r="44" spans="1:33" x14ac:dyDescent="0.3">
      <c r="A44" s="75"/>
      <c r="B44" s="76"/>
      <c r="C44" s="64"/>
      <c r="D44" s="65"/>
      <c r="E44" s="66"/>
      <c r="F44" s="67"/>
      <c r="G44" s="68"/>
      <c r="H44" s="77" t="s">
        <v>89</v>
      </c>
      <c r="I44" s="69"/>
      <c r="K44" s="70"/>
      <c r="L44" s="71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2"/>
      <c r="AB44" s="73"/>
      <c r="AC44" s="73"/>
      <c r="AD44" s="73"/>
      <c r="AE44" s="73"/>
      <c r="AF44" s="73"/>
      <c r="AG44" s="73"/>
    </row>
    <row r="45" spans="1:33" x14ac:dyDescent="0.3">
      <c r="A45" s="75"/>
      <c r="B45" s="76"/>
      <c r="C45" s="64"/>
      <c r="D45" s="65"/>
      <c r="E45" s="66"/>
      <c r="F45" s="67"/>
      <c r="G45" s="68"/>
      <c r="H45" s="77" t="s">
        <v>90</v>
      </c>
      <c r="I45" s="69"/>
      <c r="K45" s="70"/>
      <c r="L45" s="71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2"/>
      <c r="AB45" s="73"/>
      <c r="AC45" s="73"/>
      <c r="AD45" s="73"/>
      <c r="AE45" s="73"/>
      <c r="AF45" s="73"/>
      <c r="AG45" s="73"/>
    </row>
    <row r="46" spans="1:33" x14ac:dyDescent="0.3">
      <c r="A46" s="75"/>
      <c r="B46" s="63"/>
      <c r="C46" s="64"/>
      <c r="D46" s="65"/>
      <c r="E46" s="66"/>
      <c r="F46" s="67"/>
      <c r="G46" s="68"/>
      <c r="H46" s="77" t="s">
        <v>91</v>
      </c>
      <c r="I46" s="69"/>
      <c r="K46" s="70"/>
      <c r="L46" s="71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2"/>
      <c r="AB46" s="73"/>
      <c r="AC46" s="73"/>
      <c r="AD46" s="73"/>
      <c r="AE46" s="73"/>
      <c r="AF46" s="73"/>
      <c r="AG46" s="73"/>
    </row>
    <row r="47" spans="1:33" x14ac:dyDescent="0.3">
      <c r="A47" s="75"/>
      <c r="B47" s="76"/>
      <c r="C47" s="64"/>
      <c r="D47" s="65"/>
      <c r="E47" s="66"/>
      <c r="F47" s="67"/>
      <c r="G47" s="68"/>
      <c r="H47" s="77"/>
      <c r="I47" s="70"/>
      <c r="K47" s="70"/>
      <c r="L47" s="71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2"/>
      <c r="AB47" s="73"/>
      <c r="AC47" s="73"/>
      <c r="AD47" s="73"/>
      <c r="AE47" s="73"/>
      <c r="AF47" s="73"/>
      <c r="AG47" s="73"/>
    </row>
    <row r="48" spans="1:33" x14ac:dyDescent="0.3">
      <c r="A48" s="75"/>
      <c r="B48" s="63" t="s">
        <v>104</v>
      </c>
      <c r="C48" s="64">
        <v>50</v>
      </c>
      <c r="D48" s="65"/>
      <c r="E48" s="66" t="s">
        <v>10</v>
      </c>
      <c r="F48" s="67"/>
      <c r="G48" s="68" t="s">
        <v>105</v>
      </c>
      <c r="H48" s="50" t="s">
        <v>79</v>
      </c>
      <c r="I48" s="70"/>
      <c r="K48" s="70">
        <v>843.65</v>
      </c>
      <c r="L48" s="71"/>
      <c r="M48" s="70"/>
      <c r="N48" s="70"/>
      <c r="O48" s="70">
        <v>726.93</v>
      </c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2"/>
      <c r="AB48" s="73"/>
      <c r="AC48" s="73"/>
      <c r="AD48" s="73"/>
      <c r="AE48" s="73"/>
      <c r="AF48" s="73"/>
      <c r="AG48" s="73"/>
    </row>
    <row r="49" spans="1:33" x14ac:dyDescent="0.3">
      <c r="A49" s="75"/>
      <c r="B49" s="76"/>
      <c r="C49" s="64"/>
      <c r="D49" s="65"/>
      <c r="E49" s="66"/>
      <c r="F49" s="67"/>
      <c r="G49" s="68"/>
      <c r="H49" s="50" t="s">
        <v>80</v>
      </c>
      <c r="I49" s="69"/>
      <c r="K49" s="70">
        <v>6568.83</v>
      </c>
      <c r="L49" s="71"/>
      <c r="M49" s="70">
        <v>4.18</v>
      </c>
      <c r="N49" s="70">
        <v>51.49</v>
      </c>
      <c r="O49" s="70">
        <v>46.15</v>
      </c>
      <c r="P49" s="70"/>
      <c r="Q49" s="70">
        <v>22.38</v>
      </c>
      <c r="R49" s="70">
        <v>21.19</v>
      </c>
      <c r="S49" s="70">
        <f>SUM(V49:Y49)</f>
        <v>4234.47</v>
      </c>
      <c r="T49" s="70">
        <v>10.35</v>
      </c>
      <c r="U49" s="70"/>
      <c r="V49" s="70">
        <v>936.72</v>
      </c>
      <c r="W49" s="70">
        <v>532.70000000000005</v>
      </c>
      <c r="X49" s="70">
        <v>1158.46</v>
      </c>
      <c r="Y49" s="70">
        <v>1606.59</v>
      </c>
      <c r="Z49" s="70"/>
      <c r="AA49" s="72">
        <v>1</v>
      </c>
      <c r="AB49" s="73">
        <v>312.56</v>
      </c>
      <c r="AC49" s="73">
        <v>108.34</v>
      </c>
      <c r="AD49" s="73">
        <f>AB49/AC49</f>
        <v>2.8849916928189034</v>
      </c>
      <c r="AE49" s="73"/>
      <c r="AF49" s="73">
        <v>4579</v>
      </c>
      <c r="AG49" s="73">
        <v>7044.4</v>
      </c>
    </row>
    <row r="50" spans="1:33" x14ac:dyDescent="0.3">
      <c r="A50" s="75"/>
      <c r="B50" s="63"/>
      <c r="C50" s="64"/>
      <c r="D50" s="65"/>
      <c r="E50" s="66"/>
      <c r="F50" s="67"/>
      <c r="G50" s="68"/>
      <c r="H50" s="77" t="s">
        <v>82</v>
      </c>
      <c r="I50" s="70"/>
      <c r="K50" s="70">
        <v>2606.94</v>
      </c>
      <c r="L50" s="71"/>
      <c r="M50" s="70">
        <v>4.29</v>
      </c>
      <c r="N50" s="70">
        <v>54.79</v>
      </c>
      <c r="O50" s="70">
        <v>49.58</v>
      </c>
      <c r="P50" s="70"/>
      <c r="Q50" s="70">
        <v>1.05</v>
      </c>
      <c r="R50" s="70">
        <v>1.1000000000000001</v>
      </c>
      <c r="S50" s="70">
        <v>907.62</v>
      </c>
      <c r="T50" s="70"/>
      <c r="U50" s="70"/>
      <c r="V50" s="70"/>
      <c r="W50" s="70"/>
      <c r="X50" s="70"/>
      <c r="Y50" s="70"/>
      <c r="Z50" s="70"/>
      <c r="AA50" s="72">
        <v>2</v>
      </c>
      <c r="AB50" s="73">
        <v>240.45</v>
      </c>
      <c r="AC50" s="73">
        <v>81.650000000000006</v>
      </c>
      <c r="AD50" s="73">
        <f>AB50/AC50</f>
        <v>2.94488671157379</v>
      </c>
      <c r="AE50" s="73"/>
      <c r="AF50" s="73"/>
      <c r="AG50" s="73"/>
    </row>
    <row r="51" spans="1:33" x14ac:dyDescent="0.3">
      <c r="A51" s="78"/>
      <c r="B51" s="76"/>
      <c r="C51" s="64"/>
      <c r="D51" s="65"/>
      <c r="E51" s="66"/>
      <c r="F51" s="67"/>
      <c r="G51" s="68"/>
      <c r="H51" s="77" t="s">
        <v>83</v>
      </c>
      <c r="I51" s="69" t="s">
        <v>106</v>
      </c>
      <c r="K51" s="70">
        <v>1433.87</v>
      </c>
      <c r="L51" s="71"/>
      <c r="M51" s="70">
        <v>4.17</v>
      </c>
      <c r="N51" s="70">
        <v>53.64</v>
      </c>
      <c r="O51" s="70">
        <v>45.54</v>
      </c>
      <c r="P51" s="70"/>
      <c r="Q51" s="70">
        <v>0.63</v>
      </c>
      <c r="R51" s="70">
        <v>1.67</v>
      </c>
      <c r="S51" s="70">
        <v>210.44</v>
      </c>
      <c r="T51" s="70"/>
      <c r="U51" s="70"/>
      <c r="V51" s="70"/>
      <c r="W51" s="70"/>
      <c r="X51" s="70"/>
      <c r="Y51" s="70"/>
      <c r="Z51" s="70"/>
      <c r="AA51" s="72"/>
      <c r="AB51" s="73"/>
      <c r="AC51" s="73"/>
      <c r="AD51" s="73"/>
      <c r="AE51" s="73"/>
      <c r="AF51" s="73"/>
      <c r="AG51" s="73"/>
    </row>
    <row r="52" spans="1:33" x14ac:dyDescent="0.3">
      <c r="A52" s="75"/>
      <c r="B52" s="76"/>
      <c r="C52" s="64"/>
      <c r="D52" s="65"/>
      <c r="E52" s="66"/>
      <c r="F52" s="67"/>
      <c r="G52" s="68"/>
      <c r="H52" s="77" t="s">
        <v>85</v>
      </c>
      <c r="I52" s="69"/>
      <c r="K52" s="70">
        <v>1002.66</v>
      </c>
      <c r="L52" s="71"/>
      <c r="M52" s="70">
        <v>4.1900000000000004</v>
      </c>
      <c r="N52" s="70">
        <v>50.5</v>
      </c>
      <c r="O52" s="70">
        <v>43.56</v>
      </c>
      <c r="P52" s="70"/>
      <c r="Q52" s="70">
        <v>0.31</v>
      </c>
      <c r="R52" s="70">
        <v>0.44</v>
      </c>
      <c r="S52" s="70">
        <v>133.63</v>
      </c>
      <c r="T52" s="70"/>
      <c r="U52" s="70"/>
      <c r="V52" s="70"/>
      <c r="W52" s="70"/>
      <c r="X52" s="70"/>
      <c r="Y52" s="70"/>
      <c r="Z52" s="70"/>
      <c r="AA52" s="72"/>
      <c r="AB52" s="73"/>
      <c r="AC52" s="73"/>
      <c r="AD52" s="73"/>
      <c r="AE52" s="73"/>
      <c r="AF52" s="73"/>
      <c r="AG52" s="73"/>
    </row>
    <row r="53" spans="1:33" x14ac:dyDescent="0.3">
      <c r="A53" s="75"/>
      <c r="B53" s="76"/>
      <c r="C53" s="64"/>
      <c r="D53" s="65"/>
      <c r="E53" s="66"/>
      <c r="F53" s="67"/>
      <c r="G53" s="68"/>
      <c r="H53" s="77" t="s">
        <v>87</v>
      </c>
      <c r="I53" s="69"/>
      <c r="K53" s="70"/>
      <c r="L53" s="71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  <c r="AA53" s="72"/>
      <c r="AB53" s="73"/>
      <c r="AC53" s="73"/>
      <c r="AD53" s="73"/>
      <c r="AE53" s="73"/>
      <c r="AF53" s="73"/>
      <c r="AG53" s="73"/>
    </row>
    <row r="54" spans="1:33" x14ac:dyDescent="0.3">
      <c r="A54" s="75"/>
      <c r="B54" s="76"/>
      <c r="C54" s="64"/>
      <c r="D54" s="65"/>
      <c r="E54" s="66"/>
      <c r="F54" s="67"/>
      <c r="G54" s="68"/>
      <c r="H54" s="77" t="s">
        <v>88</v>
      </c>
      <c r="I54" s="69"/>
      <c r="K54" s="70"/>
      <c r="L54" s="71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  <c r="AA54" s="72"/>
      <c r="AB54" s="73"/>
      <c r="AC54" s="73"/>
      <c r="AD54" s="73"/>
      <c r="AE54" s="73"/>
      <c r="AF54" s="73"/>
      <c r="AG54" s="73"/>
    </row>
    <row r="55" spans="1:33" x14ac:dyDescent="0.3">
      <c r="A55" s="75"/>
      <c r="B55" s="76"/>
      <c r="C55" s="64"/>
      <c r="D55" s="65"/>
      <c r="E55" s="66"/>
      <c r="F55" s="67"/>
      <c r="G55" s="68"/>
      <c r="H55" s="77" t="s">
        <v>89</v>
      </c>
      <c r="I55" s="69"/>
      <c r="K55" s="70"/>
      <c r="L55" s="71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  <c r="AA55" s="72"/>
      <c r="AB55" s="73"/>
      <c r="AC55" s="73"/>
      <c r="AD55" s="73"/>
      <c r="AE55" s="73"/>
      <c r="AF55" s="73"/>
      <c r="AG55" s="73"/>
    </row>
    <row r="56" spans="1:33" x14ac:dyDescent="0.3">
      <c r="A56" s="75"/>
      <c r="B56" s="76"/>
      <c r="C56" s="64"/>
      <c r="D56" s="65"/>
      <c r="E56" s="66"/>
      <c r="F56" s="67"/>
      <c r="G56" s="68"/>
      <c r="H56" s="77" t="s">
        <v>90</v>
      </c>
      <c r="I56" s="69"/>
      <c r="K56" s="70"/>
      <c r="L56" s="71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2"/>
      <c r="AB56" s="73"/>
      <c r="AC56" s="73"/>
      <c r="AD56" s="73"/>
      <c r="AE56" s="73"/>
      <c r="AF56" s="73"/>
      <c r="AG56" s="73"/>
    </row>
    <row r="57" spans="1:33" x14ac:dyDescent="0.3">
      <c r="A57" s="75"/>
      <c r="B57" s="76"/>
      <c r="C57" s="64"/>
      <c r="D57" s="65"/>
      <c r="E57" s="66"/>
      <c r="F57" s="67"/>
      <c r="G57" s="68"/>
      <c r="H57" s="77" t="s">
        <v>91</v>
      </c>
      <c r="I57" s="69"/>
      <c r="K57" s="70"/>
      <c r="L57" s="71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2"/>
      <c r="AB57" s="73"/>
      <c r="AC57" s="73"/>
      <c r="AD57" s="73"/>
      <c r="AE57" s="73"/>
      <c r="AF57" s="73"/>
      <c r="AG57" s="73"/>
    </row>
    <row r="58" spans="1:33" x14ac:dyDescent="0.3">
      <c r="A58" s="75"/>
      <c r="B58" s="76"/>
      <c r="C58" s="64"/>
      <c r="D58" s="65"/>
      <c r="E58" s="66"/>
      <c r="F58" s="67"/>
      <c r="G58" s="68"/>
      <c r="H58" s="77"/>
      <c r="I58" s="69"/>
      <c r="K58" s="70"/>
      <c r="L58" s="71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2"/>
      <c r="AB58" s="73"/>
      <c r="AC58" s="73"/>
      <c r="AD58" s="73"/>
      <c r="AE58" s="73"/>
      <c r="AF58" s="73"/>
      <c r="AG58" s="73"/>
    </row>
    <row r="59" spans="1:33" x14ac:dyDescent="0.3">
      <c r="A59" s="75"/>
      <c r="B59" s="63" t="s">
        <v>107</v>
      </c>
      <c r="C59" s="64">
        <v>50</v>
      </c>
      <c r="D59" s="65"/>
      <c r="E59" s="66" t="s">
        <v>2</v>
      </c>
      <c r="F59" s="67"/>
      <c r="G59" s="68" t="s">
        <v>108</v>
      </c>
      <c r="H59" s="50" t="s">
        <v>79</v>
      </c>
      <c r="I59" s="69" t="s">
        <v>109</v>
      </c>
      <c r="K59" s="70">
        <v>672.32</v>
      </c>
      <c r="L59" s="71"/>
      <c r="M59" s="70"/>
      <c r="N59" s="70"/>
      <c r="O59" s="70">
        <v>613.41999999999996</v>
      </c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2"/>
      <c r="AB59" s="73"/>
      <c r="AC59" s="73"/>
      <c r="AD59" s="73"/>
      <c r="AE59" s="73"/>
      <c r="AF59" s="73"/>
      <c r="AG59" s="73"/>
    </row>
    <row r="60" spans="1:33" x14ac:dyDescent="0.3">
      <c r="A60" s="75"/>
      <c r="B60" s="76"/>
      <c r="C60" s="64"/>
      <c r="D60" s="65"/>
      <c r="E60" s="66"/>
      <c r="F60" s="67"/>
      <c r="G60" s="68"/>
      <c r="H60" s="50" t="s">
        <v>80</v>
      </c>
      <c r="I60" s="69"/>
      <c r="K60" s="70">
        <v>10281.129999999999</v>
      </c>
      <c r="L60" s="71"/>
      <c r="M60" s="70">
        <v>4.16</v>
      </c>
      <c r="N60" s="70">
        <v>52.54</v>
      </c>
      <c r="O60" s="70">
        <v>47.44</v>
      </c>
      <c r="P60" s="70"/>
      <c r="Q60" s="70">
        <v>29</v>
      </c>
      <c r="R60" s="70">
        <v>30.57</v>
      </c>
      <c r="S60" s="70">
        <f>SUM(V60:Y60)</f>
        <v>6570.85</v>
      </c>
      <c r="T60" s="70">
        <v>15.19</v>
      </c>
      <c r="U60" s="70"/>
      <c r="V60" s="70">
        <v>304.36</v>
      </c>
      <c r="W60" s="70">
        <v>464.14</v>
      </c>
      <c r="X60" s="70">
        <v>2569.9</v>
      </c>
      <c r="Y60" s="70">
        <v>3232.45</v>
      </c>
      <c r="Z60" s="70"/>
      <c r="AA60" s="72">
        <v>1</v>
      </c>
      <c r="AB60" s="73">
        <v>453.1</v>
      </c>
      <c r="AC60" s="73">
        <v>147.46</v>
      </c>
      <c r="AD60" s="73">
        <f>AB60/AC60</f>
        <v>3.0726976807269768</v>
      </c>
      <c r="AE60" s="73"/>
      <c r="AF60" s="73">
        <v>6220</v>
      </c>
      <c r="AG60" s="73">
        <v>9096.27</v>
      </c>
    </row>
    <row r="61" spans="1:33" x14ac:dyDescent="0.3">
      <c r="A61" s="75"/>
      <c r="B61" s="63"/>
      <c r="C61" s="64"/>
      <c r="D61" s="65"/>
      <c r="E61" s="66"/>
      <c r="F61" s="67"/>
      <c r="G61" s="68"/>
      <c r="H61" s="77" t="s">
        <v>82</v>
      </c>
      <c r="I61" s="69"/>
      <c r="K61" s="70">
        <v>2205.83</v>
      </c>
      <c r="L61" s="71"/>
      <c r="M61" s="70">
        <v>4.2699999999999996</v>
      </c>
      <c r="N61" s="70">
        <v>49.58</v>
      </c>
      <c r="O61" s="70">
        <v>47.64</v>
      </c>
      <c r="P61" s="70"/>
      <c r="Q61" s="70">
        <v>1.19</v>
      </c>
      <c r="R61" s="70">
        <v>8.0299999999999994</v>
      </c>
      <c r="S61" s="70">
        <v>837.36</v>
      </c>
      <c r="T61" s="70"/>
      <c r="U61" s="70"/>
      <c r="V61" s="70"/>
      <c r="W61" s="70"/>
      <c r="X61" s="70"/>
      <c r="Y61" s="70"/>
      <c r="Z61" s="70"/>
      <c r="AA61" s="72">
        <v>2</v>
      </c>
      <c r="AB61" s="73">
        <v>386.65</v>
      </c>
      <c r="AC61" s="73">
        <v>137.9</v>
      </c>
      <c r="AD61" s="73">
        <f>AB61/AC61</f>
        <v>2.80384336475707</v>
      </c>
      <c r="AE61" s="73"/>
      <c r="AF61" s="73"/>
      <c r="AG61" s="73"/>
    </row>
    <row r="62" spans="1:33" x14ac:dyDescent="0.3">
      <c r="A62" s="75"/>
      <c r="B62" s="76"/>
      <c r="C62" s="64"/>
      <c r="D62" s="65"/>
      <c r="E62" s="66"/>
      <c r="F62" s="67"/>
      <c r="G62" s="68"/>
      <c r="H62" s="77" t="s">
        <v>83</v>
      </c>
      <c r="I62" s="69" t="s">
        <v>110</v>
      </c>
      <c r="K62" s="70">
        <v>2929.33</v>
      </c>
      <c r="L62" s="71"/>
      <c r="M62" s="70">
        <v>4.18</v>
      </c>
      <c r="N62" s="70">
        <v>50.42</v>
      </c>
      <c r="O62" s="70">
        <v>47.92</v>
      </c>
      <c r="P62" s="70"/>
      <c r="Q62" s="70">
        <v>0.71</v>
      </c>
      <c r="R62" s="70">
        <v>14.55</v>
      </c>
      <c r="S62" s="70">
        <v>864.76</v>
      </c>
      <c r="T62" s="70">
        <v>0.01</v>
      </c>
      <c r="U62" s="70"/>
      <c r="V62" s="70"/>
      <c r="W62" s="70"/>
      <c r="X62" s="70"/>
      <c r="Y62" s="70"/>
      <c r="Z62" s="70"/>
      <c r="AA62" s="72"/>
      <c r="AB62" s="73"/>
      <c r="AC62" s="73"/>
      <c r="AD62" s="73"/>
      <c r="AE62" s="73"/>
      <c r="AF62" s="73"/>
      <c r="AG62" s="73"/>
    </row>
    <row r="63" spans="1:33" x14ac:dyDescent="0.3">
      <c r="A63" s="75"/>
      <c r="B63" s="76"/>
      <c r="C63" s="64"/>
      <c r="D63" s="65"/>
      <c r="E63" s="66"/>
      <c r="F63" s="67"/>
      <c r="G63" s="68"/>
      <c r="H63" s="77" t="s">
        <v>85</v>
      </c>
      <c r="I63" s="69"/>
      <c r="K63" s="70"/>
      <c r="L63" s="71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2"/>
      <c r="AB63" s="73"/>
      <c r="AC63" s="73"/>
      <c r="AD63" s="73"/>
      <c r="AE63" s="73"/>
      <c r="AF63" s="73"/>
      <c r="AG63" s="73"/>
    </row>
    <row r="64" spans="1:33" x14ac:dyDescent="0.3">
      <c r="A64" s="75"/>
      <c r="B64" s="76"/>
      <c r="C64" s="64"/>
      <c r="D64" s="65"/>
      <c r="E64" s="66"/>
      <c r="F64" s="67"/>
      <c r="G64" s="68"/>
      <c r="H64" s="77" t="s">
        <v>87</v>
      </c>
      <c r="I64" s="69"/>
      <c r="K64" s="70"/>
      <c r="L64" s="71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2"/>
      <c r="AB64" s="73"/>
      <c r="AC64" s="73"/>
      <c r="AD64" s="73"/>
      <c r="AE64" s="73"/>
      <c r="AF64" s="73"/>
      <c r="AG64" s="73"/>
    </row>
    <row r="65" spans="1:33" x14ac:dyDescent="0.3">
      <c r="A65" s="75"/>
      <c r="B65" s="76"/>
      <c r="C65" s="64"/>
      <c r="D65" s="65"/>
      <c r="E65" s="66"/>
      <c r="F65" s="67"/>
      <c r="G65" s="68"/>
      <c r="H65" s="77" t="s">
        <v>88</v>
      </c>
      <c r="I65" s="69"/>
      <c r="K65" s="70"/>
      <c r="L65" s="71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2"/>
      <c r="AB65" s="73"/>
      <c r="AC65" s="73"/>
      <c r="AD65" s="73"/>
      <c r="AE65" s="73"/>
      <c r="AF65" s="73"/>
      <c r="AG65" s="73"/>
    </row>
    <row r="66" spans="1:33" x14ac:dyDescent="0.3">
      <c r="A66" s="75"/>
      <c r="B66" s="76"/>
      <c r="C66" s="64"/>
      <c r="D66" s="65"/>
      <c r="E66" s="66"/>
      <c r="F66" s="67"/>
      <c r="G66" s="68"/>
      <c r="H66" s="77" t="s">
        <v>89</v>
      </c>
      <c r="I66" s="69"/>
      <c r="K66" s="70"/>
      <c r="L66" s="71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  <c r="AA66" s="72"/>
      <c r="AB66" s="73"/>
      <c r="AC66" s="73"/>
      <c r="AD66" s="73"/>
      <c r="AE66" s="73"/>
      <c r="AF66" s="73"/>
      <c r="AG66" s="73"/>
    </row>
    <row r="67" spans="1:33" x14ac:dyDescent="0.3">
      <c r="A67" s="78"/>
      <c r="B67" s="76"/>
      <c r="C67" s="64"/>
      <c r="D67" s="65"/>
      <c r="E67" s="66"/>
      <c r="F67" s="67"/>
      <c r="G67" s="68"/>
      <c r="H67" s="77" t="s">
        <v>90</v>
      </c>
      <c r="I67" s="69"/>
      <c r="K67" s="70"/>
      <c r="L67" s="71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72"/>
      <c r="AB67" s="73"/>
      <c r="AC67" s="73"/>
      <c r="AD67" s="73"/>
      <c r="AE67" s="73"/>
      <c r="AF67" s="73"/>
      <c r="AG67" s="73"/>
    </row>
    <row r="68" spans="1:33" x14ac:dyDescent="0.3">
      <c r="A68" s="75"/>
      <c r="B68" s="76"/>
      <c r="C68" s="64"/>
      <c r="D68" s="65"/>
      <c r="E68" s="66"/>
      <c r="F68" s="67"/>
      <c r="G68" s="68"/>
      <c r="H68" s="77" t="s">
        <v>91</v>
      </c>
      <c r="I68" s="69"/>
      <c r="K68" s="70"/>
      <c r="L68" s="71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  <c r="AA68" s="72"/>
      <c r="AB68" s="73"/>
      <c r="AC68" s="73"/>
      <c r="AD68" s="73"/>
      <c r="AE68" s="73"/>
      <c r="AF68" s="73"/>
      <c r="AG68" s="73"/>
    </row>
    <row r="69" spans="1:33" x14ac:dyDescent="0.3">
      <c r="A69" s="75"/>
      <c r="B69" s="76"/>
      <c r="C69" s="64"/>
      <c r="D69" s="65"/>
      <c r="E69" s="66"/>
      <c r="F69" s="67"/>
      <c r="G69" s="68"/>
      <c r="H69" s="77"/>
      <c r="I69" s="70"/>
      <c r="K69" s="70"/>
      <c r="L69" s="71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  <c r="AA69" s="72"/>
      <c r="AB69" s="73"/>
      <c r="AC69" s="73"/>
      <c r="AD69" s="73"/>
      <c r="AE69" s="73"/>
      <c r="AF69" s="73"/>
      <c r="AG69" s="73"/>
    </row>
    <row r="70" spans="1:33" x14ac:dyDescent="0.3">
      <c r="A70" s="75"/>
      <c r="B70" s="63" t="s">
        <v>111</v>
      </c>
      <c r="C70" s="64">
        <v>150</v>
      </c>
      <c r="D70" s="65"/>
      <c r="E70" s="66" t="s">
        <v>37</v>
      </c>
      <c r="F70" s="67"/>
      <c r="G70" s="68" t="s">
        <v>112</v>
      </c>
      <c r="H70" s="50" t="s">
        <v>79</v>
      </c>
      <c r="I70" s="69" t="s">
        <v>113</v>
      </c>
      <c r="K70" s="70">
        <v>957.25</v>
      </c>
      <c r="L70" s="71"/>
      <c r="M70" s="70"/>
      <c r="N70" s="70"/>
      <c r="O70" s="70">
        <v>848.6</v>
      </c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  <c r="AA70" s="72"/>
      <c r="AB70" s="73"/>
      <c r="AC70" s="73"/>
      <c r="AD70" s="73"/>
      <c r="AE70" s="73"/>
      <c r="AF70" s="73"/>
      <c r="AG70" s="73"/>
    </row>
    <row r="71" spans="1:33" x14ac:dyDescent="0.3">
      <c r="A71" s="75"/>
      <c r="B71" s="76"/>
      <c r="C71" s="64"/>
      <c r="D71" s="65"/>
      <c r="E71" s="66"/>
      <c r="F71" s="67"/>
      <c r="G71" s="68"/>
      <c r="H71" s="50" t="s">
        <v>80</v>
      </c>
      <c r="I71" s="69"/>
      <c r="K71" s="70">
        <v>5618.07</v>
      </c>
      <c r="L71" s="71"/>
      <c r="M71" s="70">
        <v>4.1900000000000004</v>
      </c>
      <c r="N71" s="70">
        <v>49.76</v>
      </c>
      <c r="O71" s="70">
        <v>46.55</v>
      </c>
      <c r="P71" s="70"/>
      <c r="Q71" s="70">
        <v>19.899999999999999</v>
      </c>
      <c r="R71" s="70">
        <v>9.9</v>
      </c>
      <c r="S71" s="70">
        <f>SUM(V71:Y71)</f>
        <v>1123.75</v>
      </c>
      <c r="T71" s="70">
        <v>11.3</v>
      </c>
      <c r="U71" s="70"/>
      <c r="V71" s="70">
        <v>379.45</v>
      </c>
      <c r="W71" s="70">
        <v>90.97</v>
      </c>
      <c r="X71" s="70">
        <v>325.43</v>
      </c>
      <c r="Y71" s="70">
        <v>327.9</v>
      </c>
      <c r="Z71" s="70"/>
      <c r="AA71" s="72">
        <v>1</v>
      </c>
      <c r="AB71" s="73">
        <v>328.18</v>
      </c>
      <c r="AC71" s="73">
        <v>115.59</v>
      </c>
      <c r="AD71" s="73">
        <f>AB71/AC71</f>
        <v>2.8391729388355396</v>
      </c>
      <c r="AE71" s="73"/>
      <c r="AF71" s="73">
        <v>4320</v>
      </c>
      <c r="AG71" s="73">
        <v>5715.42</v>
      </c>
    </row>
    <row r="72" spans="1:33" x14ac:dyDescent="0.3">
      <c r="A72" s="75"/>
      <c r="B72" s="63"/>
      <c r="C72" s="64"/>
      <c r="D72" s="65"/>
      <c r="E72" s="66"/>
      <c r="F72" s="67"/>
      <c r="G72" s="68"/>
      <c r="H72" s="77" t="s">
        <v>82</v>
      </c>
      <c r="I72" s="69"/>
      <c r="K72" s="70">
        <v>4656.0200000000004</v>
      </c>
      <c r="L72" s="71"/>
      <c r="M72" s="70">
        <v>4.1399999999999997</v>
      </c>
      <c r="N72" s="70">
        <v>55.66</v>
      </c>
      <c r="O72" s="70">
        <v>52.87</v>
      </c>
      <c r="P72" s="70"/>
      <c r="Q72" s="70">
        <v>4.59</v>
      </c>
      <c r="R72" s="70">
        <v>29.33</v>
      </c>
      <c r="S72" s="70">
        <v>257.24</v>
      </c>
      <c r="T72" s="70">
        <v>1.96</v>
      </c>
      <c r="U72" s="70"/>
      <c r="V72" s="70"/>
      <c r="W72" s="70"/>
      <c r="X72" s="70"/>
      <c r="Y72" s="70"/>
      <c r="Z72" s="70"/>
      <c r="AA72" s="72">
        <v>2</v>
      </c>
      <c r="AB72" s="73">
        <v>49.11</v>
      </c>
      <c r="AC72" s="73">
        <v>18.89</v>
      </c>
      <c r="AD72" s="73">
        <f>AB72/AC72</f>
        <v>2.5997882477501322</v>
      </c>
      <c r="AE72" s="73"/>
      <c r="AF72" s="73"/>
      <c r="AG72" s="73"/>
    </row>
    <row r="73" spans="1:33" x14ac:dyDescent="0.3">
      <c r="A73" s="75"/>
      <c r="B73" s="76"/>
      <c r="C73" s="64"/>
      <c r="D73" s="65"/>
      <c r="E73" s="66"/>
      <c r="F73" s="67"/>
      <c r="G73" s="68"/>
      <c r="H73" s="77" t="s">
        <v>83</v>
      </c>
      <c r="I73" s="69"/>
      <c r="K73" s="70">
        <v>5170.9799999999996</v>
      </c>
      <c r="L73" s="71"/>
      <c r="M73" s="70">
        <v>4.33</v>
      </c>
      <c r="N73" s="70">
        <v>50.86</v>
      </c>
      <c r="O73" s="70">
        <v>48.11</v>
      </c>
      <c r="P73" s="70"/>
      <c r="Q73" s="70">
        <v>2.0499999999999998</v>
      </c>
      <c r="R73" s="70">
        <v>1.42</v>
      </c>
      <c r="S73" s="70">
        <v>378.75</v>
      </c>
      <c r="T73" s="70"/>
      <c r="U73" s="70"/>
      <c r="V73" s="70"/>
      <c r="W73" s="70"/>
      <c r="X73" s="70"/>
      <c r="Y73" s="70"/>
      <c r="Z73" s="70"/>
      <c r="AA73" s="72"/>
      <c r="AB73" s="73"/>
      <c r="AC73" s="73"/>
      <c r="AD73" s="73"/>
      <c r="AE73" s="73"/>
      <c r="AF73" s="73"/>
      <c r="AG73" s="73"/>
    </row>
    <row r="74" spans="1:33" x14ac:dyDescent="0.3">
      <c r="A74" s="75"/>
      <c r="B74" s="76"/>
      <c r="C74" s="64"/>
      <c r="D74" s="65"/>
      <c r="E74" s="66"/>
      <c r="F74" s="67"/>
      <c r="G74" s="68"/>
      <c r="H74" s="77" t="s">
        <v>85</v>
      </c>
      <c r="I74" s="69"/>
      <c r="K74" s="70">
        <v>7246.78</v>
      </c>
      <c r="L74" s="71"/>
      <c r="M74" s="70">
        <v>4.1399999999999997</v>
      </c>
      <c r="N74" s="70">
        <v>50.37</v>
      </c>
      <c r="O74" s="70">
        <v>47.07</v>
      </c>
      <c r="P74" s="70"/>
      <c r="Q74" s="70">
        <v>0.69</v>
      </c>
      <c r="R74" s="70">
        <v>2.2400000000000002</v>
      </c>
      <c r="S74" s="70">
        <v>840.13</v>
      </c>
      <c r="T74" s="70">
        <v>0.28000000000000003</v>
      </c>
      <c r="U74" s="70"/>
      <c r="V74" s="70"/>
      <c r="W74" s="70"/>
      <c r="X74" s="70"/>
      <c r="Y74" s="70"/>
      <c r="Z74" s="70"/>
      <c r="AA74" s="72"/>
      <c r="AB74" s="73"/>
      <c r="AC74" s="73"/>
      <c r="AD74" s="73"/>
      <c r="AE74" s="73"/>
      <c r="AF74" s="73"/>
      <c r="AG74" s="73"/>
    </row>
    <row r="75" spans="1:33" x14ac:dyDescent="0.3">
      <c r="A75" s="75"/>
      <c r="B75" s="76"/>
      <c r="C75" s="64"/>
      <c r="D75" s="65"/>
      <c r="E75" s="66"/>
      <c r="F75" s="67"/>
      <c r="G75" s="68"/>
      <c r="H75" s="77" t="s">
        <v>87</v>
      </c>
      <c r="I75" s="69"/>
      <c r="K75" s="70">
        <v>10399.6</v>
      </c>
      <c r="L75" s="71"/>
      <c r="M75" s="70">
        <v>4.2</v>
      </c>
      <c r="N75" s="70">
        <v>50.87</v>
      </c>
      <c r="O75" s="70">
        <v>44.23</v>
      </c>
      <c r="P75" s="70"/>
      <c r="Q75" s="70">
        <v>1.9</v>
      </c>
      <c r="R75" s="70">
        <v>0.74</v>
      </c>
      <c r="S75" s="70">
        <v>1327.58</v>
      </c>
      <c r="T75" s="70">
        <v>0.1</v>
      </c>
      <c r="U75" s="70"/>
      <c r="V75" s="70"/>
      <c r="W75" s="70"/>
      <c r="X75" s="70"/>
      <c r="Y75" s="70"/>
      <c r="Z75" s="70"/>
      <c r="AA75" s="72"/>
      <c r="AB75" s="73"/>
      <c r="AC75" s="73"/>
      <c r="AD75" s="73"/>
      <c r="AE75" s="73"/>
      <c r="AF75" s="73"/>
      <c r="AG75" s="73"/>
    </row>
    <row r="76" spans="1:33" x14ac:dyDescent="0.3">
      <c r="A76" s="78"/>
      <c r="B76" s="76"/>
      <c r="C76" s="64"/>
      <c r="D76" s="65"/>
      <c r="E76" s="66"/>
      <c r="F76" s="67"/>
      <c r="G76" s="68"/>
      <c r="H76" s="77" t="s">
        <v>88</v>
      </c>
      <c r="I76" s="69"/>
      <c r="K76" s="70">
        <v>5199.5600000000004</v>
      </c>
      <c r="L76" s="71"/>
      <c r="M76" s="70">
        <v>4.1399999999999997</v>
      </c>
      <c r="N76" s="70">
        <v>53.44</v>
      </c>
      <c r="O76" s="70">
        <v>50.25</v>
      </c>
      <c r="P76" s="70"/>
      <c r="Q76" s="70">
        <v>0.47</v>
      </c>
      <c r="R76" s="70">
        <v>0.99</v>
      </c>
      <c r="S76" s="70">
        <v>33.22</v>
      </c>
      <c r="T76" s="70">
        <v>0.1</v>
      </c>
      <c r="U76" s="70"/>
      <c r="V76" s="70"/>
      <c r="W76" s="70"/>
      <c r="X76" s="70"/>
      <c r="Y76" s="70"/>
      <c r="Z76" s="70"/>
      <c r="AA76" s="72"/>
      <c r="AB76" s="73"/>
      <c r="AC76" s="73"/>
      <c r="AD76" s="73"/>
      <c r="AE76" s="73"/>
      <c r="AF76" s="73"/>
      <c r="AG76" s="73"/>
    </row>
    <row r="77" spans="1:33" x14ac:dyDescent="0.3">
      <c r="A77" s="75"/>
      <c r="B77" s="76"/>
      <c r="C77" s="64"/>
      <c r="D77" s="65"/>
      <c r="E77" s="66"/>
      <c r="F77" s="67"/>
      <c r="G77" s="68"/>
      <c r="H77" s="77" t="s">
        <v>89</v>
      </c>
      <c r="I77" s="69"/>
      <c r="K77" s="70">
        <v>5130.58</v>
      </c>
      <c r="L77" s="71"/>
      <c r="M77" s="70">
        <v>4.1900000000000004</v>
      </c>
      <c r="N77" s="70">
        <v>52.48</v>
      </c>
      <c r="O77" s="70">
        <v>48.78</v>
      </c>
      <c r="P77" s="70"/>
      <c r="Q77" s="70"/>
      <c r="R77" s="70">
        <v>0.97</v>
      </c>
      <c r="S77" s="70">
        <v>86.52</v>
      </c>
      <c r="T77" s="70"/>
      <c r="U77" s="70"/>
      <c r="V77" s="70"/>
      <c r="W77" s="70"/>
      <c r="X77" s="70"/>
      <c r="Y77" s="70"/>
      <c r="Z77" s="70"/>
      <c r="AA77" s="72"/>
      <c r="AB77" s="73"/>
      <c r="AC77" s="73"/>
      <c r="AD77" s="73"/>
      <c r="AE77" s="73"/>
      <c r="AF77" s="73"/>
      <c r="AG77" s="73"/>
    </row>
    <row r="78" spans="1:33" x14ac:dyDescent="0.3">
      <c r="A78" s="75"/>
      <c r="B78" s="76"/>
      <c r="C78" s="64"/>
      <c r="D78" s="65"/>
      <c r="E78" s="66"/>
      <c r="F78" s="67"/>
      <c r="G78" s="68"/>
      <c r="H78" s="77" t="s">
        <v>90</v>
      </c>
      <c r="I78" s="69"/>
      <c r="K78" s="70">
        <v>4166.58</v>
      </c>
      <c r="L78" s="71"/>
      <c r="M78" s="70">
        <v>4.18</v>
      </c>
      <c r="N78" s="70">
        <v>50.28</v>
      </c>
      <c r="O78" s="70">
        <v>45.77</v>
      </c>
      <c r="P78" s="70"/>
      <c r="Q78" s="70">
        <v>0.74</v>
      </c>
      <c r="R78" s="70"/>
      <c r="S78" s="70">
        <v>3.91</v>
      </c>
      <c r="T78" s="70">
        <v>0.153</v>
      </c>
      <c r="U78" s="70"/>
      <c r="V78" s="70"/>
      <c r="W78" s="70"/>
      <c r="X78" s="70"/>
      <c r="Y78" s="70"/>
      <c r="Z78" s="70"/>
      <c r="AA78" s="72"/>
      <c r="AB78" s="73"/>
      <c r="AC78" s="73"/>
      <c r="AD78" s="73"/>
      <c r="AE78" s="73"/>
      <c r="AF78" s="73"/>
      <c r="AG78" s="73"/>
    </row>
    <row r="79" spans="1:33" x14ac:dyDescent="0.3">
      <c r="A79" s="75"/>
      <c r="B79" s="63"/>
      <c r="C79" s="64"/>
      <c r="D79" s="65"/>
      <c r="E79" s="66"/>
      <c r="F79" s="67"/>
      <c r="G79" s="68"/>
      <c r="H79" s="77" t="s">
        <v>91</v>
      </c>
      <c r="I79" s="69"/>
      <c r="K79" s="70">
        <v>3179.41</v>
      </c>
      <c r="L79" s="71"/>
      <c r="M79" s="70">
        <v>4.18</v>
      </c>
      <c r="N79" s="70">
        <v>50.14</v>
      </c>
      <c r="O79" s="70">
        <v>45.81</v>
      </c>
      <c r="P79" s="70"/>
      <c r="Q79" s="70">
        <v>0.08</v>
      </c>
      <c r="R79" s="70"/>
      <c r="S79" s="70">
        <v>3.45</v>
      </c>
      <c r="T79" s="70"/>
      <c r="U79" s="70"/>
      <c r="V79" s="70"/>
      <c r="W79" s="70"/>
      <c r="X79" s="70"/>
      <c r="Y79" s="70"/>
      <c r="Z79" s="70"/>
      <c r="AA79" s="72"/>
      <c r="AB79" s="73"/>
      <c r="AC79" s="73"/>
      <c r="AD79" s="73"/>
      <c r="AE79" s="73"/>
      <c r="AF79" s="73"/>
      <c r="AG79" s="73"/>
    </row>
    <row r="80" spans="1:33" x14ac:dyDescent="0.3">
      <c r="A80" s="75"/>
      <c r="B80" s="76"/>
      <c r="C80" s="64"/>
      <c r="D80" s="65"/>
      <c r="E80" s="66"/>
      <c r="F80" s="67"/>
      <c r="G80" s="68"/>
      <c r="H80" s="77"/>
      <c r="I80" s="69"/>
      <c r="K80" s="70"/>
      <c r="L80" s="71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2"/>
      <c r="AB80" s="73"/>
      <c r="AC80" s="73"/>
      <c r="AD80" s="73"/>
      <c r="AE80" s="73"/>
      <c r="AF80" s="73"/>
      <c r="AG80" s="73"/>
    </row>
    <row r="81" spans="1:33" x14ac:dyDescent="0.3">
      <c r="A81" s="75"/>
      <c r="B81" s="63" t="s">
        <v>114</v>
      </c>
      <c r="C81" s="64">
        <v>150</v>
      </c>
      <c r="D81" s="65"/>
      <c r="E81" s="66" t="s">
        <v>31</v>
      </c>
      <c r="F81" s="67"/>
      <c r="G81" s="68" t="s">
        <v>115</v>
      </c>
      <c r="H81" s="50" t="s">
        <v>79</v>
      </c>
      <c r="I81" s="70" t="s">
        <v>113</v>
      </c>
      <c r="K81" s="70">
        <f>389.37+127.68+321.78+152.03</f>
        <v>990.8599999999999</v>
      </c>
      <c r="L81" s="71"/>
      <c r="N81" s="70"/>
      <c r="O81" s="70">
        <v>855.94</v>
      </c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2"/>
      <c r="AB81" s="73"/>
      <c r="AC81" s="73"/>
      <c r="AD81" s="73"/>
      <c r="AE81" s="73"/>
      <c r="AF81" s="73"/>
      <c r="AG81" s="73"/>
    </row>
    <row r="82" spans="1:33" x14ac:dyDescent="0.3">
      <c r="A82" s="75"/>
      <c r="B82" s="76"/>
      <c r="C82" s="64"/>
      <c r="D82" s="65"/>
      <c r="E82" s="66"/>
      <c r="F82" s="67"/>
      <c r="G82" s="68"/>
      <c r="H82" s="50" t="s">
        <v>80</v>
      </c>
      <c r="I82" s="70"/>
      <c r="K82" s="70">
        <v>5400.27</v>
      </c>
      <c r="L82" s="71"/>
      <c r="M82" s="70">
        <v>4.1900000000000004</v>
      </c>
      <c r="N82" s="70">
        <v>52.1</v>
      </c>
      <c r="O82" s="70">
        <v>45.22</v>
      </c>
      <c r="P82" s="70"/>
      <c r="Q82" s="70">
        <v>23.92</v>
      </c>
      <c r="R82" s="70">
        <v>9.23</v>
      </c>
      <c r="S82" s="70">
        <f>SUM(V82:Y82)</f>
        <v>2712.73</v>
      </c>
      <c r="T82" s="70">
        <v>13.63</v>
      </c>
      <c r="U82" s="70"/>
      <c r="V82" s="70">
        <v>316.06</v>
      </c>
      <c r="W82" s="70">
        <v>156.93</v>
      </c>
      <c r="X82" s="70">
        <v>778.97</v>
      </c>
      <c r="Y82" s="70">
        <v>1460.77</v>
      </c>
      <c r="Z82" s="70"/>
      <c r="AA82" s="72">
        <v>1</v>
      </c>
      <c r="AB82" s="73">
        <v>297.27999999999997</v>
      </c>
      <c r="AC82" s="73">
        <v>101.38</v>
      </c>
      <c r="AD82" s="73">
        <f>AB82/AC82</f>
        <v>2.9323337936476621</v>
      </c>
      <c r="AE82" s="73"/>
      <c r="AF82" s="73">
        <v>4370</v>
      </c>
      <c r="AG82" s="73">
        <v>6394.5</v>
      </c>
    </row>
    <row r="83" spans="1:33" x14ac:dyDescent="0.3">
      <c r="A83" s="75"/>
      <c r="B83" s="63"/>
      <c r="C83" s="64"/>
      <c r="D83" s="65"/>
      <c r="E83" s="66"/>
      <c r="F83" s="67"/>
      <c r="G83" s="68"/>
      <c r="H83" s="77" t="s">
        <v>82</v>
      </c>
      <c r="I83" s="69"/>
      <c r="K83" s="70">
        <v>1545.86</v>
      </c>
      <c r="L83" s="71"/>
      <c r="M83" s="70">
        <v>4.13</v>
      </c>
      <c r="N83" s="70">
        <v>51.81</v>
      </c>
      <c r="O83" s="70">
        <v>48.95</v>
      </c>
      <c r="P83" s="70"/>
      <c r="Q83" s="70">
        <v>5.52</v>
      </c>
      <c r="R83" s="70">
        <v>9.86</v>
      </c>
      <c r="S83" s="70">
        <v>1099.0899999999999</v>
      </c>
      <c r="T83" s="70">
        <v>3.58</v>
      </c>
      <c r="U83" s="70"/>
      <c r="V83" s="70"/>
      <c r="W83" s="70"/>
      <c r="X83" s="70"/>
      <c r="Y83" s="70"/>
      <c r="Z83" s="70"/>
      <c r="AA83" s="72">
        <v>2</v>
      </c>
      <c r="AB83" s="73">
        <v>129.21</v>
      </c>
      <c r="AC83" s="73">
        <v>51.8</v>
      </c>
      <c r="AD83" s="73">
        <f>AB83/AC83</f>
        <v>2.4944015444015446</v>
      </c>
      <c r="AE83" s="73"/>
      <c r="AF83" s="73"/>
      <c r="AG83" s="73"/>
    </row>
    <row r="84" spans="1:33" x14ac:dyDescent="0.3">
      <c r="A84" s="75"/>
      <c r="B84" s="76"/>
      <c r="C84" s="64"/>
      <c r="D84" s="65"/>
      <c r="E84" s="66"/>
      <c r="F84" s="67"/>
      <c r="G84" s="68"/>
      <c r="H84" s="77" t="s">
        <v>83</v>
      </c>
      <c r="I84" s="69"/>
      <c r="K84" s="70">
        <v>1931.08</v>
      </c>
      <c r="L84" s="71"/>
      <c r="M84" s="70">
        <v>4.1500000000000004</v>
      </c>
      <c r="N84" s="70">
        <v>50.24</v>
      </c>
      <c r="O84" s="70">
        <v>46.79</v>
      </c>
      <c r="P84" s="70"/>
      <c r="Q84" s="70">
        <v>0.94</v>
      </c>
      <c r="R84" s="70">
        <v>8.9</v>
      </c>
      <c r="S84" s="70">
        <v>138.74</v>
      </c>
      <c r="T84" s="70"/>
      <c r="U84" s="70"/>
      <c r="V84" s="70"/>
      <c r="W84" s="70"/>
      <c r="X84" s="70"/>
      <c r="Y84" s="70"/>
      <c r="Z84" s="70"/>
      <c r="AA84" s="72"/>
      <c r="AB84" s="73"/>
      <c r="AC84" s="73"/>
      <c r="AD84" s="73"/>
      <c r="AE84" s="73"/>
      <c r="AF84" s="73"/>
      <c r="AG84" s="73"/>
    </row>
    <row r="85" spans="1:33" x14ac:dyDescent="0.3">
      <c r="A85" s="78"/>
      <c r="B85" s="76"/>
      <c r="C85" s="64"/>
      <c r="D85" s="65"/>
      <c r="E85" s="66"/>
      <c r="F85" s="67"/>
      <c r="G85" s="68"/>
      <c r="H85" s="77" t="s">
        <v>85</v>
      </c>
      <c r="I85" s="69"/>
      <c r="K85" s="70">
        <v>1622.57</v>
      </c>
      <c r="L85" s="71"/>
      <c r="M85" s="70">
        <v>4.12</v>
      </c>
      <c r="N85" s="70">
        <v>52.48</v>
      </c>
      <c r="O85" s="70">
        <v>48.33</v>
      </c>
      <c r="P85" s="70"/>
      <c r="Q85" s="70">
        <v>0.33</v>
      </c>
      <c r="R85" s="70">
        <v>1</v>
      </c>
      <c r="S85" s="70">
        <v>162.9</v>
      </c>
      <c r="T85" s="70"/>
      <c r="U85" s="70"/>
      <c r="V85" s="70"/>
      <c r="W85" s="70"/>
      <c r="X85" s="70"/>
      <c r="Y85" s="70"/>
      <c r="Z85" s="70"/>
      <c r="AA85" s="72"/>
      <c r="AB85" s="73"/>
      <c r="AC85" s="73"/>
      <c r="AD85" s="73"/>
      <c r="AE85" s="73"/>
      <c r="AF85" s="73"/>
      <c r="AG85" s="73"/>
    </row>
    <row r="86" spans="1:33" x14ac:dyDescent="0.3">
      <c r="A86" s="75"/>
      <c r="B86" s="76"/>
      <c r="C86" s="64"/>
      <c r="D86" s="65"/>
      <c r="E86" s="66"/>
      <c r="F86" s="67"/>
      <c r="G86" s="68"/>
      <c r="H86" s="77" t="s">
        <v>87</v>
      </c>
      <c r="I86" s="69"/>
      <c r="K86" s="70"/>
      <c r="L86" s="71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2"/>
      <c r="AB86" s="73"/>
      <c r="AC86" s="73"/>
      <c r="AD86" s="73"/>
      <c r="AE86" s="73"/>
      <c r="AF86" s="73"/>
      <c r="AG86" s="73"/>
    </row>
    <row r="87" spans="1:33" x14ac:dyDescent="0.3">
      <c r="A87" s="75"/>
      <c r="B87" s="76"/>
      <c r="C87" s="64"/>
      <c r="D87" s="65"/>
      <c r="E87" s="66"/>
      <c r="F87" s="67"/>
      <c r="G87" s="68"/>
      <c r="H87" s="77" t="s">
        <v>88</v>
      </c>
      <c r="I87" s="69"/>
      <c r="K87" s="70"/>
      <c r="L87" s="71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2"/>
      <c r="AB87" s="73"/>
      <c r="AC87" s="73"/>
      <c r="AD87" s="73"/>
      <c r="AE87" s="73"/>
      <c r="AF87" s="73"/>
      <c r="AG87" s="73"/>
    </row>
    <row r="88" spans="1:33" x14ac:dyDescent="0.3">
      <c r="A88" s="75"/>
      <c r="B88" s="76"/>
      <c r="C88" s="64"/>
      <c r="D88" s="65"/>
      <c r="E88" s="66"/>
      <c r="F88" s="67"/>
      <c r="G88" s="68"/>
      <c r="H88" s="77" t="s">
        <v>89</v>
      </c>
      <c r="I88" s="69"/>
      <c r="K88" s="70"/>
      <c r="L88" s="71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2"/>
      <c r="AB88" s="73"/>
      <c r="AC88" s="73"/>
      <c r="AD88" s="73"/>
      <c r="AE88" s="73"/>
      <c r="AF88" s="73"/>
      <c r="AG88" s="73"/>
    </row>
    <row r="89" spans="1:33" x14ac:dyDescent="0.3">
      <c r="A89" s="75"/>
      <c r="B89" s="76"/>
      <c r="C89" s="64"/>
      <c r="D89" s="65"/>
      <c r="E89" s="66"/>
      <c r="F89" s="67"/>
      <c r="G89" s="68"/>
      <c r="H89" s="77" t="s">
        <v>90</v>
      </c>
      <c r="I89" s="69"/>
      <c r="K89" s="70"/>
      <c r="L89" s="71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2"/>
      <c r="AB89" s="73"/>
      <c r="AC89" s="73"/>
      <c r="AD89" s="73"/>
      <c r="AE89" s="73"/>
      <c r="AF89" s="73"/>
      <c r="AG89" s="73"/>
    </row>
    <row r="90" spans="1:33" x14ac:dyDescent="0.3">
      <c r="A90" s="75"/>
      <c r="B90" s="76"/>
      <c r="C90" s="64"/>
      <c r="D90" s="65"/>
      <c r="E90" s="66"/>
      <c r="F90" s="67"/>
      <c r="G90" s="68"/>
      <c r="H90" s="77" t="s">
        <v>91</v>
      </c>
      <c r="I90" s="69"/>
      <c r="K90" s="70"/>
      <c r="L90" s="71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2"/>
      <c r="AB90" s="73"/>
      <c r="AC90" s="73"/>
      <c r="AD90" s="73"/>
      <c r="AE90" s="73"/>
      <c r="AF90" s="73"/>
      <c r="AG90" s="73"/>
    </row>
    <row r="91" spans="1:33" x14ac:dyDescent="0.3">
      <c r="A91" s="75"/>
      <c r="B91" s="76"/>
      <c r="C91" s="64"/>
      <c r="D91" s="65"/>
      <c r="E91" s="66"/>
      <c r="F91" s="67"/>
      <c r="G91" s="68"/>
      <c r="H91" s="77"/>
      <c r="I91" s="69"/>
      <c r="K91" s="70"/>
      <c r="L91" s="71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2"/>
      <c r="AB91" s="73"/>
      <c r="AC91" s="73"/>
      <c r="AD91" s="73"/>
      <c r="AE91" s="73"/>
      <c r="AF91" s="73"/>
      <c r="AG91" s="73"/>
    </row>
    <row r="92" spans="1:33" x14ac:dyDescent="0.3">
      <c r="A92" s="75"/>
      <c r="B92" s="63" t="s">
        <v>116</v>
      </c>
      <c r="C92" s="64">
        <v>150</v>
      </c>
      <c r="D92" s="65"/>
      <c r="E92" s="66" t="s">
        <v>25</v>
      </c>
      <c r="F92" s="67"/>
      <c r="G92" s="68" t="s">
        <v>117</v>
      </c>
      <c r="H92" s="50" t="s">
        <v>79</v>
      </c>
      <c r="I92" s="69" t="s">
        <v>113</v>
      </c>
      <c r="K92" s="70">
        <v>983.26</v>
      </c>
      <c r="L92" s="71"/>
      <c r="M92" s="70"/>
      <c r="N92" s="70"/>
      <c r="O92" s="70">
        <v>655.51</v>
      </c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2"/>
      <c r="AB92" s="73"/>
      <c r="AC92" s="73"/>
      <c r="AD92" s="73"/>
      <c r="AE92" s="73"/>
      <c r="AF92" s="73"/>
      <c r="AG92" s="73"/>
    </row>
    <row r="93" spans="1:33" x14ac:dyDescent="0.3">
      <c r="A93" s="75"/>
      <c r="B93" s="76"/>
      <c r="C93" s="64"/>
      <c r="D93" s="65"/>
      <c r="E93" s="66"/>
      <c r="F93" s="67"/>
      <c r="G93" s="68"/>
      <c r="H93" s="50" t="s">
        <v>80</v>
      </c>
      <c r="I93" s="69" t="s">
        <v>118</v>
      </c>
      <c r="K93" s="70">
        <v>7105.41</v>
      </c>
      <c r="L93" s="71"/>
      <c r="M93" s="70">
        <v>4.18</v>
      </c>
      <c r="N93" s="70">
        <v>51.8</v>
      </c>
      <c r="O93" s="70">
        <v>42.83</v>
      </c>
      <c r="P93" s="70"/>
      <c r="Q93" s="70">
        <v>18.03</v>
      </c>
      <c r="R93" s="70">
        <v>4.05</v>
      </c>
      <c r="S93" s="70">
        <f>SUM(V93:Y93)</f>
        <v>4372.74</v>
      </c>
      <c r="T93" s="70">
        <v>7.93</v>
      </c>
      <c r="U93" s="70"/>
      <c r="V93" s="70">
        <v>281.29000000000002</v>
      </c>
      <c r="W93" s="70">
        <v>316.04000000000002</v>
      </c>
      <c r="X93" s="70">
        <v>1532.64</v>
      </c>
      <c r="Y93" s="70">
        <v>2242.77</v>
      </c>
      <c r="Z93" s="70"/>
      <c r="AA93" s="72">
        <v>1</v>
      </c>
      <c r="AB93" s="73">
        <v>229.99</v>
      </c>
      <c r="AC93" s="73">
        <v>76.52</v>
      </c>
      <c r="AD93" s="73">
        <f>AB93/AC93</f>
        <v>3.0056194458964978</v>
      </c>
      <c r="AE93" s="73"/>
      <c r="AF93" s="69">
        <v>4560</v>
      </c>
      <c r="AG93" s="69">
        <v>6678.34</v>
      </c>
    </row>
    <row r="94" spans="1:33" x14ac:dyDescent="0.3">
      <c r="A94" s="78"/>
      <c r="B94" s="63"/>
      <c r="C94" s="64"/>
      <c r="D94" s="65"/>
      <c r="E94" s="66"/>
      <c r="F94" s="67"/>
      <c r="G94" s="68"/>
      <c r="H94" s="77" t="s">
        <v>82</v>
      </c>
      <c r="I94" s="69"/>
      <c r="K94" s="70">
        <v>2562.36</v>
      </c>
      <c r="L94" s="71"/>
      <c r="M94" s="70">
        <v>4.1399999999999997</v>
      </c>
      <c r="N94" s="70">
        <v>56.96</v>
      </c>
      <c r="O94" s="70">
        <v>50.39</v>
      </c>
      <c r="P94" s="70"/>
      <c r="Q94" s="70">
        <v>2.66</v>
      </c>
      <c r="R94" s="70">
        <v>2.79</v>
      </c>
      <c r="S94" s="70">
        <v>575.58000000000004</v>
      </c>
      <c r="T94" s="70">
        <v>0.69</v>
      </c>
      <c r="U94" s="70"/>
      <c r="V94" s="70"/>
      <c r="W94" s="70"/>
      <c r="X94" s="70"/>
      <c r="Y94" s="70"/>
      <c r="Z94" s="70"/>
      <c r="AA94" s="72">
        <v>2</v>
      </c>
      <c r="AB94" s="73">
        <v>122.32</v>
      </c>
      <c r="AC94" s="73">
        <v>50.33</v>
      </c>
      <c r="AD94" s="73">
        <f>AB94/AC94</f>
        <v>2.4303596264653287</v>
      </c>
      <c r="AE94" s="73"/>
      <c r="AF94" s="73"/>
      <c r="AG94" s="73"/>
    </row>
    <row r="95" spans="1:33" x14ac:dyDescent="0.3">
      <c r="A95" s="75"/>
      <c r="B95" s="76"/>
      <c r="C95" s="64"/>
      <c r="D95" s="65"/>
      <c r="E95" s="66"/>
      <c r="F95" s="67"/>
      <c r="G95" s="68"/>
      <c r="H95" s="77" t="s">
        <v>83</v>
      </c>
      <c r="I95" s="69" t="s">
        <v>119</v>
      </c>
      <c r="K95" s="70">
        <v>2675.79</v>
      </c>
      <c r="L95" s="71"/>
      <c r="M95" s="70">
        <v>4.13</v>
      </c>
      <c r="N95" s="70">
        <v>53.97</v>
      </c>
      <c r="O95" s="70">
        <v>48.25</v>
      </c>
      <c r="P95" s="70"/>
      <c r="Q95" s="70">
        <v>1.89</v>
      </c>
      <c r="R95" s="70">
        <v>1.34</v>
      </c>
      <c r="S95" s="70">
        <v>512.16</v>
      </c>
      <c r="T95" s="70"/>
      <c r="U95" s="70"/>
      <c r="V95" s="70"/>
      <c r="W95" s="70"/>
      <c r="X95" s="70"/>
      <c r="Y95" s="70"/>
      <c r="Z95" s="70"/>
      <c r="AA95" s="72"/>
      <c r="AB95" s="73"/>
      <c r="AC95" s="73"/>
      <c r="AD95" s="73"/>
      <c r="AE95" s="73"/>
      <c r="AF95" s="73"/>
      <c r="AG95" s="73"/>
    </row>
    <row r="96" spans="1:33" x14ac:dyDescent="0.3">
      <c r="A96" s="75"/>
      <c r="B96" s="76"/>
      <c r="C96" s="64"/>
      <c r="D96" s="65"/>
      <c r="E96" s="66"/>
      <c r="F96" s="67"/>
      <c r="G96" s="68"/>
      <c r="H96" s="77" t="s">
        <v>85</v>
      </c>
      <c r="I96" s="70" t="s">
        <v>120</v>
      </c>
      <c r="K96" s="70">
        <v>3739.62</v>
      </c>
      <c r="L96" s="71"/>
      <c r="M96" s="70">
        <v>4.16</v>
      </c>
      <c r="N96" s="70">
        <v>53.16</v>
      </c>
      <c r="O96" s="70">
        <v>47.15</v>
      </c>
      <c r="P96" s="70"/>
      <c r="Q96" s="70">
        <v>1.22</v>
      </c>
      <c r="R96" s="70">
        <v>2.78</v>
      </c>
      <c r="S96" s="70">
        <v>440.32</v>
      </c>
      <c r="T96" s="70"/>
      <c r="U96" s="70"/>
      <c r="V96" s="70"/>
      <c r="W96" s="70"/>
      <c r="X96" s="70"/>
      <c r="Y96" s="70"/>
      <c r="Z96" s="70"/>
      <c r="AA96" s="72"/>
      <c r="AB96" s="73"/>
      <c r="AC96" s="73"/>
      <c r="AD96" s="73"/>
      <c r="AE96" s="73"/>
      <c r="AF96" s="73"/>
      <c r="AG96" s="73"/>
    </row>
    <row r="97" spans="1:33" x14ac:dyDescent="0.3">
      <c r="A97" s="75"/>
      <c r="B97" s="76"/>
      <c r="C97" s="64"/>
      <c r="D97" s="65"/>
      <c r="E97" s="66"/>
      <c r="F97" s="67"/>
      <c r="G97" s="68"/>
      <c r="H97" s="77" t="s">
        <v>87</v>
      </c>
      <c r="I97" s="69" t="s">
        <v>121</v>
      </c>
      <c r="K97" s="70">
        <v>2075.1799999999998</v>
      </c>
      <c r="L97" s="71"/>
      <c r="M97" s="70">
        <v>4.18</v>
      </c>
      <c r="N97" s="70">
        <v>53.48</v>
      </c>
      <c r="O97" s="70">
        <v>47.33</v>
      </c>
      <c r="P97" s="70"/>
      <c r="Q97" s="70">
        <v>0.42</v>
      </c>
      <c r="R97" s="70"/>
      <c r="S97" s="70">
        <v>70.73</v>
      </c>
      <c r="T97" s="70"/>
      <c r="U97" s="70"/>
      <c r="V97" s="70"/>
      <c r="W97" s="70"/>
      <c r="X97" s="70"/>
      <c r="Y97" s="70"/>
      <c r="Z97" s="70"/>
      <c r="AA97" s="72"/>
      <c r="AB97" s="73"/>
      <c r="AC97" s="73"/>
      <c r="AD97" s="73"/>
      <c r="AE97" s="73"/>
      <c r="AF97" s="73"/>
      <c r="AG97" s="73"/>
    </row>
    <row r="98" spans="1:33" x14ac:dyDescent="0.3">
      <c r="A98" s="75"/>
      <c r="B98" s="76"/>
      <c r="C98" s="64"/>
      <c r="D98" s="65"/>
      <c r="E98" s="66"/>
      <c r="F98" s="67"/>
      <c r="G98" s="68"/>
      <c r="H98" s="77" t="s">
        <v>88</v>
      </c>
      <c r="I98" s="69"/>
      <c r="K98" s="70"/>
      <c r="L98" s="71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2"/>
      <c r="AB98" s="73"/>
      <c r="AC98" s="73"/>
      <c r="AD98" s="73"/>
      <c r="AE98" s="73"/>
      <c r="AF98" s="73"/>
      <c r="AG98" s="73"/>
    </row>
    <row r="99" spans="1:33" x14ac:dyDescent="0.3">
      <c r="A99" s="75"/>
      <c r="B99" s="76"/>
      <c r="C99" s="64"/>
      <c r="D99" s="65"/>
      <c r="E99" s="66"/>
      <c r="F99" s="67"/>
      <c r="G99" s="68"/>
      <c r="H99" s="77" t="s">
        <v>89</v>
      </c>
      <c r="I99" s="70"/>
      <c r="K99" s="70"/>
      <c r="L99" s="71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2"/>
      <c r="AB99" s="73"/>
      <c r="AC99" s="73"/>
      <c r="AD99" s="73"/>
      <c r="AE99" s="73"/>
      <c r="AF99" s="73"/>
      <c r="AG99" s="73"/>
    </row>
    <row r="100" spans="1:33" x14ac:dyDescent="0.3">
      <c r="A100" s="75"/>
      <c r="B100" s="76"/>
      <c r="C100" s="64"/>
      <c r="D100" s="65"/>
      <c r="E100" s="66"/>
      <c r="F100" s="67"/>
      <c r="G100" s="68"/>
      <c r="H100" s="77" t="s">
        <v>90</v>
      </c>
      <c r="I100" s="70"/>
      <c r="K100" s="70"/>
      <c r="L100" s="71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2"/>
      <c r="AB100" s="73"/>
      <c r="AC100" s="73"/>
      <c r="AD100" s="73"/>
      <c r="AE100" s="73"/>
      <c r="AF100" s="73"/>
      <c r="AG100" s="73"/>
    </row>
    <row r="101" spans="1:33" x14ac:dyDescent="0.3">
      <c r="A101" s="75"/>
      <c r="B101" s="63"/>
      <c r="C101" s="64"/>
      <c r="D101" s="65"/>
      <c r="E101" s="66"/>
      <c r="F101" s="67"/>
      <c r="G101" s="68"/>
      <c r="H101" s="77" t="s">
        <v>91</v>
      </c>
      <c r="I101" s="69"/>
      <c r="K101" s="70"/>
      <c r="L101" s="71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2"/>
      <c r="AB101" s="73"/>
      <c r="AC101" s="73"/>
      <c r="AD101" s="73"/>
      <c r="AE101" s="73"/>
      <c r="AF101" s="73"/>
      <c r="AG101" s="73"/>
    </row>
    <row r="102" spans="1:33" x14ac:dyDescent="0.3">
      <c r="A102" s="75"/>
      <c r="B102" s="76"/>
      <c r="C102" s="64"/>
      <c r="D102" s="65"/>
      <c r="E102" s="66"/>
      <c r="F102" s="67"/>
      <c r="G102" s="68"/>
      <c r="H102" s="77"/>
      <c r="I102" s="69"/>
      <c r="K102" s="70"/>
      <c r="L102" s="71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2"/>
      <c r="AB102" s="73"/>
      <c r="AC102" s="73"/>
      <c r="AD102" s="73"/>
      <c r="AE102" s="73"/>
      <c r="AF102" s="73"/>
      <c r="AG102" s="73"/>
    </row>
    <row r="103" spans="1:33" x14ac:dyDescent="0.3">
      <c r="A103" s="78"/>
      <c r="B103" s="63" t="s">
        <v>122</v>
      </c>
      <c r="C103" s="64">
        <v>150</v>
      </c>
      <c r="D103" s="65"/>
      <c r="E103" s="66" t="s">
        <v>18</v>
      </c>
      <c r="F103" s="67"/>
      <c r="G103" s="68" t="s">
        <v>123</v>
      </c>
      <c r="H103" s="50" t="s">
        <v>79</v>
      </c>
      <c r="I103" s="69" t="s">
        <v>124</v>
      </c>
      <c r="K103" s="70">
        <v>1477.81</v>
      </c>
      <c r="L103" s="71"/>
      <c r="M103" s="70"/>
      <c r="N103" s="70"/>
      <c r="O103" s="70">
        <v>811.64</v>
      </c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2"/>
      <c r="AB103" s="73"/>
      <c r="AC103" s="73"/>
      <c r="AD103" s="73"/>
      <c r="AE103" s="73"/>
      <c r="AF103" s="73"/>
      <c r="AG103" s="73"/>
    </row>
    <row r="104" spans="1:33" x14ac:dyDescent="0.3">
      <c r="A104" s="75"/>
      <c r="B104" s="76"/>
      <c r="C104" s="64"/>
      <c r="D104" s="65"/>
      <c r="E104" s="66"/>
      <c r="F104" s="67"/>
      <c r="G104" s="68"/>
      <c r="H104" s="50" t="s">
        <v>80</v>
      </c>
      <c r="I104" s="69" t="s">
        <v>118</v>
      </c>
      <c r="K104" s="70">
        <v>6606.5</v>
      </c>
      <c r="L104" s="71"/>
      <c r="M104" s="70">
        <v>4.1900000000000004</v>
      </c>
      <c r="N104" s="70">
        <v>50.28</v>
      </c>
      <c r="O104" s="70">
        <v>43.78</v>
      </c>
      <c r="P104" s="70"/>
      <c r="Q104" s="70">
        <v>31.8</v>
      </c>
      <c r="R104" s="70">
        <v>7.08</v>
      </c>
      <c r="S104" s="70">
        <f>SUM(V104:Y104)</f>
        <v>2892.88</v>
      </c>
      <c r="T104" s="70">
        <v>4.42</v>
      </c>
      <c r="U104" s="70"/>
      <c r="V104" s="70">
        <v>260.07</v>
      </c>
      <c r="W104" s="70">
        <v>381.08</v>
      </c>
      <c r="X104" s="70">
        <v>864.46</v>
      </c>
      <c r="Y104" s="70">
        <v>1387.27</v>
      </c>
      <c r="Z104" s="70"/>
      <c r="AA104" s="72">
        <v>1</v>
      </c>
      <c r="AB104" s="73">
        <v>133.46</v>
      </c>
      <c r="AC104" s="73">
        <v>45.02</v>
      </c>
      <c r="AD104" s="73">
        <f>AB104/AC104</f>
        <v>2.9644602398933806</v>
      </c>
      <c r="AE104" s="73"/>
      <c r="AF104" s="73">
        <v>4630</v>
      </c>
      <c r="AG104" s="73">
        <v>6632.04</v>
      </c>
    </row>
    <row r="105" spans="1:33" x14ac:dyDescent="0.3">
      <c r="A105" s="75"/>
      <c r="B105" s="63"/>
      <c r="C105" s="64"/>
      <c r="D105" s="65"/>
      <c r="E105" s="66"/>
      <c r="F105" s="67"/>
      <c r="G105" s="68"/>
      <c r="H105" s="77" t="s">
        <v>82</v>
      </c>
      <c r="I105" s="69"/>
      <c r="K105" s="70">
        <v>2643.36</v>
      </c>
      <c r="L105" s="71"/>
      <c r="M105" s="70">
        <v>4.09</v>
      </c>
      <c r="N105" s="70">
        <v>50.51</v>
      </c>
      <c r="O105" s="70">
        <v>47.61</v>
      </c>
      <c r="P105" s="70"/>
      <c r="Q105" s="70">
        <v>3.15</v>
      </c>
      <c r="R105" s="70">
        <v>2.66</v>
      </c>
      <c r="S105" s="70">
        <v>610.29999999999995</v>
      </c>
      <c r="T105" s="70"/>
      <c r="U105" s="70"/>
      <c r="V105" s="70"/>
      <c r="W105" s="70"/>
      <c r="X105" s="70"/>
      <c r="Y105" s="70"/>
      <c r="Z105" s="70"/>
      <c r="AA105" s="72">
        <v>2</v>
      </c>
      <c r="AB105" s="73">
        <v>74.36</v>
      </c>
      <c r="AC105" s="73">
        <v>25.25</v>
      </c>
      <c r="AD105" s="73">
        <f>AB105/AC105</f>
        <v>2.9449504950495049</v>
      </c>
      <c r="AE105" s="73"/>
      <c r="AF105" s="73"/>
      <c r="AG105" s="73"/>
    </row>
    <row r="106" spans="1:33" x14ac:dyDescent="0.3">
      <c r="A106" s="75"/>
      <c r="B106" s="76"/>
      <c r="C106" s="64"/>
      <c r="D106" s="65"/>
      <c r="E106" s="66"/>
      <c r="F106" s="67"/>
      <c r="G106" s="68"/>
      <c r="H106" s="77" t="s">
        <v>83</v>
      </c>
      <c r="I106" s="69"/>
      <c r="K106" s="70">
        <v>2466.62</v>
      </c>
      <c r="L106" s="71"/>
      <c r="M106" s="70">
        <v>4.2300000000000004</v>
      </c>
      <c r="N106" s="70">
        <v>50.48</v>
      </c>
      <c r="O106" s="70">
        <v>47.14</v>
      </c>
      <c r="P106" s="70"/>
      <c r="Q106" s="70">
        <v>2.08</v>
      </c>
      <c r="R106" s="70">
        <v>6.59</v>
      </c>
      <c r="S106" s="70">
        <v>510.51</v>
      </c>
      <c r="T106" s="70"/>
      <c r="U106" s="70"/>
      <c r="V106" s="70"/>
      <c r="W106" s="70"/>
      <c r="X106" s="70"/>
      <c r="Y106" s="70"/>
      <c r="Z106" s="70"/>
      <c r="AA106" s="72"/>
      <c r="AB106" s="73"/>
      <c r="AC106" s="73"/>
      <c r="AD106" s="73"/>
      <c r="AE106" s="73"/>
      <c r="AF106" s="73"/>
      <c r="AG106" s="73"/>
    </row>
    <row r="107" spans="1:33" x14ac:dyDescent="0.3">
      <c r="A107" s="75"/>
      <c r="B107" s="76"/>
      <c r="C107" s="64"/>
      <c r="D107" s="65"/>
      <c r="E107" s="66"/>
      <c r="F107" s="67"/>
      <c r="G107" s="68"/>
      <c r="H107" s="77" t="s">
        <v>85</v>
      </c>
      <c r="I107" s="69"/>
      <c r="K107" s="70">
        <v>1318.15</v>
      </c>
      <c r="L107" s="71"/>
      <c r="M107" s="70">
        <v>4.16</v>
      </c>
      <c r="N107" s="70">
        <v>52.87</v>
      </c>
      <c r="O107" s="70">
        <v>46.56</v>
      </c>
      <c r="P107" s="70"/>
      <c r="Q107" s="70">
        <v>0.68</v>
      </c>
      <c r="R107" s="70">
        <v>6.53</v>
      </c>
      <c r="S107" s="70">
        <v>45.79</v>
      </c>
      <c r="T107" s="70"/>
      <c r="U107" s="70"/>
      <c r="V107" s="70"/>
      <c r="W107" s="70"/>
      <c r="X107" s="70"/>
      <c r="Y107" s="70"/>
      <c r="Z107" s="70"/>
      <c r="AA107" s="72"/>
      <c r="AB107" s="73"/>
      <c r="AC107" s="73"/>
      <c r="AD107" s="73"/>
      <c r="AE107" s="73"/>
      <c r="AF107" s="73"/>
      <c r="AG107" s="73"/>
    </row>
    <row r="108" spans="1:33" x14ac:dyDescent="0.3">
      <c r="A108" s="75"/>
      <c r="B108" s="76"/>
      <c r="C108" s="64"/>
      <c r="D108" s="65"/>
      <c r="E108" s="66"/>
      <c r="F108" s="67"/>
      <c r="G108" s="68"/>
      <c r="H108" s="77" t="s">
        <v>87</v>
      </c>
      <c r="I108" s="69"/>
      <c r="K108" s="70"/>
      <c r="L108" s="71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2"/>
      <c r="AB108" s="73"/>
      <c r="AC108" s="73"/>
      <c r="AD108" s="73"/>
      <c r="AE108" s="73"/>
      <c r="AF108" s="73"/>
      <c r="AG108" s="73"/>
    </row>
    <row r="109" spans="1:33" x14ac:dyDescent="0.3">
      <c r="A109" s="75"/>
      <c r="B109" s="76"/>
      <c r="C109" s="64"/>
      <c r="D109" s="65"/>
      <c r="E109" s="66"/>
      <c r="F109" s="67"/>
      <c r="G109" s="68"/>
      <c r="H109" s="77" t="s">
        <v>88</v>
      </c>
      <c r="I109" s="69"/>
      <c r="K109" s="70"/>
      <c r="L109" s="71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2"/>
      <c r="AB109" s="73"/>
      <c r="AC109" s="73"/>
      <c r="AD109" s="73"/>
      <c r="AE109" s="73"/>
      <c r="AF109" s="73"/>
      <c r="AG109" s="73"/>
    </row>
    <row r="110" spans="1:33" x14ac:dyDescent="0.3">
      <c r="A110" s="75"/>
      <c r="B110" s="76"/>
      <c r="C110" s="64"/>
      <c r="D110" s="65"/>
      <c r="E110" s="66"/>
      <c r="F110" s="67"/>
      <c r="G110" s="68"/>
      <c r="H110" s="77" t="s">
        <v>89</v>
      </c>
      <c r="I110" s="69"/>
      <c r="K110" s="70"/>
      <c r="L110" s="71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  <c r="AA110" s="72"/>
      <c r="AB110" s="73"/>
      <c r="AC110" s="73"/>
      <c r="AD110" s="73"/>
      <c r="AE110" s="73"/>
      <c r="AF110" s="73"/>
      <c r="AG110" s="73"/>
    </row>
    <row r="111" spans="1:33" x14ac:dyDescent="0.3">
      <c r="A111" s="75"/>
      <c r="B111" s="76"/>
      <c r="C111" s="64"/>
      <c r="D111" s="65"/>
      <c r="E111" s="66"/>
      <c r="F111" s="67"/>
      <c r="G111" s="68"/>
      <c r="H111" s="77" t="s">
        <v>90</v>
      </c>
      <c r="I111" s="69"/>
      <c r="K111" s="70"/>
      <c r="L111" s="71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  <c r="AA111" s="72"/>
      <c r="AB111" s="73"/>
      <c r="AC111" s="73"/>
      <c r="AD111" s="73"/>
      <c r="AE111" s="73"/>
      <c r="AF111" s="73"/>
      <c r="AG111" s="73"/>
    </row>
    <row r="112" spans="1:33" x14ac:dyDescent="0.3">
      <c r="A112" s="78"/>
      <c r="B112" s="76"/>
      <c r="C112" s="64"/>
      <c r="D112" s="65"/>
      <c r="E112" s="66"/>
      <c r="F112" s="67"/>
      <c r="G112" s="68"/>
      <c r="H112" s="77" t="s">
        <v>91</v>
      </c>
      <c r="I112" s="70"/>
      <c r="K112" s="70"/>
      <c r="L112" s="71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  <c r="AA112" s="72"/>
      <c r="AB112" s="73"/>
      <c r="AC112" s="73"/>
      <c r="AD112" s="73"/>
      <c r="AE112" s="73"/>
      <c r="AF112" s="73"/>
      <c r="AG112" s="73"/>
    </row>
    <row r="113" spans="1:33" x14ac:dyDescent="0.3">
      <c r="A113" s="75"/>
      <c r="B113" s="76"/>
      <c r="C113" s="64"/>
      <c r="D113" s="65"/>
      <c r="E113" s="66"/>
      <c r="F113" s="67"/>
      <c r="G113" s="68"/>
      <c r="H113" s="77"/>
      <c r="I113" s="69"/>
      <c r="K113" s="70"/>
      <c r="L113" s="71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  <c r="AA113" s="72"/>
      <c r="AB113" s="73"/>
      <c r="AC113" s="73"/>
      <c r="AD113" s="73"/>
      <c r="AE113" s="73"/>
      <c r="AF113" s="73"/>
      <c r="AG113" s="73"/>
    </row>
    <row r="114" spans="1:33" x14ac:dyDescent="0.3">
      <c r="A114" s="75"/>
      <c r="B114" s="63" t="s">
        <v>125</v>
      </c>
      <c r="C114" s="64">
        <v>150</v>
      </c>
      <c r="D114" s="65"/>
      <c r="E114" s="66" t="s">
        <v>10</v>
      </c>
      <c r="F114" s="67"/>
      <c r="G114" s="68" t="s">
        <v>126</v>
      </c>
      <c r="H114" s="50" t="s">
        <v>79</v>
      </c>
      <c r="I114" s="70" t="s">
        <v>127</v>
      </c>
      <c r="K114" s="70">
        <v>1918.95</v>
      </c>
      <c r="L114" s="71"/>
      <c r="M114" s="70"/>
      <c r="N114" s="70"/>
      <c r="O114" s="70">
        <v>1071.6099999999999</v>
      </c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  <c r="AA114" s="72"/>
      <c r="AB114" s="73"/>
      <c r="AC114" s="73"/>
      <c r="AD114" s="73"/>
      <c r="AE114" s="73"/>
      <c r="AF114" s="73"/>
      <c r="AG114" s="73"/>
    </row>
    <row r="115" spans="1:33" x14ac:dyDescent="0.3">
      <c r="A115" s="75"/>
      <c r="B115" s="76"/>
      <c r="C115" s="64"/>
      <c r="D115" s="65"/>
      <c r="E115" s="66"/>
      <c r="F115" s="67"/>
      <c r="G115" s="68"/>
      <c r="H115" s="50" t="s">
        <v>80</v>
      </c>
      <c r="I115" s="69" t="s">
        <v>118</v>
      </c>
      <c r="K115" s="70">
        <v>6618.23</v>
      </c>
      <c r="L115" s="71"/>
      <c r="M115" s="70">
        <v>4.21</v>
      </c>
      <c r="N115" s="70">
        <v>52.63</v>
      </c>
      <c r="O115" s="70">
        <v>40.35</v>
      </c>
      <c r="P115" s="70"/>
      <c r="Q115" s="70">
        <v>17.09</v>
      </c>
      <c r="R115" s="70">
        <v>4.04</v>
      </c>
      <c r="S115" s="70">
        <f>SUM(V115:Y115)</f>
        <v>3116.8</v>
      </c>
      <c r="T115" s="70">
        <v>3.73</v>
      </c>
      <c r="U115" s="70"/>
      <c r="V115" s="70">
        <v>246.2</v>
      </c>
      <c r="W115" s="70">
        <v>427.16</v>
      </c>
      <c r="X115" s="70">
        <v>1645.68</v>
      </c>
      <c r="Y115" s="70">
        <v>797.76</v>
      </c>
      <c r="Z115" s="70"/>
      <c r="AA115" s="72">
        <v>1</v>
      </c>
      <c r="AB115" s="73">
        <v>177.78</v>
      </c>
      <c r="AC115" s="73">
        <v>60.22</v>
      </c>
      <c r="AD115" s="73">
        <f>AB115/AC115</f>
        <v>2.9521753570242444</v>
      </c>
      <c r="AE115" s="73"/>
      <c r="AF115" s="73">
        <v>4860</v>
      </c>
      <c r="AG115" s="73">
        <v>7059.82</v>
      </c>
    </row>
    <row r="116" spans="1:33" x14ac:dyDescent="0.3">
      <c r="A116" s="75"/>
      <c r="B116" s="63"/>
      <c r="C116" s="64"/>
      <c r="D116" s="65"/>
      <c r="E116" s="66"/>
      <c r="F116" s="67"/>
      <c r="G116" s="68"/>
      <c r="H116" s="77" t="s">
        <v>82</v>
      </c>
      <c r="I116" s="69"/>
      <c r="K116" s="70">
        <v>3772.56</v>
      </c>
      <c r="L116" s="71"/>
      <c r="M116" s="70">
        <v>4.1399999999999997</v>
      </c>
      <c r="N116" s="70">
        <v>52.56</v>
      </c>
      <c r="O116" s="70">
        <v>42.29</v>
      </c>
      <c r="P116" s="70"/>
      <c r="Q116" s="70">
        <v>3.34</v>
      </c>
      <c r="R116" s="70">
        <v>8.1199999999999992</v>
      </c>
      <c r="S116" s="70">
        <v>978.08</v>
      </c>
      <c r="T116" s="70"/>
      <c r="U116" s="70"/>
      <c r="V116" s="70"/>
      <c r="W116" s="70"/>
      <c r="X116" s="70"/>
      <c r="Y116" s="70"/>
      <c r="Z116" s="70"/>
      <c r="AA116" s="72">
        <v>2</v>
      </c>
      <c r="AB116" s="73">
        <v>236.57</v>
      </c>
      <c r="AC116" s="73">
        <v>85.47</v>
      </c>
      <c r="AD116" s="73">
        <f>AB116/AC116</f>
        <v>2.7678717678717679</v>
      </c>
      <c r="AE116" s="73"/>
      <c r="AF116" s="73"/>
      <c r="AG116" s="73"/>
    </row>
    <row r="117" spans="1:33" x14ac:dyDescent="0.3">
      <c r="A117" s="75"/>
      <c r="B117" s="76"/>
      <c r="C117" s="64"/>
      <c r="D117" s="65"/>
      <c r="E117" s="66"/>
      <c r="F117" s="67"/>
      <c r="G117" s="68"/>
      <c r="H117" s="77" t="s">
        <v>83</v>
      </c>
      <c r="I117" s="69"/>
      <c r="K117" s="70">
        <v>2942.46</v>
      </c>
      <c r="L117" s="71"/>
      <c r="M117" s="70">
        <v>4.1399999999999997</v>
      </c>
      <c r="N117" s="70">
        <v>50.58</v>
      </c>
      <c r="O117" s="70">
        <v>45.53</v>
      </c>
      <c r="P117" s="70"/>
      <c r="Q117" s="70">
        <v>1.96</v>
      </c>
      <c r="R117" s="70">
        <v>19.13</v>
      </c>
      <c r="S117" s="70">
        <v>473.76</v>
      </c>
      <c r="T117" s="70">
        <v>1.1200000000000001</v>
      </c>
      <c r="U117" s="70"/>
      <c r="V117" s="70"/>
      <c r="W117" s="70"/>
      <c r="X117" s="70"/>
      <c r="Y117" s="70"/>
      <c r="Z117" s="70"/>
      <c r="AA117" s="72"/>
      <c r="AB117" s="73"/>
      <c r="AC117" s="73"/>
      <c r="AD117" s="73"/>
      <c r="AE117" s="73"/>
      <c r="AF117" s="73"/>
      <c r="AG117" s="73"/>
    </row>
    <row r="118" spans="1:33" x14ac:dyDescent="0.3">
      <c r="A118" s="75"/>
      <c r="B118" s="76"/>
      <c r="C118" s="64"/>
      <c r="D118" s="65"/>
      <c r="E118" s="66"/>
      <c r="F118" s="67"/>
      <c r="G118" s="68"/>
      <c r="H118" s="77" t="s">
        <v>85</v>
      </c>
      <c r="I118" s="69"/>
      <c r="K118" s="70">
        <v>2883.7</v>
      </c>
      <c r="L118" s="71"/>
      <c r="M118" s="70">
        <v>4.1900000000000004</v>
      </c>
      <c r="N118" s="70">
        <v>50.48</v>
      </c>
      <c r="O118" s="70">
        <v>45.51</v>
      </c>
      <c r="P118" s="70"/>
      <c r="Q118" s="70">
        <v>0.56999999999999995</v>
      </c>
      <c r="R118" s="70">
        <v>9.2899999999999991</v>
      </c>
      <c r="S118" s="70">
        <v>200.7</v>
      </c>
      <c r="T118" s="70">
        <v>1.1000000000000001</v>
      </c>
      <c r="U118" s="70"/>
      <c r="V118" s="70"/>
      <c r="W118" s="70"/>
      <c r="X118" s="70"/>
      <c r="Y118" s="70"/>
      <c r="Z118" s="70"/>
      <c r="AA118" s="72"/>
      <c r="AB118" s="73"/>
      <c r="AC118" s="73"/>
      <c r="AD118" s="73"/>
      <c r="AE118" s="73"/>
      <c r="AF118" s="73"/>
      <c r="AG118" s="73"/>
    </row>
    <row r="119" spans="1:33" x14ac:dyDescent="0.3">
      <c r="A119" s="75"/>
      <c r="B119" s="76"/>
      <c r="C119" s="64"/>
      <c r="D119" s="65"/>
      <c r="E119" s="66"/>
      <c r="F119" s="67"/>
      <c r="G119" s="68"/>
      <c r="H119" s="77" t="s">
        <v>87</v>
      </c>
      <c r="I119" s="69"/>
      <c r="K119" s="70">
        <v>4352.83</v>
      </c>
      <c r="L119" s="71"/>
      <c r="M119" s="70">
        <v>4.1100000000000003</v>
      </c>
      <c r="N119" s="70">
        <v>50.69</v>
      </c>
      <c r="O119" s="70">
        <v>45.51</v>
      </c>
      <c r="P119" s="70"/>
      <c r="Q119" s="70">
        <v>0.69</v>
      </c>
      <c r="R119" s="70"/>
      <c r="S119" s="70">
        <v>7.51</v>
      </c>
      <c r="T119" s="70"/>
      <c r="U119" s="70"/>
      <c r="V119" s="70"/>
      <c r="W119" s="70"/>
      <c r="X119" s="70"/>
      <c r="Y119" s="70"/>
      <c r="Z119" s="70"/>
      <c r="AA119" s="72"/>
      <c r="AB119" s="73"/>
      <c r="AC119" s="73"/>
      <c r="AD119" s="73"/>
      <c r="AE119" s="73"/>
      <c r="AF119" s="73"/>
      <c r="AG119" s="73"/>
    </row>
    <row r="120" spans="1:33" x14ac:dyDescent="0.3">
      <c r="A120" s="75"/>
      <c r="B120" s="76"/>
      <c r="C120" s="64"/>
      <c r="D120" s="65"/>
      <c r="E120" s="66"/>
      <c r="F120" s="67"/>
      <c r="G120" s="68"/>
      <c r="H120" s="77" t="s">
        <v>88</v>
      </c>
      <c r="I120" s="69"/>
      <c r="K120" s="70">
        <v>4330.55</v>
      </c>
      <c r="L120" s="71"/>
      <c r="M120" s="70">
        <v>4.2</v>
      </c>
      <c r="N120" s="70">
        <v>50.15</v>
      </c>
      <c r="O120" s="70">
        <v>46.58</v>
      </c>
      <c r="P120" s="70"/>
      <c r="Q120" s="70">
        <v>0.14000000000000001</v>
      </c>
      <c r="R120" s="70">
        <v>2.44</v>
      </c>
      <c r="S120" s="70">
        <v>3.69</v>
      </c>
      <c r="T120" s="70"/>
      <c r="U120" s="70"/>
      <c r="V120" s="70"/>
      <c r="W120" s="70"/>
      <c r="X120" s="70"/>
      <c r="Y120" s="70"/>
      <c r="Z120" s="70"/>
      <c r="AA120" s="72"/>
      <c r="AB120" s="73"/>
      <c r="AC120" s="73"/>
      <c r="AD120" s="73"/>
      <c r="AE120" s="73"/>
      <c r="AF120" s="73"/>
      <c r="AG120" s="73"/>
    </row>
    <row r="121" spans="1:33" x14ac:dyDescent="0.3">
      <c r="A121" s="78"/>
      <c r="B121" s="76"/>
      <c r="C121" s="64"/>
      <c r="D121" s="65"/>
      <c r="E121" s="66"/>
      <c r="F121" s="67"/>
      <c r="G121" s="68"/>
      <c r="H121" s="77" t="s">
        <v>89</v>
      </c>
      <c r="I121" s="69"/>
      <c r="K121" s="70">
        <v>4758.33</v>
      </c>
      <c r="L121" s="71"/>
      <c r="M121" s="70">
        <v>4.1399999999999997</v>
      </c>
      <c r="N121" s="70">
        <v>52.22</v>
      </c>
      <c r="O121" s="70">
        <v>48.49</v>
      </c>
      <c r="P121" s="70"/>
      <c r="Q121" s="70"/>
      <c r="R121" s="70"/>
      <c r="S121" s="70">
        <v>16.7</v>
      </c>
      <c r="T121" s="70"/>
      <c r="U121" s="70"/>
      <c r="V121" s="70"/>
      <c r="W121" s="70"/>
      <c r="X121" s="70"/>
      <c r="Y121" s="70"/>
      <c r="Z121" s="70"/>
      <c r="AA121" s="72"/>
      <c r="AB121" s="73"/>
      <c r="AC121" s="73"/>
      <c r="AD121" s="73"/>
      <c r="AE121" s="73"/>
      <c r="AF121" s="73"/>
      <c r="AG121" s="73"/>
    </row>
    <row r="122" spans="1:33" x14ac:dyDescent="0.3">
      <c r="A122" s="75"/>
      <c r="B122" s="76"/>
      <c r="C122" s="64"/>
      <c r="D122" s="65"/>
      <c r="E122" s="66"/>
      <c r="F122" s="67"/>
      <c r="G122" s="68"/>
      <c r="H122" s="77" t="s">
        <v>90</v>
      </c>
      <c r="I122" s="69"/>
      <c r="K122" s="70">
        <v>4271.3599999999997</v>
      </c>
      <c r="L122" s="71"/>
      <c r="M122" s="70">
        <v>4.12</v>
      </c>
      <c r="N122" s="70">
        <v>50.92</v>
      </c>
      <c r="O122" s="70">
        <v>46.41</v>
      </c>
      <c r="P122" s="70"/>
      <c r="Q122" s="70">
        <v>0.14000000000000001</v>
      </c>
      <c r="R122" s="70"/>
      <c r="S122" s="70">
        <v>17.41</v>
      </c>
      <c r="T122" s="70"/>
      <c r="U122" s="70"/>
      <c r="V122" s="70"/>
      <c r="W122" s="70"/>
      <c r="X122" s="70"/>
      <c r="Y122" s="70"/>
      <c r="Z122" s="70"/>
      <c r="AA122" s="72"/>
      <c r="AB122" s="73"/>
      <c r="AC122" s="73"/>
      <c r="AD122" s="73"/>
      <c r="AE122" s="73"/>
      <c r="AF122" s="73"/>
      <c r="AG122" s="73"/>
    </row>
    <row r="123" spans="1:33" x14ac:dyDescent="0.3">
      <c r="A123" s="75"/>
      <c r="B123" s="63"/>
      <c r="C123" s="64"/>
      <c r="D123" s="65"/>
      <c r="E123" s="66"/>
      <c r="F123" s="67"/>
      <c r="G123" s="68"/>
      <c r="H123" s="77" t="s">
        <v>91</v>
      </c>
      <c r="I123" s="69"/>
      <c r="K123" s="70">
        <v>4620.8100000000004</v>
      </c>
      <c r="L123" s="71"/>
      <c r="M123" s="70">
        <v>4.3099999999999996</v>
      </c>
      <c r="N123" s="70">
        <v>52.67</v>
      </c>
      <c r="O123" s="70">
        <v>48.66</v>
      </c>
      <c r="P123" s="70"/>
      <c r="Q123" s="70">
        <v>0.03</v>
      </c>
      <c r="R123" s="70"/>
      <c r="S123" s="70">
        <v>20.99</v>
      </c>
      <c r="T123" s="70">
        <v>0.06</v>
      </c>
      <c r="U123" s="70"/>
      <c r="V123" s="70"/>
      <c r="W123" s="70"/>
      <c r="X123" s="70"/>
      <c r="Y123" s="70"/>
      <c r="Z123" s="70"/>
      <c r="AA123" s="72"/>
      <c r="AB123" s="73"/>
      <c r="AC123" s="73"/>
      <c r="AD123" s="73"/>
      <c r="AE123" s="73"/>
      <c r="AF123" s="73"/>
      <c r="AG123" s="73"/>
    </row>
    <row r="124" spans="1:33" x14ac:dyDescent="0.3">
      <c r="A124" s="75"/>
      <c r="B124" s="76"/>
      <c r="C124" s="64"/>
      <c r="D124" s="65"/>
      <c r="E124" s="66"/>
      <c r="F124" s="67"/>
      <c r="G124" s="68"/>
      <c r="H124" s="77"/>
      <c r="I124" s="69"/>
      <c r="K124" s="70"/>
      <c r="L124" s="71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  <c r="AA124" s="72"/>
      <c r="AB124" s="73"/>
      <c r="AC124" s="73"/>
      <c r="AD124" s="73"/>
      <c r="AE124" s="73"/>
      <c r="AF124" s="73"/>
      <c r="AG124" s="73"/>
    </row>
    <row r="125" spans="1:33" x14ac:dyDescent="0.3">
      <c r="A125" s="75"/>
      <c r="B125" s="63" t="s">
        <v>128</v>
      </c>
      <c r="C125" s="64">
        <v>150</v>
      </c>
      <c r="D125" s="65"/>
      <c r="E125" s="66" t="s">
        <v>2</v>
      </c>
      <c r="F125" s="67"/>
      <c r="G125" s="68" t="s">
        <v>129</v>
      </c>
      <c r="H125" s="50" t="s">
        <v>79</v>
      </c>
      <c r="I125" s="69" t="s">
        <v>118</v>
      </c>
      <c r="K125" s="70">
        <v>1370</v>
      </c>
      <c r="L125" s="71"/>
      <c r="M125" s="70"/>
      <c r="N125" s="70"/>
      <c r="O125" s="70">
        <v>900.86</v>
      </c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  <c r="AA125" s="72"/>
      <c r="AB125" s="73"/>
      <c r="AC125" s="73"/>
      <c r="AD125" s="73"/>
      <c r="AE125" s="73"/>
      <c r="AF125" s="73"/>
      <c r="AG125" s="73"/>
    </row>
    <row r="126" spans="1:33" x14ac:dyDescent="0.3">
      <c r="A126" s="75"/>
      <c r="B126" s="76"/>
      <c r="C126" s="64"/>
      <c r="D126" s="65"/>
      <c r="E126" s="66"/>
      <c r="F126" s="67"/>
      <c r="G126" s="68"/>
      <c r="H126" s="50" t="s">
        <v>80</v>
      </c>
      <c r="I126" s="70"/>
      <c r="K126" s="70">
        <v>6457.93</v>
      </c>
      <c r="L126" s="71"/>
      <c r="M126" s="70">
        <v>4.18</v>
      </c>
      <c r="N126" s="70">
        <v>51.71</v>
      </c>
      <c r="O126" s="70">
        <v>41.07</v>
      </c>
      <c r="P126" s="70"/>
      <c r="Q126" s="70">
        <v>12.91</v>
      </c>
      <c r="R126" s="70">
        <v>13.65</v>
      </c>
      <c r="S126" s="79">
        <f>SUM(V126:Y126)</f>
        <v>1929.69</v>
      </c>
      <c r="T126" s="79">
        <v>6.71</v>
      </c>
      <c r="U126" s="79"/>
      <c r="V126" s="79">
        <v>369.97</v>
      </c>
      <c r="W126" s="79">
        <v>359.01</v>
      </c>
      <c r="X126" s="79">
        <v>878.28</v>
      </c>
      <c r="Y126" s="79">
        <v>322.43</v>
      </c>
      <c r="Z126" s="70"/>
      <c r="AA126" s="80">
        <v>1</v>
      </c>
      <c r="AB126" s="81">
        <v>175.38</v>
      </c>
      <c r="AC126" s="81">
        <v>61.7</v>
      </c>
      <c r="AD126" s="81">
        <f>AB126/AC126</f>
        <v>2.8424635332252834</v>
      </c>
      <c r="AE126" s="73"/>
      <c r="AF126" s="81">
        <v>4760</v>
      </c>
      <c r="AG126" s="81">
        <v>6922.19</v>
      </c>
    </row>
    <row r="127" spans="1:33" x14ac:dyDescent="0.3">
      <c r="A127" s="75"/>
      <c r="B127" s="63"/>
      <c r="C127" s="64"/>
      <c r="D127" s="65"/>
      <c r="E127" s="66"/>
      <c r="F127" s="67"/>
      <c r="G127" s="68"/>
      <c r="H127" s="77" t="s">
        <v>82</v>
      </c>
      <c r="I127" s="70"/>
      <c r="K127" s="70">
        <v>3638.19</v>
      </c>
      <c r="L127" s="71"/>
      <c r="M127" s="70">
        <v>4.25</v>
      </c>
      <c r="N127" s="70">
        <v>52.06</v>
      </c>
      <c r="O127" s="70">
        <v>45.81</v>
      </c>
      <c r="P127" s="70"/>
      <c r="Q127" s="70">
        <v>1.48</v>
      </c>
      <c r="R127" s="70">
        <v>1.82</v>
      </c>
      <c r="S127" s="70">
        <v>593.39</v>
      </c>
      <c r="T127" s="70">
        <v>0.47</v>
      </c>
      <c r="U127" s="70"/>
      <c r="V127" s="70"/>
      <c r="W127" s="70"/>
      <c r="X127" s="70"/>
      <c r="Y127" s="70"/>
      <c r="Z127" s="70"/>
      <c r="AA127" s="80">
        <v>2</v>
      </c>
      <c r="AB127" s="81">
        <v>147.02000000000001</v>
      </c>
      <c r="AC127" s="81">
        <v>53.55</v>
      </c>
      <c r="AD127" s="81">
        <f>AB127/AC127</f>
        <v>2.7454715219421106</v>
      </c>
      <c r="AE127" s="73"/>
      <c r="AF127" s="73"/>
      <c r="AG127" s="73"/>
    </row>
    <row r="128" spans="1:33" x14ac:dyDescent="0.3">
      <c r="A128" s="75"/>
      <c r="B128" s="76"/>
      <c r="C128" s="64"/>
      <c r="D128" s="65"/>
      <c r="E128" s="66"/>
      <c r="F128" s="67"/>
      <c r="G128" s="68"/>
      <c r="H128" s="77" t="s">
        <v>83</v>
      </c>
      <c r="I128" s="69"/>
      <c r="K128" s="70">
        <v>3203.93</v>
      </c>
      <c r="L128" s="71"/>
      <c r="M128" s="70">
        <v>4.1900000000000004</v>
      </c>
      <c r="N128" s="70">
        <v>51.66</v>
      </c>
      <c r="O128" s="70">
        <v>46.44</v>
      </c>
      <c r="P128" s="70"/>
      <c r="Q128" s="70">
        <v>0.75</v>
      </c>
      <c r="R128" s="70">
        <v>12.16</v>
      </c>
      <c r="S128" s="70">
        <v>235.27</v>
      </c>
      <c r="T128" s="70">
        <v>2.08</v>
      </c>
      <c r="U128" s="70"/>
      <c r="V128" s="70"/>
      <c r="W128" s="70"/>
      <c r="X128" s="70"/>
      <c r="Y128" s="70"/>
      <c r="Z128" s="70"/>
      <c r="AA128" s="72"/>
      <c r="AB128" s="73"/>
      <c r="AC128" s="73"/>
      <c r="AD128" s="73"/>
      <c r="AE128" s="73"/>
      <c r="AF128" s="73"/>
      <c r="AG128" s="73"/>
    </row>
    <row r="129" spans="1:33" x14ac:dyDescent="0.3">
      <c r="A129" s="75"/>
      <c r="B129" s="76"/>
      <c r="C129" s="64"/>
      <c r="D129" s="65"/>
      <c r="E129" s="66"/>
      <c r="F129" s="67"/>
      <c r="G129" s="68"/>
      <c r="H129" s="77" t="s">
        <v>85</v>
      </c>
      <c r="I129" s="69"/>
      <c r="K129" s="70">
        <v>4994.67</v>
      </c>
      <c r="L129" s="71"/>
      <c r="M129" s="70">
        <v>4.1399999999999997</v>
      </c>
      <c r="N129" s="70">
        <v>50.65</v>
      </c>
      <c r="O129" s="70">
        <v>45.02</v>
      </c>
      <c r="P129" s="70"/>
      <c r="Q129" s="70">
        <v>0.25</v>
      </c>
      <c r="R129" s="70">
        <v>1.98</v>
      </c>
      <c r="S129" s="70">
        <v>129.88</v>
      </c>
      <c r="T129" s="70">
        <v>1.02</v>
      </c>
      <c r="U129" s="70"/>
      <c r="V129" s="70"/>
      <c r="W129" s="70"/>
      <c r="X129" s="70"/>
      <c r="Y129" s="70"/>
      <c r="Z129" s="70"/>
      <c r="AA129" s="72"/>
      <c r="AB129" s="73"/>
      <c r="AC129" s="73"/>
      <c r="AD129" s="73"/>
      <c r="AE129" s="73"/>
      <c r="AF129" s="73"/>
      <c r="AG129" s="73"/>
    </row>
    <row r="130" spans="1:33" x14ac:dyDescent="0.3">
      <c r="A130" s="78"/>
      <c r="B130" s="76"/>
      <c r="C130" s="64"/>
      <c r="D130" s="65"/>
      <c r="E130" s="66"/>
      <c r="F130" s="67"/>
      <c r="G130" s="68"/>
      <c r="H130" s="77" t="s">
        <v>87</v>
      </c>
      <c r="I130" s="69"/>
      <c r="K130" s="70">
        <v>4364.04</v>
      </c>
      <c r="L130" s="71"/>
      <c r="M130" s="70">
        <v>4.01</v>
      </c>
      <c r="N130" s="70">
        <v>50.22</v>
      </c>
      <c r="O130" s="70">
        <v>42.9</v>
      </c>
      <c r="P130" s="70"/>
      <c r="Q130" s="70">
        <v>0.18</v>
      </c>
      <c r="R130" s="70">
        <v>2.25</v>
      </c>
      <c r="S130" s="70">
        <v>0</v>
      </c>
      <c r="T130" s="70"/>
      <c r="U130" s="70"/>
      <c r="V130" s="70"/>
      <c r="W130" s="70"/>
      <c r="X130" s="70"/>
      <c r="Y130" s="70"/>
      <c r="Z130" s="70"/>
      <c r="AA130" s="72"/>
      <c r="AB130" s="73"/>
      <c r="AC130" s="73"/>
      <c r="AD130" s="73"/>
      <c r="AE130" s="73"/>
      <c r="AF130" s="73"/>
      <c r="AG130" s="73"/>
    </row>
    <row r="131" spans="1:33" x14ac:dyDescent="0.3">
      <c r="A131" s="75"/>
      <c r="B131" s="76"/>
      <c r="C131" s="64"/>
      <c r="D131" s="65"/>
      <c r="E131" s="66"/>
      <c r="F131" s="67"/>
      <c r="G131" s="68"/>
      <c r="H131" s="77" t="s">
        <v>88</v>
      </c>
      <c r="I131" s="69"/>
      <c r="K131" s="70">
        <v>3770.05</v>
      </c>
      <c r="L131" s="71"/>
      <c r="M131" s="70">
        <v>4.09</v>
      </c>
      <c r="N131" s="70">
        <v>51.32</v>
      </c>
      <c r="O131" s="70">
        <v>45.84</v>
      </c>
      <c r="P131" s="70"/>
      <c r="Q131" s="70"/>
      <c r="R131" s="70"/>
      <c r="S131" s="70">
        <v>83.77</v>
      </c>
      <c r="T131" s="70"/>
      <c r="U131" s="70"/>
      <c r="V131" s="70"/>
      <c r="W131" s="70"/>
      <c r="X131" s="70"/>
      <c r="Y131" s="70"/>
      <c r="Z131" s="70"/>
      <c r="AA131" s="72"/>
      <c r="AB131" s="73"/>
      <c r="AC131" s="73"/>
      <c r="AD131" s="73"/>
      <c r="AE131" s="73"/>
      <c r="AF131" s="73"/>
      <c r="AG131" s="73"/>
    </row>
    <row r="132" spans="1:33" x14ac:dyDescent="0.3">
      <c r="A132" s="75"/>
      <c r="B132" s="76"/>
      <c r="C132" s="64"/>
      <c r="D132" s="65"/>
      <c r="E132" s="66"/>
      <c r="F132" s="67"/>
      <c r="G132" s="68"/>
      <c r="H132" s="77" t="s">
        <v>89</v>
      </c>
      <c r="I132" s="69"/>
      <c r="K132" s="70"/>
      <c r="L132" s="71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  <c r="AA132" s="72"/>
      <c r="AB132" s="73"/>
      <c r="AC132" s="73"/>
      <c r="AD132" s="73"/>
      <c r="AE132" s="73"/>
      <c r="AF132" s="73"/>
      <c r="AG132" s="73"/>
    </row>
    <row r="133" spans="1:33" x14ac:dyDescent="0.3">
      <c r="A133" s="75"/>
      <c r="B133" s="76"/>
      <c r="C133" s="64"/>
      <c r="D133" s="65"/>
      <c r="E133" s="66"/>
      <c r="F133" s="67"/>
      <c r="G133" s="68"/>
      <c r="H133" s="77" t="s">
        <v>90</v>
      </c>
      <c r="I133" s="69"/>
      <c r="K133" s="70"/>
      <c r="L133" s="71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  <c r="AA133" s="72"/>
      <c r="AB133" s="73"/>
      <c r="AC133" s="73"/>
      <c r="AD133" s="73"/>
      <c r="AE133" s="73"/>
      <c r="AF133" s="73"/>
      <c r="AG133" s="73"/>
    </row>
    <row r="134" spans="1:33" x14ac:dyDescent="0.3">
      <c r="A134" s="75"/>
      <c r="B134" s="76"/>
      <c r="C134" s="64"/>
      <c r="D134" s="65"/>
      <c r="E134" s="66"/>
      <c r="F134" s="67"/>
      <c r="G134" s="68"/>
      <c r="H134" s="77" t="s">
        <v>91</v>
      </c>
      <c r="I134" s="69"/>
      <c r="K134" s="70"/>
      <c r="L134" s="71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  <c r="AA134" s="72"/>
      <c r="AB134" s="73"/>
      <c r="AC134" s="73"/>
      <c r="AD134" s="73"/>
      <c r="AE134" s="73"/>
      <c r="AF134" s="73"/>
      <c r="AG134" s="73"/>
    </row>
    <row r="135" spans="1:33" x14ac:dyDescent="0.3">
      <c r="A135" s="75"/>
      <c r="B135" s="76"/>
      <c r="C135" s="64"/>
      <c r="D135" s="65"/>
      <c r="E135" s="66"/>
      <c r="F135" s="67"/>
      <c r="G135" s="68"/>
      <c r="H135" s="77"/>
      <c r="I135" s="69"/>
      <c r="K135" s="70"/>
      <c r="L135" s="71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  <c r="AA135" s="72"/>
      <c r="AB135" s="73"/>
      <c r="AC135" s="73"/>
      <c r="AD135" s="73"/>
      <c r="AE135" s="73"/>
      <c r="AF135" s="73"/>
      <c r="AG135" s="73"/>
    </row>
    <row r="136" spans="1:33" x14ac:dyDescent="0.3">
      <c r="A136" s="75"/>
      <c r="B136" s="63" t="s">
        <v>130</v>
      </c>
      <c r="C136" s="64">
        <v>250</v>
      </c>
      <c r="D136" s="65"/>
      <c r="E136" s="66" t="s">
        <v>37</v>
      </c>
      <c r="F136" s="67"/>
      <c r="G136" s="68" t="s">
        <v>131</v>
      </c>
      <c r="H136" s="50" t="s">
        <v>79</v>
      </c>
      <c r="I136" s="69" t="s">
        <v>132</v>
      </c>
      <c r="K136" s="70">
        <v>806.24</v>
      </c>
      <c r="L136" s="71"/>
      <c r="M136" s="70"/>
      <c r="N136" s="70"/>
      <c r="O136" s="70">
        <v>622.41999999999996</v>
      </c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  <c r="AA136" s="72"/>
      <c r="AB136" s="73"/>
      <c r="AC136" s="73"/>
      <c r="AD136" s="73"/>
      <c r="AE136" s="73"/>
      <c r="AF136" s="73"/>
      <c r="AG136" s="73"/>
    </row>
    <row r="137" spans="1:33" x14ac:dyDescent="0.3">
      <c r="A137" s="75"/>
      <c r="B137" s="76"/>
      <c r="C137" s="64"/>
      <c r="D137" s="65"/>
      <c r="E137" s="66"/>
      <c r="F137" s="67"/>
      <c r="G137" s="68"/>
      <c r="H137" s="50" t="s">
        <v>80</v>
      </c>
      <c r="I137" s="69"/>
      <c r="K137" s="70">
        <v>6069.73</v>
      </c>
      <c r="L137" s="71"/>
      <c r="M137" s="70">
        <v>4.21</v>
      </c>
      <c r="N137" s="70">
        <v>80.86</v>
      </c>
      <c r="O137" s="70">
        <v>43.01</v>
      </c>
      <c r="P137" s="70"/>
      <c r="Q137" s="70">
        <v>10.199999999999999</v>
      </c>
      <c r="R137" s="70">
        <v>4.76</v>
      </c>
      <c r="S137" s="79">
        <f>SUM(V137:Y137)</f>
        <v>1326.3</v>
      </c>
      <c r="T137" s="79"/>
      <c r="U137" s="79"/>
      <c r="V137" s="79">
        <v>139.76</v>
      </c>
      <c r="W137" s="79">
        <v>359.21</v>
      </c>
      <c r="X137" s="79">
        <v>362.82</v>
      </c>
      <c r="Y137" s="79">
        <v>464.51</v>
      </c>
      <c r="Z137" s="79"/>
      <c r="AA137" s="80">
        <v>1</v>
      </c>
      <c r="AB137" s="81">
        <v>42.67</v>
      </c>
      <c r="AC137" s="81">
        <v>15</v>
      </c>
      <c r="AD137" s="81">
        <f>AB137/AC137</f>
        <v>2.8446666666666669</v>
      </c>
      <c r="AE137" s="73"/>
      <c r="AF137" s="81">
        <v>4475</v>
      </c>
      <c r="AG137" s="81">
        <v>6539.85</v>
      </c>
    </row>
    <row r="138" spans="1:33" x14ac:dyDescent="0.3">
      <c r="A138" s="75"/>
      <c r="B138" s="63"/>
      <c r="C138" s="64"/>
      <c r="D138" s="65"/>
      <c r="E138" s="66"/>
      <c r="F138" s="67"/>
      <c r="G138" s="68"/>
      <c r="H138" s="77" t="s">
        <v>82</v>
      </c>
      <c r="I138" s="69"/>
      <c r="K138" s="70">
        <v>3142.07</v>
      </c>
      <c r="L138" s="71"/>
      <c r="M138" s="70">
        <v>4.1500000000000004</v>
      </c>
      <c r="N138" s="70">
        <v>80.83</v>
      </c>
      <c r="O138" s="70">
        <v>46.75</v>
      </c>
      <c r="P138" s="70"/>
      <c r="Q138" s="70">
        <v>1.45</v>
      </c>
      <c r="R138" s="70">
        <v>7.46</v>
      </c>
      <c r="S138" s="79">
        <v>889.78</v>
      </c>
      <c r="T138" s="79">
        <v>2.99</v>
      </c>
      <c r="U138" s="79"/>
      <c r="V138" s="79"/>
      <c r="W138" s="79"/>
      <c r="X138" s="79"/>
      <c r="Y138" s="79"/>
      <c r="Z138" s="79"/>
      <c r="AA138" s="80">
        <v>2</v>
      </c>
      <c r="AB138" s="81">
        <v>71.540000000000006</v>
      </c>
      <c r="AC138" s="81">
        <v>29.68</v>
      </c>
      <c r="AD138" s="81">
        <f>AB138/AC138</f>
        <v>2.4103773584905661</v>
      </c>
      <c r="AE138" s="73"/>
      <c r="AF138" s="73"/>
      <c r="AG138" s="73"/>
    </row>
    <row r="139" spans="1:33" x14ac:dyDescent="0.3">
      <c r="A139" s="78"/>
      <c r="B139" s="76"/>
      <c r="C139" s="64"/>
      <c r="D139" s="65"/>
      <c r="E139" s="66"/>
      <c r="F139" s="67"/>
      <c r="G139" s="68"/>
      <c r="H139" s="77" t="s">
        <v>83</v>
      </c>
      <c r="I139" s="69"/>
      <c r="K139" s="70">
        <v>3593.79</v>
      </c>
      <c r="L139" s="71"/>
      <c r="M139" s="70">
        <v>4.13</v>
      </c>
      <c r="N139" s="70">
        <v>80.89</v>
      </c>
      <c r="O139" s="70">
        <v>43.39</v>
      </c>
      <c r="P139" s="70"/>
      <c r="Q139" s="70">
        <v>0.77</v>
      </c>
      <c r="R139" s="70">
        <v>4.25</v>
      </c>
      <c r="S139" s="70">
        <v>1241.1400000000001</v>
      </c>
      <c r="T139" s="70"/>
      <c r="U139" s="70"/>
      <c r="V139" s="70"/>
      <c r="W139" s="70"/>
      <c r="X139" s="70"/>
      <c r="Y139" s="70"/>
      <c r="Z139" s="70"/>
      <c r="AA139" s="72"/>
      <c r="AB139" s="73"/>
      <c r="AC139" s="73"/>
      <c r="AD139" s="73"/>
      <c r="AE139" s="73"/>
      <c r="AF139" s="73"/>
      <c r="AG139" s="73"/>
    </row>
    <row r="140" spans="1:33" x14ac:dyDescent="0.3">
      <c r="A140" s="75"/>
      <c r="B140" s="76"/>
      <c r="C140" s="64"/>
      <c r="D140" s="65"/>
      <c r="E140" s="66"/>
      <c r="F140" s="67"/>
      <c r="G140" s="68"/>
      <c r="H140" s="77" t="s">
        <v>85</v>
      </c>
      <c r="I140" s="69"/>
      <c r="K140" s="70">
        <v>5025.3500000000004</v>
      </c>
      <c r="L140" s="71"/>
      <c r="M140" s="70">
        <v>4.12</v>
      </c>
      <c r="N140" s="70">
        <v>54.84</v>
      </c>
      <c r="O140" s="70">
        <v>50.14</v>
      </c>
      <c r="P140" s="70"/>
      <c r="Q140" s="70">
        <v>0.21</v>
      </c>
      <c r="R140" s="70">
        <v>0.04</v>
      </c>
      <c r="S140" s="70">
        <v>1129.4000000000001</v>
      </c>
      <c r="T140" s="70">
        <v>0.05</v>
      </c>
      <c r="U140" s="70"/>
      <c r="V140" s="70"/>
      <c r="W140" s="70"/>
      <c r="X140" s="70"/>
      <c r="Y140" s="70"/>
      <c r="Z140" s="70"/>
      <c r="AA140" s="72"/>
      <c r="AB140" s="73"/>
      <c r="AC140" s="73"/>
      <c r="AD140" s="73"/>
      <c r="AE140" s="73"/>
      <c r="AF140" s="73"/>
      <c r="AG140" s="73"/>
    </row>
    <row r="141" spans="1:33" x14ac:dyDescent="0.3">
      <c r="A141" s="75"/>
      <c r="B141" s="76"/>
      <c r="C141" s="64"/>
      <c r="D141" s="65"/>
      <c r="E141" s="66"/>
      <c r="F141" s="67"/>
      <c r="G141" s="68"/>
      <c r="H141" s="77" t="s">
        <v>87</v>
      </c>
      <c r="I141" s="70"/>
      <c r="K141" s="70">
        <v>8151.58</v>
      </c>
      <c r="L141" s="71"/>
      <c r="M141" s="70">
        <v>4.2</v>
      </c>
      <c r="N141" s="70">
        <v>51.5</v>
      </c>
      <c r="O141" s="70">
        <v>46.77</v>
      </c>
      <c r="P141" s="70"/>
      <c r="Q141" s="70">
        <v>0.16</v>
      </c>
      <c r="R141" s="70">
        <v>0.02</v>
      </c>
      <c r="S141" s="70">
        <v>1.98</v>
      </c>
      <c r="T141" s="70"/>
      <c r="U141" s="70"/>
      <c r="V141" s="70"/>
      <c r="W141" s="70"/>
      <c r="X141" s="70"/>
      <c r="Y141" s="70"/>
      <c r="Z141" s="70"/>
      <c r="AA141" s="72"/>
      <c r="AB141" s="73"/>
      <c r="AC141" s="73"/>
      <c r="AD141" s="73"/>
      <c r="AE141" s="73"/>
      <c r="AF141" s="73"/>
      <c r="AG141" s="73"/>
    </row>
    <row r="142" spans="1:33" x14ac:dyDescent="0.3">
      <c r="A142" s="75"/>
      <c r="B142" s="76"/>
      <c r="C142" s="64"/>
      <c r="D142" s="65"/>
      <c r="E142" s="66"/>
      <c r="F142" s="67"/>
      <c r="G142" s="68"/>
      <c r="H142" s="77" t="s">
        <v>88</v>
      </c>
      <c r="I142" s="69"/>
      <c r="K142" s="70"/>
      <c r="L142" s="71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  <c r="AA142" s="72"/>
      <c r="AB142" s="73"/>
      <c r="AC142" s="73"/>
      <c r="AD142" s="73"/>
      <c r="AE142" s="73"/>
      <c r="AF142" s="73"/>
      <c r="AG142" s="73"/>
    </row>
    <row r="143" spans="1:33" x14ac:dyDescent="0.3">
      <c r="A143" s="75"/>
      <c r="B143" s="76"/>
      <c r="C143" s="64"/>
      <c r="D143" s="65"/>
      <c r="E143" s="66"/>
      <c r="F143" s="67"/>
      <c r="G143" s="68"/>
      <c r="H143" s="77" t="s">
        <v>89</v>
      </c>
      <c r="I143" s="69"/>
      <c r="K143" s="70"/>
      <c r="L143" s="71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  <c r="AA143" s="72"/>
      <c r="AB143" s="73"/>
      <c r="AC143" s="73"/>
      <c r="AD143" s="73"/>
      <c r="AE143" s="73"/>
      <c r="AF143" s="73"/>
      <c r="AG143" s="73"/>
    </row>
    <row r="144" spans="1:33" x14ac:dyDescent="0.3">
      <c r="A144" s="75"/>
      <c r="B144" s="76"/>
      <c r="C144" s="64"/>
      <c r="D144" s="65"/>
      <c r="E144" s="66"/>
      <c r="F144" s="67"/>
      <c r="G144" s="68"/>
      <c r="H144" s="77" t="s">
        <v>90</v>
      </c>
      <c r="I144" s="70"/>
      <c r="K144" s="70"/>
      <c r="L144" s="71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  <c r="AA144" s="72"/>
      <c r="AB144" s="73"/>
      <c r="AC144" s="73"/>
      <c r="AD144" s="73"/>
      <c r="AE144" s="73"/>
      <c r="AF144" s="73"/>
      <c r="AG144" s="73"/>
    </row>
    <row r="145" spans="1:33" x14ac:dyDescent="0.3">
      <c r="A145" s="75"/>
      <c r="B145" s="63"/>
      <c r="C145" s="64"/>
      <c r="D145" s="65"/>
      <c r="E145" s="66"/>
      <c r="F145" s="67"/>
      <c r="G145" s="68"/>
      <c r="H145" s="77" t="s">
        <v>91</v>
      </c>
      <c r="I145" s="70"/>
      <c r="K145" s="70"/>
      <c r="L145" s="71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  <c r="AA145" s="72"/>
      <c r="AB145" s="73"/>
      <c r="AC145" s="73"/>
      <c r="AD145" s="73"/>
      <c r="AE145" s="73"/>
      <c r="AF145" s="73"/>
      <c r="AG145" s="73"/>
    </row>
    <row r="146" spans="1:33" x14ac:dyDescent="0.3">
      <c r="A146" s="75"/>
      <c r="B146" s="76"/>
      <c r="C146" s="64"/>
      <c r="D146" s="65"/>
      <c r="E146" s="66"/>
      <c r="F146" s="67"/>
      <c r="G146" s="68"/>
      <c r="H146" s="77"/>
      <c r="I146" s="69"/>
      <c r="K146" s="70"/>
      <c r="L146" s="71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0"/>
      <c r="AA146" s="72"/>
      <c r="AB146" s="73"/>
      <c r="AC146" s="73"/>
      <c r="AD146" s="73"/>
      <c r="AE146" s="73"/>
      <c r="AF146" s="73"/>
      <c r="AG146" s="73"/>
    </row>
    <row r="147" spans="1:33" x14ac:dyDescent="0.3">
      <c r="A147" s="75"/>
      <c r="B147" s="63" t="s">
        <v>133</v>
      </c>
      <c r="C147" s="64">
        <v>250</v>
      </c>
      <c r="D147" s="65"/>
      <c r="E147" s="66" t="s">
        <v>31</v>
      </c>
      <c r="F147" s="67"/>
      <c r="G147" s="68" t="s">
        <v>134</v>
      </c>
      <c r="H147" s="50" t="s">
        <v>79</v>
      </c>
      <c r="I147" s="69" t="s">
        <v>135</v>
      </c>
      <c r="K147" s="70">
        <v>950.51</v>
      </c>
      <c r="L147" s="71"/>
      <c r="M147" s="70"/>
      <c r="N147" s="70"/>
      <c r="O147" s="79">
        <v>762.08</v>
      </c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  <c r="AA147" s="72"/>
      <c r="AB147" s="73"/>
      <c r="AC147" s="73"/>
      <c r="AD147" s="73"/>
      <c r="AE147" s="73"/>
      <c r="AF147" s="73"/>
      <c r="AG147" s="73"/>
    </row>
    <row r="148" spans="1:33" x14ac:dyDescent="0.3">
      <c r="A148" s="78"/>
      <c r="B148" s="76"/>
      <c r="C148" s="64"/>
      <c r="D148" s="65"/>
      <c r="E148" s="66"/>
      <c r="F148" s="67"/>
      <c r="G148" s="68"/>
      <c r="H148" s="50" t="s">
        <v>80</v>
      </c>
      <c r="I148" s="69"/>
      <c r="K148" s="70">
        <v>5581.98</v>
      </c>
      <c r="L148" s="71"/>
      <c r="M148" s="70">
        <v>4.12</v>
      </c>
      <c r="N148" s="70">
        <v>51.09</v>
      </c>
      <c r="O148" s="79">
        <v>42.1</v>
      </c>
      <c r="P148" s="70"/>
      <c r="Q148" s="70">
        <v>9.99</v>
      </c>
      <c r="R148" s="70">
        <v>6.54</v>
      </c>
      <c r="S148" s="79">
        <f>SUM(V148:Y148)</f>
        <v>587.57999999999993</v>
      </c>
      <c r="T148" s="79">
        <v>6.21</v>
      </c>
      <c r="U148" s="79"/>
      <c r="V148" s="79">
        <v>67.02</v>
      </c>
      <c r="W148" s="79">
        <v>153.94</v>
      </c>
      <c r="X148" s="79">
        <v>133.30000000000001</v>
      </c>
      <c r="Y148" s="79">
        <v>233.32</v>
      </c>
      <c r="Z148" s="79"/>
      <c r="AA148" s="80">
        <v>1</v>
      </c>
      <c r="AB148" s="81">
        <v>86.86</v>
      </c>
      <c r="AC148" s="81">
        <v>29.47</v>
      </c>
      <c r="AD148" s="81">
        <f>AB148/AC148</f>
        <v>2.9474041398031896</v>
      </c>
      <c r="AE148" s="73"/>
      <c r="AF148" s="81">
        <v>4630</v>
      </c>
      <c r="AG148" s="81">
        <v>6786.2</v>
      </c>
    </row>
    <row r="149" spans="1:33" x14ac:dyDescent="0.3">
      <c r="A149" s="75"/>
      <c r="B149" s="63"/>
      <c r="C149" s="64"/>
      <c r="D149" s="65"/>
      <c r="E149" s="66"/>
      <c r="F149" s="67"/>
      <c r="G149" s="68"/>
      <c r="H149" s="77" t="s">
        <v>82</v>
      </c>
      <c r="I149" s="69"/>
      <c r="K149" s="70">
        <v>2553.64</v>
      </c>
      <c r="L149" s="71"/>
      <c r="M149" s="70">
        <v>4.16</v>
      </c>
      <c r="N149" s="70">
        <v>50.07</v>
      </c>
      <c r="O149" s="79">
        <v>43.75</v>
      </c>
      <c r="P149" s="70"/>
      <c r="Q149" s="70">
        <v>1.77</v>
      </c>
      <c r="R149" s="70">
        <v>8.19</v>
      </c>
      <c r="S149" s="79">
        <v>194.49</v>
      </c>
      <c r="T149" s="79"/>
      <c r="U149" s="79"/>
      <c r="V149" s="79"/>
      <c r="W149" s="79"/>
      <c r="X149" s="79"/>
      <c r="Y149" s="79"/>
      <c r="Z149" s="79"/>
      <c r="AA149" s="80">
        <v>2</v>
      </c>
      <c r="AB149" s="81">
        <v>146.80000000000001</v>
      </c>
      <c r="AC149" s="81">
        <v>52.23</v>
      </c>
      <c r="AD149" s="81">
        <f>AB149/AC149</f>
        <v>2.8106452230518864</v>
      </c>
      <c r="AE149" s="73"/>
      <c r="AF149" s="73"/>
      <c r="AG149" s="73"/>
    </row>
    <row r="150" spans="1:33" x14ac:dyDescent="0.3">
      <c r="A150" s="75"/>
      <c r="B150" s="76"/>
      <c r="C150" s="64"/>
      <c r="D150" s="65"/>
      <c r="E150" s="66"/>
      <c r="F150" s="67"/>
      <c r="G150" s="68"/>
      <c r="H150" s="77" t="s">
        <v>83</v>
      </c>
      <c r="I150" s="69"/>
      <c r="K150" s="70">
        <v>2974.8</v>
      </c>
      <c r="L150" s="71"/>
      <c r="M150" s="70">
        <v>4.17</v>
      </c>
      <c r="N150" s="70">
        <v>52.1</v>
      </c>
      <c r="O150" s="79">
        <v>45.5</v>
      </c>
      <c r="P150" s="70"/>
      <c r="Q150" s="70">
        <v>1.81</v>
      </c>
      <c r="R150" s="70">
        <v>36.64</v>
      </c>
      <c r="S150" s="70">
        <v>451.71</v>
      </c>
      <c r="T150" s="70"/>
      <c r="U150" s="70"/>
      <c r="V150" s="70"/>
      <c r="W150" s="70"/>
      <c r="X150" s="70"/>
      <c r="Y150" s="70"/>
      <c r="Z150" s="70"/>
      <c r="AA150" s="72"/>
      <c r="AB150" s="73"/>
      <c r="AC150" s="73"/>
      <c r="AD150" s="73"/>
      <c r="AE150" s="73"/>
      <c r="AF150" s="73"/>
      <c r="AG150" s="73"/>
    </row>
    <row r="151" spans="1:33" x14ac:dyDescent="0.3">
      <c r="A151" s="75"/>
      <c r="B151" s="76"/>
      <c r="C151" s="64"/>
      <c r="D151" s="65"/>
      <c r="E151" s="66"/>
      <c r="F151" s="67"/>
      <c r="G151" s="68"/>
      <c r="H151" s="77" t="s">
        <v>85</v>
      </c>
      <c r="I151" s="69"/>
      <c r="K151" s="70">
        <v>2660.92</v>
      </c>
      <c r="L151" s="71"/>
      <c r="M151" s="70">
        <v>4.1500000000000004</v>
      </c>
      <c r="N151" s="70">
        <v>55.45</v>
      </c>
      <c r="O151" s="79">
        <v>48.84</v>
      </c>
      <c r="P151" s="70"/>
      <c r="Q151" s="70">
        <v>0.44</v>
      </c>
      <c r="R151" s="70">
        <v>1.69</v>
      </c>
      <c r="S151" s="70">
        <v>193.34</v>
      </c>
      <c r="T151" s="70"/>
      <c r="U151" s="70"/>
      <c r="V151" s="70"/>
      <c r="W151" s="70"/>
      <c r="X151" s="70"/>
      <c r="Y151" s="70"/>
      <c r="Z151" s="70"/>
      <c r="AA151" s="72"/>
      <c r="AB151" s="73"/>
      <c r="AC151" s="73"/>
      <c r="AD151" s="73"/>
      <c r="AE151" s="73"/>
      <c r="AF151" s="73"/>
      <c r="AG151" s="73"/>
    </row>
    <row r="152" spans="1:33" x14ac:dyDescent="0.3">
      <c r="A152" s="75"/>
      <c r="B152" s="76"/>
      <c r="C152" s="64"/>
      <c r="D152" s="65"/>
      <c r="E152" s="66"/>
      <c r="F152" s="67"/>
      <c r="G152" s="68"/>
      <c r="H152" s="77" t="s">
        <v>87</v>
      </c>
      <c r="I152" s="69"/>
      <c r="K152" s="70">
        <v>764.29</v>
      </c>
      <c r="L152" s="71"/>
      <c r="M152" s="70">
        <v>4.1399999999999997</v>
      </c>
      <c r="N152" s="70">
        <v>50.21</v>
      </c>
      <c r="O152" s="79">
        <v>44.67</v>
      </c>
      <c r="P152" s="70"/>
      <c r="Q152" s="70">
        <v>0.16</v>
      </c>
      <c r="R152" s="70">
        <v>0.42</v>
      </c>
      <c r="S152" s="70">
        <v>98.01</v>
      </c>
      <c r="T152" s="70"/>
      <c r="U152" s="70"/>
      <c r="V152" s="70"/>
      <c r="W152" s="70"/>
      <c r="X152" s="70"/>
      <c r="Y152" s="70"/>
      <c r="Z152" s="70"/>
      <c r="AA152" s="72"/>
      <c r="AB152" s="73"/>
      <c r="AC152" s="73"/>
      <c r="AD152" s="73"/>
      <c r="AE152" s="73"/>
      <c r="AF152" s="73"/>
      <c r="AG152" s="73"/>
    </row>
    <row r="153" spans="1:33" x14ac:dyDescent="0.3">
      <c r="A153" s="75"/>
      <c r="B153" s="76"/>
      <c r="C153" s="64"/>
      <c r="D153" s="65"/>
      <c r="E153" s="66"/>
      <c r="F153" s="67"/>
      <c r="G153" s="68"/>
      <c r="H153" s="77" t="s">
        <v>88</v>
      </c>
      <c r="I153" s="69"/>
      <c r="K153" s="70"/>
      <c r="L153" s="71"/>
      <c r="M153" s="70"/>
      <c r="N153" s="70"/>
      <c r="O153" s="79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  <c r="AA153" s="72"/>
      <c r="AB153" s="73"/>
      <c r="AC153" s="73"/>
      <c r="AD153" s="73"/>
      <c r="AE153" s="73"/>
      <c r="AF153" s="73"/>
      <c r="AG153" s="73"/>
    </row>
    <row r="154" spans="1:33" x14ac:dyDescent="0.3">
      <c r="A154" s="75"/>
      <c r="B154" s="76"/>
      <c r="C154" s="64"/>
      <c r="D154" s="65"/>
      <c r="E154" s="66"/>
      <c r="F154" s="67"/>
      <c r="G154" s="68"/>
      <c r="H154" s="77" t="s">
        <v>89</v>
      </c>
      <c r="I154" s="69"/>
      <c r="K154" s="70"/>
      <c r="L154" s="71"/>
      <c r="M154" s="70"/>
      <c r="N154" s="70"/>
      <c r="O154" s="79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0"/>
      <c r="AA154" s="72"/>
      <c r="AB154" s="73"/>
      <c r="AC154" s="73"/>
      <c r="AD154" s="73"/>
      <c r="AE154" s="73"/>
      <c r="AF154" s="73"/>
      <c r="AG154" s="73"/>
    </row>
    <row r="155" spans="1:33" x14ac:dyDescent="0.3">
      <c r="A155" s="75"/>
      <c r="B155" s="76"/>
      <c r="C155" s="64"/>
      <c r="D155" s="65"/>
      <c r="E155" s="66"/>
      <c r="F155" s="67"/>
      <c r="G155" s="68"/>
      <c r="H155" s="77" t="s">
        <v>90</v>
      </c>
      <c r="I155" s="69"/>
      <c r="K155" s="70"/>
      <c r="L155" s="71"/>
      <c r="M155" s="70"/>
      <c r="N155" s="70"/>
      <c r="O155" s="79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  <c r="AA155" s="72"/>
      <c r="AB155" s="73"/>
      <c r="AC155" s="73"/>
      <c r="AD155" s="73"/>
      <c r="AE155" s="73"/>
      <c r="AF155" s="73"/>
      <c r="AG155" s="73"/>
    </row>
    <row r="156" spans="1:33" x14ac:dyDescent="0.3">
      <c r="A156" s="75"/>
      <c r="B156" s="76"/>
      <c r="C156" s="64"/>
      <c r="D156" s="65"/>
      <c r="E156" s="66"/>
      <c r="F156" s="67"/>
      <c r="G156" s="68"/>
      <c r="H156" s="77" t="s">
        <v>91</v>
      </c>
      <c r="I156" s="69"/>
      <c r="K156" s="70"/>
      <c r="L156" s="71"/>
      <c r="M156" s="70"/>
      <c r="N156" s="70"/>
      <c r="O156" s="79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  <c r="AA156" s="72"/>
      <c r="AB156" s="73"/>
      <c r="AC156" s="73"/>
      <c r="AD156" s="73"/>
      <c r="AE156" s="73"/>
      <c r="AF156" s="73"/>
      <c r="AG156" s="73"/>
    </row>
    <row r="157" spans="1:33" x14ac:dyDescent="0.3">
      <c r="A157" s="78"/>
      <c r="B157" s="76"/>
      <c r="C157" s="64"/>
      <c r="D157" s="65"/>
      <c r="E157" s="66"/>
      <c r="F157" s="67"/>
      <c r="G157" s="68"/>
      <c r="H157" s="77"/>
      <c r="I157" s="70"/>
      <c r="K157" s="70"/>
      <c r="L157" s="71"/>
      <c r="M157" s="70"/>
      <c r="N157" s="70"/>
      <c r="O157" s="79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  <c r="AA157" s="72"/>
      <c r="AB157" s="73"/>
      <c r="AC157" s="73"/>
      <c r="AD157" s="73"/>
      <c r="AE157" s="73"/>
      <c r="AF157" s="73"/>
      <c r="AG157" s="73"/>
    </row>
    <row r="158" spans="1:33" x14ac:dyDescent="0.3">
      <c r="A158" s="75"/>
      <c r="B158" s="63" t="s">
        <v>136</v>
      </c>
      <c r="C158" s="64">
        <v>250</v>
      </c>
      <c r="D158" s="65"/>
      <c r="E158" s="66" t="s">
        <v>25</v>
      </c>
      <c r="F158" s="67"/>
      <c r="G158" s="68" t="s">
        <v>137</v>
      </c>
      <c r="H158" s="50" t="s">
        <v>79</v>
      </c>
      <c r="I158" s="69" t="s">
        <v>138</v>
      </c>
      <c r="K158" s="70">
        <v>863.84</v>
      </c>
      <c r="L158" s="71"/>
      <c r="M158" s="70"/>
      <c r="N158" s="70"/>
      <c r="O158" s="79">
        <v>631.29999999999995</v>
      </c>
      <c r="P158" s="70"/>
      <c r="Q158" s="70"/>
      <c r="R158" s="70"/>
      <c r="S158" s="82"/>
      <c r="T158" s="70"/>
      <c r="U158" s="70"/>
      <c r="V158" s="70"/>
      <c r="W158" s="70"/>
      <c r="X158" s="70"/>
      <c r="Y158" s="70"/>
      <c r="Z158" s="70"/>
      <c r="AA158" s="72"/>
      <c r="AB158" s="73"/>
      <c r="AC158" s="73"/>
      <c r="AD158" s="73"/>
      <c r="AE158" s="73"/>
      <c r="AF158" s="73"/>
      <c r="AG158" s="73"/>
    </row>
    <row r="159" spans="1:33" x14ac:dyDescent="0.3">
      <c r="A159" s="75"/>
      <c r="B159" s="76"/>
      <c r="C159" s="64"/>
      <c r="D159" s="65"/>
      <c r="E159" s="66"/>
      <c r="F159" s="67"/>
      <c r="G159" s="68"/>
      <c r="H159" s="50" t="s">
        <v>80</v>
      </c>
      <c r="I159" s="69"/>
      <c r="K159" s="83">
        <v>6583.09</v>
      </c>
      <c r="L159" s="71"/>
      <c r="M159" s="70">
        <v>4.16</v>
      </c>
      <c r="N159" s="70">
        <v>51.26</v>
      </c>
      <c r="O159" s="79">
        <v>45.34</v>
      </c>
      <c r="P159" s="70"/>
      <c r="Q159" s="70">
        <v>12.9</v>
      </c>
      <c r="R159" s="70">
        <v>12.92</v>
      </c>
      <c r="S159" s="79">
        <f>SUM(V159:Y159)</f>
        <v>1847.28</v>
      </c>
      <c r="T159" s="79">
        <v>4.7300000000000004</v>
      </c>
      <c r="U159" s="79"/>
      <c r="V159" s="79">
        <v>100.02</v>
      </c>
      <c r="W159" s="79">
        <v>388.25</v>
      </c>
      <c r="X159" s="79">
        <v>302.52999999999997</v>
      </c>
      <c r="Y159" s="79">
        <v>1056.48</v>
      </c>
      <c r="Z159" s="79"/>
      <c r="AA159" s="80">
        <v>1</v>
      </c>
      <c r="AB159" s="81">
        <v>19.899999999999999</v>
      </c>
      <c r="AC159" s="81">
        <v>11.6</v>
      </c>
      <c r="AD159" s="81">
        <f>AB159/AC159</f>
        <v>1.7155172413793103</v>
      </c>
      <c r="AE159" s="73"/>
      <c r="AF159" s="81">
        <v>4530</v>
      </c>
      <c r="AG159" s="81">
        <v>6675.92</v>
      </c>
    </row>
    <row r="160" spans="1:33" x14ac:dyDescent="0.3">
      <c r="A160" s="75"/>
      <c r="B160" s="63"/>
      <c r="C160" s="64"/>
      <c r="D160" s="65"/>
      <c r="E160" s="66"/>
      <c r="F160" s="67"/>
      <c r="G160" s="68"/>
      <c r="H160" s="77" t="s">
        <v>82</v>
      </c>
      <c r="I160" s="69"/>
      <c r="K160" s="83">
        <v>2069.5500000000002</v>
      </c>
      <c r="L160" s="71"/>
      <c r="M160" s="70">
        <v>4.26</v>
      </c>
      <c r="N160" s="70">
        <v>50.71</v>
      </c>
      <c r="O160" s="79">
        <v>44.51</v>
      </c>
      <c r="P160" s="70"/>
      <c r="Q160" s="70">
        <v>1.71</v>
      </c>
      <c r="R160" s="70">
        <v>7.7</v>
      </c>
      <c r="S160" s="79">
        <v>624.78</v>
      </c>
      <c r="T160" s="79"/>
      <c r="U160" s="79"/>
      <c r="V160" s="79"/>
      <c r="W160" s="79"/>
      <c r="X160" s="79"/>
      <c r="Y160" s="79"/>
      <c r="Z160" s="79"/>
      <c r="AA160" s="80">
        <v>2</v>
      </c>
      <c r="AB160" s="81">
        <v>43.11</v>
      </c>
      <c r="AC160" s="81">
        <v>18.48</v>
      </c>
      <c r="AD160" s="81">
        <f>AB160/AC160</f>
        <v>2.3327922077922079</v>
      </c>
      <c r="AE160" s="73"/>
      <c r="AF160" s="73"/>
      <c r="AG160" s="73"/>
    </row>
    <row r="161" spans="1:33" x14ac:dyDescent="0.3">
      <c r="A161" s="75"/>
      <c r="B161" s="76"/>
      <c r="C161" s="64"/>
      <c r="D161" s="65"/>
      <c r="E161" s="66"/>
      <c r="F161" s="67"/>
      <c r="G161" s="68"/>
      <c r="H161" s="77" t="s">
        <v>83</v>
      </c>
      <c r="I161" s="69"/>
      <c r="K161" s="83">
        <v>2311.15</v>
      </c>
      <c r="L161" s="71"/>
      <c r="M161" s="70">
        <v>4.1399999999999997</v>
      </c>
      <c r="N161" s="70">
        <v>50.66</v>
      </c>
      <c r="O161" s="79">
        <v>42.55</v>
      </c>
      <c r="P161" s="70"/>
      <c r="Q161" s="70">
        <v>0.66</v>
      </c>
      <c r="R161" s="70">
        <v>4.24</v>
      </c>
      <c r="S161" s="70">
        <v>135.71</v>
      </c>
      <c r="T161" s="70"/>
      <c r="U161" s="70"/>
      <c r="V161" s="70"/>
      <c r="W161" s="70"/>
      <c r="X161" s="70"/>
      <c r="Y161" s="70"/>
      <c r="Z161" s="70"/>
      <c r="AA161" s="72"/>
      <c r="AB161" s="73"/>
      <c r="AC161" s="73"/>
      <c r="AD161" s="73"/>
      <c r="AE161" s="73"/>
      <c r="AF161" s="73"/>
      <c r="AG161" s="73"/>
    </row>
    <row r="162" spans="1:33" x14ac:dyDescent="0.3">
      <c r="A162" s="75"/>
      <c r="B162" s="76"/>
      <c r="C162" s="64"/>
      <c r="D162" s="65"/>
      <c r="E162" s="66"/>
      <c r="F162" s="67"/>
      <c r="G162" s="68"/>
      <c r="H162" s="77" t="s">
        <v>85</v>
      </c>
      <c r="I162" s="69"/>
      <c r="K162" s="83">
        <v>5235.8500000000004</v>
      </c>
      <c r="L162" s="71"/>
      <c r="M162" s="70">
        <v>4.18</v>
      </c>
      <c r="N162" s="70">
        <v>53.43</v>
      </c>
      <c r="O162" s="79">
        <v>47.16</v>
      </c>
      <c r="P162" s="70"/>
      <c r="Q162" s="70">
        <v>0.54</v>
      </c>
      <c r="R162" s="70">
        <v>1.1100000000000001</v>
      </c>
      <c r="S162" s="70">
        <v>131.11000000000001</v>
      </c>
      <c r="T162" s="70"/>
      <c r="U162" s="70"/>
      <c r="V162" s="70"/>
      <c r="W162" s="70"/>
      <c r="X162" s="70"/>
      <c r="Y162" s="70"/>
      <c r="Z162" s="70"/>
      <c r="AA162" s="72"/>
      <c r="AB162" s="73"/>
      <c r="AC162" s="73"/>
      <c r="AD162" s="73"/>
      <c r="AE162" s="73"/>
      <c r="AF162" s="73"/>
      <c r="AG162" s="73"/>
    </row>
    <row r="163" spans="1:33" x14ac:dyDescent="0.3">
      <c r="A163" s="75"/>
      <c r="B163" s="76"/>
      <c r="C163" s="64"/>
      <c r="D163" s="65"/>
      <c r="E163" s="66"/>
      <c r="F163" s="67"/>
      <c r="G163" s="68"/>
      <c r="H163" s="77" t="s">
        <v>87</v>
      </c>
      <c r="I163" s="69"/>
      <c r="K163" s="83">
        <v>12846.24</v>
      </c>
      <c r="L163" s="71"/>
      <c r="M163" s="70">
        <v>4.12</v>
      </c>
      <c r="N163" s="70">
        <v>52.45</v>
      </c>
      <c r="O163" s="79">
        <v>47.12</v>
      </c>
      <c r="P163" s="70"/>
      <c r="Q163" s="70">
        <v>0.86</v>
      </c>
      <c r="R163" s="70">
        <v>18.989999999999998</v>
      </c>
      <c r="S163" s="70">
        <v>998.72</v>
      </c>
      <c r="T163" s="70">
        <v>0.18</v>
      </c>
      <c r="U163" s="70"/>
      <c r="V163" s="70"/>
      <c r="W163" s="70"/>
      <c r="X163" s="70"/>
      <c r="Y163" s="70"/>
      <c r="Z163" s="70"/>
      <c r="AA163" s="72"/>
      <c r="AB163" s="73"/>
      <c r="AC163" s="73"/>
      <c r="AD163" s="73"/>
      <c r="AE163" s="73"/>
      <c r="AF163" s="73"/>
      <c r="AG163" s="73"/>
    </row>
    <row r="164" spans="1:33" x14ac:dyDescent="0.3">
      <c r="A164" s="75"/>
      <c r="B164" s="76"/>
      <c r="C164" s="64"/>
      <c r="D164" s="65"/>
      <c r="E164" s="66"/>
      <c r="F164" s="67"/>
      <c r="G164" s="68"/>
      <c r="H164" s="77" t="s">
        <v>88</v>
      </c>
      <c r="I164" s="69"/>
      <c r="K164" s="83">
        <v>6072.61</v>
      </c>
      <c r="L164" s="71"/>
      <c r="M164" s="70">
        <v>4.18</v>
      </c>
      <c r="N164" s="70">
        <v>51.09</v>
      </c>
      <c r="O164" s="79">
        <v>46.29</v>
      </c>
      <c r="P164" s="70"/>
      <c r="Q164" s="70">
        <v>0.27</v>
      </c>
      <c r="R164" s="70">
        <v>0.22</v>
      </c>
      <c r="S164" s="70">
        <v>15.46</v>
      </c>
      <c r="T164" s="70"/>
      <c r="U164" s="70"/>
      <c r="V164" s="70"/>
      <c r="W164" s="70"/>
      <c r="X164" s="70"/>
      <c r="Y164" s="70"/>
      <c r="Z164" s="70"/>
      <c r="AA164" s="72"/>
      <c r="AB164" s="73"/>
      <c r="AC164" s="73"/>
      <c r="AD164" s="73"/>
      <c r="AE164" s="73"/>
      <c r="AF164" s="73"/>
      <c r="AG164" s="73"/>
    </row>
    <row r="165" spans="1:33" x14ac:dyDescent="0.3">
      <c r="A165" s="75"/>
      <c r="B165" s="76"/>
      <c r="C165" s="64"/>
      <c r="D165" s="65"/>
      <c r="E165" s="66"/>
      <c r="F165" s="67"/>
      <c r="G165" s="68"/>
      <c r="H165" s="77" t="s">
        <v>89</v>
      </c>
      <c r="I165" s="69"/>
      <c r="K165" s="83">
        <v>2481.42</v>
      </c>
      <c r="L165" s="71"/>
      <c r="M165" s="70">
        <v>4.13</v>
      </c>
      <c r="N165" s="70">
        <v>50.43</v>
      </c>
      <c r="O165" s="79">
        <v>44.26</v>
      </c>
      <c r="P165" s="70"/>
      <c r="Q165" s="70">
        <v>0.13</v>
      </c>
      <c r="R165" s="70">
        <v>0.63</v>
      </c>
      <c r="S165" s="70">
        <v>4.93</v>
      </c>
      <c r="T165" s="70"/>
      <c r="U165" s="70"/>
      <c r="V165" s="70"/>
      <c r="W165" s="70"/>
      <c r="X165" s="70"/>
      <c r="Y165" s="70"/>
      <c r="Z165" s="70"/>
      <c r="AA165" s="72"/>
      <c r="AB165" s="73"/>
      <c r="AC165" s="73"/>
      <c r="AD165" s="73"/>
      <c r="AE165" s="73"/>
      <c r="AF165" s="73"/>
      <c r="AG165" s="73"/>
    </row>
    <row r="166" spans="1:33" x14ac:dyDescent="0.3">
      <c r="A166" s="78"/>
      <c r="B166" s="76"/>
      <c r="C166" s="64"/>
      <c r="D166" s="65"/>
      <c r="E166" s="66"/>
      <c r="F166" s="67"/>
      <c r="G166" s="68"/>
      <c r="H166" s="77" t="s">
        <v>90</v>
      </c>
      <c r="I166" s="69"/>
      <c r="K166" s="83">
        <v>3056.38</v>
      </c>
      <c r="L166" s="71"/>
      <c r="M166" s="70">
        <v>4.17</v>
      </c>
      <c r="N166" s="70">
        <v>53.43</v>
      </c>
      <c r="O166" s="79">
        <v>47.93</v>
      </c>
      <c r="P166" s="70"/>
      <c r="Q166" s="70">
        <v>0</v>
      </c>
      <c r="R166" s="70"/>
      <c r="S166" s="70">
        <v>1076.03</v>
      </c>
      <c r="T166" s="70"/>
      <c r="U166" s="70"/>
      <c r="V166" s="70"/>
      <c r="W166" s="70"/>
      <c r="X166" s="70"/>
      <c r="Y166" s="70"/>
      <c r="Z166" s="70"/>
      <c r="AA166" s="72"/>
      <c r="AB166" s="73"/>
      <c r="AC166" s="73"/>
      <c r="AD166" s="73"/>
      <c r="AE166" s="73"/>
      <c r="AF166" s="73"/>
      <c r="AG166" s="73"/>
    </row>
    <row r="167" spans="1:33" x14ac:dyDescent="0.3">
      <c r="A167" s="75"/>
      <c r="B167" s="63"/>
      <c r="C167" s="64"/>
      <c r="D167" s="65"/>
      <c r="E167" s="66"/>
      <c r="F167" s="67"/>
      <c r="G167" s="68"/>
      <c r="H167" s="77" t="s">
        <v>91</v>
      </c>
      <c r="I167" s="69"/>
      <c r="K167" s="70">
        <v>1929.69</v>
      </c>
      <c r="L167" s="71"/>
      <c r="M167" s="70">
        <v>4.16</v>
      </c>
      <c r="N167" s="70">
        <v>51.02</v>
      </c>
      <c r="O167" s="79">
        <v>44.3</v>
      </c>
      <c r="P167" s="70"/>
      <c r="Q167" s="70">
        <v>0</v>
      </c>
      <c r="R167" s="70"/>
      <c r="S167" s="70">
        <v>489.2</v>
      </c>
      <c r="T167" s="70"/>
      <c r="U167" s="70"/>
      <c r="V167" s="70"/>
      <c r="W167" s="70"/>
      <c r="X167" s="70"/>
      <c r="Y167" s="70"/>
      <c r="Z167" s="70"/>
      <c r="AA167" s="72"/>
      <c r="AB167" s="73"/>
      <c r="AC167" s="73"/>
      <c r="AD167" s="73"/>
      <c r="AE167" s="73"/>
      <c r="AF167" s="73"/>
      <c r="AG167" s="73"/>
    </row>
    <row r="168" spans="1:33" x14ac:dyDescent="0.3">
      <c r="A168" s="75"/>
      <c r="B168" s="76"/>
      <c r="C168" s="64"/>
      <c r="D168" s="65"/>
      <c r="E168" s="66"/>
      <c r="F168" s="67"/>
      <c r="G168" s="68"/>
      <c r="H168" s="77"/>
      <c r="I168" s="69"/>
      <c r="K168" s="70"/>
      <c r="L168" s="71"/>
      <c r="M168" s="70"/>
      <c r="N168" s="70"/>
      <c r="O168" s="79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  <c r="AA168" s="72"/>
      <c r="AB168" s="73"/>
      <c r="AC168" s="73"/>
      <c r="AD168" s="73"/>
      <c r="AE168" s="73"/>
      <c r="AF168" s="73"/>
      <c r="AG168" s="73"/>
    </row>
    <row r="169" spans="1:33" x14ac:dyDescent="0.3">
      <c r="A169" s="75"/>
      <c r="B169" s="63" t="s">
        <v>139</v>
      </c>
      <c r="C169" s="64">
        <v>250</v>
      </c>
      <c r="D169" s="65"/>
      <c r="E169" s="66" t="s">
        <v>18</v>
      </c>
      <c r="F169" s="67"/>
      <c r="G169" s="68" t="s">
        <v>140</v>
      </c>
      <c r="H169" s="50" t="s">
        <v>79</v>
      </c>
      <c r="K169" s="69">
        <v>794.05</v>
      </c>
      <c r="L169" s="71"/>
      <c r="M169" s="70"/>
      <c r="N169" s="70"/>
      <c r="O169" s="79">
        <v>622.34</v>
      </c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  <c r="AA169" s="72"/>
      <c r="AB169" s="73"/>
      <c r="AC169" s="73"/>
      <c r="AD169" s="73"/>
      <c r="AE169" s="73"/>
      <c r="AF169" s="73"/>
      <c r="AG169" s="73"/>
    </row>
    <row r="170" spans="1:33" x14ac:dyDescent="0.3">
      <c r="A170" s="75"/>
      <c r="B170" s="76"/>
      <c r="C170" s="64"/>
      <c r="D170" s="65"/>
      <c r="E170" s="66"/>
      <c r="F170" s="67"/>
      <c r="G170" s="68"/>
      <c r="H170" s="50" t="s">
        <v>80</v>
      </c>
      <c r="K170" s="69">
        <v>7061.45</v>
      </c>
      <c r="L170" s="71"/>
      <c r="M170" s="70">
        <v>4.08</v>
      </c>
      <c r="N170" s="70">
        <v>55.4</v>
      </c>
      <c r="O170" s="70">
        <v>47.12</v>
      </c>
      <c r="P170" s="70"/>
      <c r="Q170" s="70">
        <v>15.65</v>
      </c>
      <c r="R170" s="70">
        <v>13.07</v>
      </c>
      <c r="S170" s="79">
        <f>SUM(V170:Y170)</f>
        <v>2223.9900000000002</v>
      </c>
      <c r="T170" s="79">
        <v>6.49</v>
      </c>
      <c r="U170" s="79"/>
      <c r="V170" s="79">
        <v>199.84</v>
      </c>
      <c r="W170" s="79">
        <v>345</v>
      </c>
      <c r="X170" s="79">
        <v>1317.67</v>
      </c>
      <c r="Y170" s="79">
        <v>361.48</v>
      </c>
      <c r="Z170" s="79"/>
      <c r="AA170" s="80">
        <v>1</v>
      </c>
      <c r="AB170" s="81">
        <v>258</v>
      </c>
      <c r="AC170" s="81">
        <v>87.62</v>
      </c>
      <c r="AD170" s="81">
        <f>AB170/AC170</f>
        <v>2.9445332115955258</v>
      </c>
      <c r="AE170" s="73"/>
      <c r="AF170" s="81">
        <v>4835</v>
      </c>
      <c r="AG170" s="81">
        <v>7246.54</v>
      </c>
    </row>
    <row r="171" spans="1:33" x14ac:dyDescent="0.3">
      <c r="A171" s="75"/>
      <c r="B171" s="63"/>
      <c r="C171" s="64"/>
      <c r="D171" s="65"/>
      <c r="E171" s="66"/>
      <c r="F171" s="67"/>
      <c r="G171" s="68"/>
      <c r="H171" s="77" t="s">
        <v>82</v>
      </c>
      <c r="K171" s="70">
        <v>4280.8900000000003</v>
      </c>
      <c r="L171" s="71"/>
      <c r="M171" s="70">
        <v>4.18</v>
      </c>
      <c r="N171" s="70">
        <v>52.28</v>
      </c>
      <c r="O171" s="70">
        <v>46.56</v>
      </c>
      <c r="P171" s="70"/>
      <c r="Q171" s="70">
        <v>3.53</v>
      </c>
      <c r="R171" s="70">
        <v>8.3699999999999992</v>
      </c>
      <c r="S171" s="79">
        <v>1057.28</v>
      </c>
      <c r="T171" s="79">
        <v>0.67</v>
      </c>
      <c r="U171" s="79"/>
      <c r="V171" s="79"/>
      <c r="W171" s="79"/>
      <c r="X171" s="79"/>
      <c r="Y171" s="79"/>
      <c r="Z171" s="79"/>
      <c r="AA171" s="80">
        <v>2</v>
      </c>
      <c r="AB171" s="81">
        <v>104.17</v>
      </c>
      <c r="AC171" s="81">
        <v>36.630000000000003</v>
      </c>
      <c r="AD171" s="81">
        <f>AB171/AC171</f>
        <v>2.8438438438438438</v>
      </c>
      <c r="AE171" s="73"/>
      <c r="AF171" s="73"/>
      <c r="AG171" s="73"/>
    </row>
    <row r="172" spans="1:33" x14ac:dyDescent="0.3">
      <c r="A172" s="75"/>
      <c r="B172" s="76"/>
      <c r="C172" s="64"/>
      <c r="D172" s="65"/>
      <c r="E172" s="66"/>
      <c r="F172" s="67"/>
      <c r="G172" s="68"/>
      <c r="H172" s="77" t="s">
        <v>83</v>
      </c>
      <c r="K172" s="70">
        <v>1930.93</v>
      </c>
      <c r="L172" s="71"/>
      <c r="M172" s="70">
        <v>4.12</v>
      </c>
      <c r="N172" s="70">
        <v>62.68</v>
      </c>
      <c r="O172" s="70">
        <v>57.6</v>
      </c>
      <c r="P172" s="70"/>
      <c r="Q172" s="70">
        <v>0.56000000000000005</v>
      </c>
      <c r="R172" s="70">
        <v>2.02</v>
      </c>
      <c r="S172" s="70">
        <v>320.44</v>
      </c>
      <c r="T172" s="70"/>
      <c r="U172" s="70"/>
      <c r="V172" s="70"/>
      <c r="W172" s="70"/>
      <c r="X172" s="70"/>
      <c r="Y172" s="70"/>
      <c r="Z172" s="70"/>
      <c r="AA172" s="72"/>
      <c r="AB172" s="73"/>
      <c r="AC172" s="73"/>
      <c r="AD172" s="73"/>
      <c r="AE172" s="73"/>
      <c r="AF172" s="73"/>
      <c r="AG172" s="73"/>
    </row>
    <row r="173" spans="1:33" x14ac:dyDescent="0.3">
      <c r="A173" s="75"/>
      <c r="B173" s="76"/>
      <c r="C173" s="64"/>
      <c r="D173" s="65"/>
      <c r="E173" s="66"/>
      <c r="F173" s="67"/>
      <c r="G173" s="68"/>
      <c r="H173" s="77" t="s">
        <v>85</v>
      </c>
      <c r="K173" s="69">
        <v>2706.43</v>
      </c>
      <c r="L173" s="71"/>
      <c r="M173" s="70">
        <v>4.28</v>
      </c>
      <c r="N173" s="70">
        <v>53.66</v>
      </c>
      <c r="O173" s="70">
        <v>49.28</v>
      </c>
      <c r="P173" s="70"/>
      <c r="Q173" s="70"/>
      <c r="R173" s="70"/>
      <c r="S173" s="70">
        <v>437.73</v>
      </c>
      <c r="T173" s="70"/>
      <c r="U173" s="70"/>
      <c r="V173" s="70"/>
      <c r="W173" s="70"/>
      <c r="X173" s="70"/>
      <c r="Y173" s="70"/>
      <c r="Z173" s="70"/>
      <c r="AA173" s="72"/>
      <c r="AB173" s="73"/>
      <c r="AC173" s="73"/>
      <c r="AD173" s="73"/>
      <c r="AE173" s="73"/>
      <c r="AF173" s="73"/>
      <c r="AG173" s="73"/>
    </row>
    <row r="174" spans="1:33" x14ac:dyDescent="0.3">
      <c r="A174" s="75"/>
      <c r="B174" s="76"/>
      <c r="C174" s="64"/>
      <c r="D174" s="65"/>
      <c r="E174" s="66"/>
      <c r="F174" s="67"/>
      <c r="G174" s="68"/>
      <c r="H174" s="77" t="s">
        <v>87</v>
      </c>
      <c r="K174" s="69">
        <v>1012.68</v>
      </c>
      <c r="L174" s="71"/>
      <c r="M174" s="70">
        <v>4.1900000000000004</v>
      </c>
      <c r="N174" s="70">
        <v>50.9</v>
      </c>
      <c r="O174" s="70">
        <v>45.79</v>
      </c>
      <c r="P174" s="70"/>
      <c r="Q174" s="70"/>
      <c r="R174" s="70"/>
      <c r="S174" s="70">
        <v>135.83000000000001</v>
      </c>
      <c r="T174" s="70"/>
      <c r="U174" s="70"/>
      <c r="V174" s="70"/>
      <c r="W174" s="70"/>
      <c r="X174" s="70"/>
      <c r="Y174" s="70"/>
      <c r="Z174" s="70"/>
      <c r="AA174" s="72"/>
      <c r="AB174" s="73"/>
      <c r="AC174" s="73"/>
      <c r="AD174" s="73"/>
      <c r="AE174" s="73"/>
      <c r="AF174" s="73"/>
      <c r="AG174" s="73"/>
    </row>
    <row r="175" spans="1:33" x14ac:dyDescent="0.3">
      <c r="A175" s="78"/>
      <c r="B175" s="76"/>
      <c r="C175" s="64"/>
      <c r="D175" s="65"/>
      <c r="E175" s="66"/>
      <c r="F175" s="67"/>
      <c r="G175" s="68"/>
      <c r="H175" s="77" t="s">
        <v>88</v>
      </c>
      <c r="I175" s="69"/>
      <c r="K175" s="70"/>
      <c r="L175" s="71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  <c r="AA175" s="72"/>
      <c r="AB175" s="73"/>
      <c r="AC175" s="73"/>
      <c r="AD175" s="73"/>
      <c r="AE175" s="73"/>
      <c r="AF175" s="73"/>
      <c r="AG175" s="73"/>
    </row>
    <row r="176" spans="1:33" x14ac:dyDescent="0.3">
      <c r="A176" s="75"/>
      <c r="B176" s="76"/>
      <c r="C176" s="64"/>
      <c r="D176" s="65"/>
      <c r="E176" s="66"/>
      <c r="F176" s="67"/>
      <c r="G176" s="68"/>
      <c r="H176" s="77" t="s">
        <v>89</v>
      </c>
      <c r="I176" s="69"/>
      <c r="K176" s="70"/>
      <c r="L176" s="71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  <c r="AA176" s="72"/>
      <c r="AB176" s="73"/>
      <c r="AC176" s="73"/>
      <c r="AD176" s="73"/>
      <c r="AE176" s="73"/>
      <c r="AF176" s="73"/>
      <c r="AG176" s="73"/>
    </row>
    <row r="177" spans="1:33" x14ac:dyDescent="0.3">
      <c r="A177" s="75"/>
      <c r="B177" s="76"/>
      <c r="C177" s="64"/>
      <c r="D177" s="65"/>
      <c r="E177" s="66"/>
      <c r="F177" s="67"/>
      <c r="G177" s="68"/>
      <c r="H177" s="77" t="s">
        <v>90</v>
      </c>
      <c r="I177" s="69"/>
      <c r="K177" s="70"/>
      <c r="L177" s="71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  <c r="AA177" s="72"/>
      <c r="AB177" s="73"/>
      <c r="AC177" s="73"/>
      <c r="AD177" s="73"/>
      <c r="AE177" s="73"/>
      <c r="AF177" s="73"/>
      <c r="AG177" s="73"/>
    </row>
    <row r="178" spans="1:33" x14ac:dyDescent="0.3">
      <c r="A178" s="75"/>
      <c r="B178" s="76"/>
      <c r="C178" s="64"/>
      <c r="D178" s="65"/>
      <c r="E178" s="66"/>
      <c r="F178" s="67"/>
      <c r="G178" s="68"/>
      <c r="H178" s="77" t="s">
        <v>91</v>
      </c>
      <c r="I178" s="69"/>
      <c r="K178" s="70"/>
      <c r="L178" s="71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  <c r="AA178" s="72"/>
      <c r="AB178" s="73"/>
      <c r="AC178" s="73"/>
      <c r="AD178" s="73"/>
      <c r="AE178" s="73"/>
      <c r="AF178" s="73"/>
      <c r="AG178" s="73"/>
    </row>
    <row r="179" spans="1:33" x14ac:dyDescent="0.3">
      <c r="A179" s="75"/>
      <c r="B179" s="76"/>
      <c r="C179" s="64"/>
      <c r="D179" s="65"/>
      <c r="E179" s="66"/>
      <c r="F179" s="67"/>
      <c r="G179" s="68"/>
      <c r="H179" s="77"/>
      <c r="I179" s="69"/>
      <c r="K179" s="70"/>
      <c r="L179" s="71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0"/>
      <c r="AA179" s="72"/>
      <c r="AB179" s="73"/>
      <c r="AC179" s="73"/>
      <c r="AD179" s="73"/>
      <c r="AE179" s="73"/>
      <c r="AF179" s="73"/>
      <c r="AG179" s="73"/>
    </row>
    <row r="180" spans="1:33" x14ac:dyDescent="0.3">
      <c r="A180" s="75"/>
      <c r="B180" s="63" t="s">
        <v>141</v>
      </c>
      <c r="C180" s="64">
        <v>250</v>
      </c>
      <c r="D180" s="65"/>
      <c r="E180" s="66" t="s">
        <v>10</v>
      </c>
      <c r="F180" s="67"/>
      <c r="G180" s="68" t="s">
        <v>142</v>
      </c>
      <c r="H180" s="50" t="s">
        <v>79</v>
      </c>
      <c r="I180" s="69"/>
      <c r="K180" s="70">
        <v>1462.56</v>
      </c>
      <c r="L180" s="71"/>
      <c r="M180" s="70"/>
      <c r="N180" s="70"/>
      <c r="O180" s="79">
        <v>1030.01</v>
      </c>
      <c r="P180" s="79"/>
      <c r="Q180" s="79"/>
      <c r="R180" s="79"/>
      <c r="S180" s="79"/>
      <c r="T180" s="79"/>
      <c r="U180" s="70"/>
    </row>
    <row r="181" spans="1:33" x14ac:dyDescent="0.3">
      <c r="A181" s="75"/>
      <c r="B181" s="76"/>
      <c r="C181" s="64"/>
      <c r="D181" s="65"/>
      <c r="E181" s="66"/>
      <c r="F181" s="67"/>
      <c r="G181" s="68"/>
      <c r="H181" s="50" t="s">
        <v>80</v>
      </c>
      <c r="I181" s="69"/>
      <c r="K181" s="70">
        <v>3476.07</v>
      </c>
      <c r="L181" s="71"/>
      <c r="M181" s="70">
        <v>4.24</v>
      </c>
      <c r="N181" s="70">
        <v>57.55</v>
      </c>
      <c r="O181" s="79">
        <v>54.47</v>
      </c>
      <c r="P181" s="79"/>
      <c r="Q181" s="79">
        <v>12.33</v>
      </c>
      <c r="R181" s="79">
        <v>13.64</v>
      </c>
      <c r="S181" s="79">
        <f>SUM(V181:Y181)</f>
        <v>490.36</v>
      </c>
      <c r="T181" s="79">
        <v>4.66</v>
      </c>
      <c r="U181" s="70"/>
      <c r="V181" s="79">
        <v>168.99</v>
      </c>
      <c r="W181" s="79">
        <v>144.74</v>
      </c>
      <c r="X181" s="79">
        <v>176.63</v>
      </c>
      <c r="Y181" s="79">
        <v>0</v>
      </c>
      <c r="Z181" s="79"/>
      <c r="AA181" s="80">
        <v>1</v>
      </c>
      <c r="AB181" s="81">
        <v>45.88</v>
      </c>
      <c r="AC181" s="81">
        <v>15.69</v>
      </c>
      <c r="AD181" s="81">
        <f>AB181/AC181</f>
        <v>2.9241555130656471</v>
      </c>
      <c r="AE181" s="73"/>
      <c r="AF181" s="81">
        <v>3870</v>
      </c>
      <c r="AG181" s="81">
        <v>5803.93</v>
      </c>
    </row>
    <row r="182" spans="1:33" x14ac:dyDescent="0.3">
      <c r="A182" s="75"/>
      <c r="B182" s="63"/>
      <c r="C182" s="64"/>
      <c r="D182" s="65"/>
      <c r="E182" s="66"/>
      <c r="F182" s="67"/>
      <c r="G182" s="68"/>
      <c r="H182" s="77" t="s">
        <v>82</v>
      </c>
      <c r="I182" s="69"/>
      <c r="K182" s="70">
        <v>3676.17</v>
      </c>
      <c r="L182" s="71"/>
      <c r="M182" s="70">
        <v>4.1900000000000004</v>
      </c>
      <c r="N182" s="70">
        <v>49.86</v>
      </c>
      <c r="O182" s="79">
        <v>48.54</v>
      </c>
      <c r="P182" s="79"/>
      <c r="Q182" s="79">
        <v>6.83</v>
      </c>
      <c r="R182" s="79">
        <v>9.5</v>
      </c>
      <c r="S182" s="79">
        <v>441.68</v>
      </c>
      <c r="T182" s="79"/>
      <c r="U182" s="70"/>
      <c r="V182" s="79"/>
      <c r="W182" s="79"/>
      <c r="X182" s="79"/>
      <c r="Y182" s="79"/>
      <c r="Z182" s="79"/>
      <c r="AA182" s="80">
        <v>2</v>
      </c>
      <c r="AB182" s="81">
        <v>50.79</v>
      </c>
      <c r="AC182" s="81">
        <v>16.989999999999998</v>
      </c>
      <c r="AD182" s="81">
        <f>AB182/AC182</f>
        <v>2.9894055326662743</v>
      </c>
      <c r="AE182" s="73"/>
      <c r="AF182" s="73"/>
      <c r="AG182" s="73"/>
    </row>
    <row r="183" spans="1:33" x14ac:dyDescent="0.3">
      <c r="A183" s="75"/>
      <c r="B183" s="76"/>
      <c r="C183" s="64"/>
      <c r="D183" s="65"/>
      <c r="E183" s="66"/>
      <c r="F183" s="67"/>
      <c r="G183" s="68"/>
      <c r="H183" s="77" t="s">
        <v>83</v>
      </c>
      <c r="I183" s="69"/>
      <c r="K183" s="70">
        <v>2370.4</v>
      </c>
      <c r="L183" s="71"/>
      <c r="M183" s="70">
        <v>4.1399999999999997</v>
      </c>
      <c r="N183" s="70">
        <v>51.11</v>
      </c>
      <c r="O183" s="79">
        <v>49.42</v>
      </c>
      <c r="P183" s="79"/>
      <c r="Q183" s="79">
        <v>1.55</v>
      </c>
      <c r="R183" s="79">
        <v>1.97</v>
      </c>
      <c r="S183" s="79">
        <v>57.54</v>
      </c>
      <c r="T183" s="79"/>
      <c r="U183" s="70"/>
      <c r="V183" s="70"/>
      <c r="W183" s="70"/>
      <c r="X183" s="70"/>
      <c r="Y183" s="70"/>
      <c r="Z183" s="70"/>
      <c r="AA183" s="72"/>
      <c r="AB183" s="73"/>
      <c r="AC183" s="73"/>
      <c r="AD183" s="73"/>
      <c r="AE183" s="73"/>
      <c r="AF183" s="73"/>
      <c r="AG183" s="73"/>
    </row>
    <row r="184" spans="1:33" x14ac:dyDescent="0.3">
      <c r="A184" s="78"/>
      <c r="B184" s="76"/>
      <c r="C184" s="64"/>
      <c r="D184" s="65"/>
      <c r="E184" s="66"/>
      <c r="F184" s="67"/>
      <c r="G184" s="68"/>
      <c r="H184" s="77" t="s">
        <v>85</v>
      </c>
      <c r="I184" s="69"/>
      <c r="K184" s="70">
        <v>4591.79</v>
      </c>
      <c r="L184" s="71"/>
      <c r="M184" s="70">
        <v>4.3</v>
      </c>
      <c r="N184" s="70">
        <v>50.17</v>
      </c>
      <c r="O184" s="79">
        <v>47.78</v>
      </c>
      <c r="P184" s="79"/>
      <c r="Q184" s="79">
        <v>1.1100000000000001</v>
      </c>
      <c r="R184" s="79">
        <v>0.4</v>
      </c>
      <c r="S184" s="79">
        <v>81.08</v>
      </c>
      <c r="T184" s="79"/>
      <c r="U184" s="70"/>
      <c r="V184" s="70"/>
      <c r="W184" s="70"/>
      <c r="X184" s="70"/>
      <c r="Y184" s="70"/>
      <c r="Z184" s="70"/>
      <c r="AA184" s="72"/>
      <c r="AB184" s="73"/>
      <c r="AC184" s="73"/>
      <c r="AD184" s="73"/>
      <c r="AE184" s="73"/>
      <c r="AF184" s="73"/>
      <c r="AG184" s="73"/>
    </row>
    <row r="185" spans="1:33" x14ac:dyDescent="0.3">
      <c r="A185" s="75"/>
      <c r="B185" s="76"/>
      <c r="C185" s="64"/>
      <c r="D185" s="65"/>
      <c r="E185" s="66"/>
      <c r="F185" s="67"/>
      <c r="G185" s="68"/>
      <c r="H185" s="77" t="s">
        <v>87</v>
      </c>
      <c r="I185" s="69"/>
      <c r="K185" s="70">
        <v>4125.25</v>
      </c>
      <c r="L185" s="71"/>
      <c r="M185" s="70">
        <v>4.21</v>
      </c>
      <c r="N185" s="70">
        <v>50.44</v>
      </c>
      <c r="O185" s="79">
        <v>47.84</v>
      </c>
      <c r="P185" s="79"/>
      <c r="Q185" s="79">
        <v>0.22</v>
      </c>
      <c r="R185" s="79"/>
      <c r="S185" s="79">
        <v>45.87</v>
      </c>
      <c r="T185" s="79"/>
      <c r="U185" s="70"/>
      <c r="V185" s="70"/>
      <c r="W185" s="70"/>
      <c r="X185" s="70"/>
      <c r="Y185" s="70"/>
      <c r="Z185" s="70"/>
      <c r="AA185" s="72"/>
      <c r="AB185" s="73"/>
      <c r="AC185" s="73"/>
      <c r="AD185" s="73"/>
      <c r="AE185" s="73"/>
      <c r="AF185" s="73"/>
      <c r="AG185" s="73"/>
    </row>
    <row r="186" spans="1:33" x14ac:dyDescent="0.3">
      <c r="A186" s="75"/>
      <c r="B186" s="76"/>
      <c r="C186" s="64"/>
      <c r="D186" s="65"/>
      <c r="E186" s="66"/>
      <c r="F186" s="67"/>
      <c r="G186" s="68"/>
      <c r="H186" s="77" t="s">
        <v>88</v>
      </c>
      <c r="I186" s="70"/>
      <c r="K186" s="70"/>
      <c r="L186" s="71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  <c r="AA186" s="72"/>
      <c r="AB186" s="73"/>
      <c r="AC186" s="73"/>
      <c r="AD186" s="73"/>
      <c r="AE186" s="73"/>
      <c r="AF186" s="73"/>
      <c r="AG186" s="73"/>
    </row>
    <row r="187" spans="1:33" x14ac:dyDescent="0.3">
      <c r="A187" s="75"/>
      <c r="B187" s="76"/>
      <c r="C187" s="64"/>
      <c r="D187" s="65"/>
      <c r="E187" s="66"/>
      <c r="F187" s="67"/>
      <c r="G187" s="68"/>
      <c r="H187" s="77" t="s">
        <v>89</v>
      </c>
      <c r="I187" s="69"/>
      <c r="K187" s="70"/>
      <c r="L187" s="71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  <c r="AA187" s="72"/>
      <c r="AB187" s="73"/>
      <c r="AC187" s="73"/>
      <c r="AD187" s="73"/>
      <c r="AE187" s="73"/>
      <c r="AF187" s="73"/>
      <c r="AG187" s="73"/>
    </row>
    <row r="188" spans="1:33" x14ac:dyDescent="0.3">
      <c r="A188" s="75"/>
      <c r="B188" s="76"/>
      <c r="C188" s="64"/>
      <c r="D188" s="65"/>
      <c r="E188" s="66"/>
      <c r="F188" s="67"/>
      <c r="G188" s="68"/>
      <c r="H188" s="77" t="s">
        <v>90</v>
      </c>
      <c r="I188" s="69"/>
      <c r="K188" s="70"/>
      <c r="L188" s="71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  <c r="AA188" s="72"/>
      <c r="AB188" s="73"/>
      <c r="AC188" s="73"/>
      <c r="AD188" s="73"/>
      <c r="AE188" s="73"/>
      <c r="AF188" s="73"/>
      <c r="AG188" s="73"/>
    </row>
    <row r="189" spans="1:33" x14ac:dyDescent="0.3">
      <c r="A189" s="75"/>
      <c r="B189" s="63"/>
      <c r="C189" s="64"/>
      <c r="D189" s="65"/>
      <c r="E189" s="66"/>
      <c r="F189" s="67"/>
      <c r="G189" s="68"/>
      <c r="H189" s="77" t="s">
        <v>91</v>
      </c>
      <c r="I189" s="70"/>
      <c r="K189" s="70"/>
      <c r="L189" s="71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  <c r="AA189" s="72"/>
      <c r="AB189" s="73"/>
      <c r="AC189" s="73"/>
      <c r="AD189" s="73"/>
      <c r="AE189" s="73"/>
      <c r="AF189" s="73"/>
      <c r="AG189" s="73"/>
    </row>
    <row r="190" spans="1:33" x14ac:dyDescent="0.3">
      <c r="A190" s="75"/>
      <c r="B190" s="76"/>
      <c r="C190" s="64"/>
      <c r="D190" s="65"/>
      <c r="E190" s="66"/>
      <c r="F190" s="67"/>
      <c r="G190" s="68"/>
      <c r="H190" s="77"/>
      <c r="I190" s="70"/>
      <c r="K190" s="70"/>
      <c r="L190" s="71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  <c r="AA190" s="72"/>
      <c r="AB190" s="73"/>
      <c r="AC190" s="73"/>
      <c r="AD190" s="73"/>
      <c r="AE190" s="73"/>
      <c r="AF190" s="73"/>
      <c r="AG190" s="73"/>
    </row>
    <row r="191" spans="1:33" x14ac:dyDescent="0.3">
      <c r="A191" s="75"/>
      <c r="B191" s="63" t="s">
        <v>143</v>
      </c>
      <c r="C191" s="64">
        <v>250</v>
      </c>
      <c r="D191" s="65"/>
      <c r="E191" s="66" t="s">
        <v>2</v>
      </c>
      <c r="F191" s="67"/>
      <c r="G191" s="68" t="s">
        <v>144</v>
      </c>
      <c r="H191" s="50" t="s">
        <v>79</v>
      </c>
      <c r="I191" s="69"/>
      <c r="K191" s="70">
        <v>1121.26</v>
      </c>
      <c r="L191" s="71"/>
      <c r="M191" s="70"/>
      <c r="N191" s="70"/>
      <c r="O191" s="79">
        <v>961.67</v>
      </c>
      <c r="P191" s="79"/>
      <c r="Q191" s="79"/>
      <c r="R191" s="79"/>
      <c r="S191" s="75"/>
      <c r="T191" s="79"/>
      <c r="U191" s="70"/>
      <c r="V191" s="70"/>
      <c r="W191" s="70"/>
      <c r="X191" s="70"/>
      <c r="Y191" s="70"/>
      <c r="Z191" s="70"/>
      <c r="AA191" s="72"/>
      <c r="AB191" s="73"/>
      <c r="AC191" s="73"/>
      <c r="AD191" s="73"/>
      <c r="AE191" s="73"/>
      <c r="AF191" s="73"/>
      <c r="AG191" s="73"/>
    </row>
    <row r="192" spans="1:33" x14ac:dyDescent="0.3">
      <c r="A192" s="75"/>
      <c r="B192" s="76"/>
      <c r="C192" s="64"/>
      <c r="D192" s="65"/>
      <c r="E192" s="66"/>
      <c r="F192" s="67"/>
      <c r="G192" s="68"/>
      <c r="H192" s="50" t="s">
        <v>80</v>
      </c>
      <c r="I192" s="69"/>
      <c r="K192" s="70">
        <v>6572.32</v>
      </c>
      <c r="L192" s="71"/>
      <c r="M192" s="70">
        <v>4.18</v>
      </c>
      <c r="N192" s="70">
        <v>50.23</v>
      </c>
      <c r="O192" s="79">
        <v>46.84</v>
      </c>
      <c r="P192" s="79"/>
      <c r="Q192" s="79">
        <v>22.43</v>
      </c>
      <c r="R192" s="79">
        <v>11.24</v>
      </c>
      <c r="S192" s="79">
        <f>SUM(V192:Y192)</f>
        <v>2843.92</v>
      </c>
      <c r="T192" s="79">
        <v>10.56</v>
      </c>
      <c r="U192" s="70"/>
      <c r="V192" s="79">
        <v>262.99</v>
      </c>
      <c r="W192" s="79">
        <v>433.7</v>
      </c>
      <c r="X192" s="79">
        <v>1372.13</v>
      </c>
      <c r="Y192" s="79">
        <v>775.1</v>
      </c>
      <c r="Z192" s="79"/>
      <c r="AA192" s="80">
        <v>1</v>
      </c>
      <c r="AB192" s="81">
        <v>105.53</v>
      </c>
      <c r="AC192" s="81">
        <v>34.74</v>
      </c>
      <c r="AD192" s="81">
        <f>AB192/AC192</f>
        <v>3.0377086931491073</v>
      </c>
      <c r="AE192" s="73"/>
      <c r="AF192" s="81">
        <v>3920</v>
      </c>
      <c r="AG192" s="81">
        <v>4043.1</v>
      </c>
    </row>
    <row r="193" spans="1:33" x14ac:dyDescent="0.3">
      <c r="A193" s="78"/>
      <c r="B193" s="63"/>
      <c r="C193" s="64"/>
      <c r="D193" s="65"/>
      <c r="E193" s="66"/>
      <c r="F193" s="67"/>
      <c r="G193" s="68"/>
      <c r="H193" s="77" t="s">
        <v>82</v>
      </c>
      <c r="I193" s="69"/>
      <c r="K193" s="70">
        <v>2911.8</v>
      </c>
      <c r="L193" s="71"/>
      <c r="M193" s="70">
        <v>4.1900000000000004</v>
      </c>
      <c r="N193" s="70">
        <v>50.67</v>
      </c>
      <c r="O193" s="79">
        <v>48.6</v>
      </c>
      <c r="P193" s="79"/>
      <c r="Q193" s="79">
        <v>1.98</v>
      </c>
      <c r="R193" s="79">
        <v>3.08</v>
      </c>
      <c r="S193" s="79">
        <v>987.01</v>
      </c>
      <c r="T193" s="79"/>
      <c r="U193" s="70"/>
      <c r="V193" s="79"/>
      <c r="W193" s="79"/>
      <c r="X193" s="79"/>
      <c r="Y193" s="79"/>
      <c r="Z193" s="79"/>
      <c r="AA193" s="80">
        <v>2</v>
      </c>
      <c r="AB193" s="81">
        <v>72.06</v>
      </c>
      <c r="AC193" s="81">
        <v>26.35</v>
      </c>
      <c r="AD193" s="81">
        <f>AB193/AC193</f>
        <v>2.7347248576850096</v>
      </c>
      <c r="AE193" s="73"/>
      <c r="AF193" s="73"/>
      <c r="AG193" s="73"/>
    </row>
    <row r="194" spans="1:33" x14ac:dyDescent="0.3">
      <c r="A194" s="75"/>
      <c r="B194" s="76"/>
      <c r="C194" s="64"/>
      <c r="D194" s="65"/>
      <c r="E194" s="66"/>
      <c r="F194" s="67"/>
      <c r="G194" s="68"/>
      <c r="H194" s="77" t="s">
        <v>83</v>
      </c>
      <c r="I194" s="69"/>
      <c r="K194" s="70">
        <v>2714.66</v>
      </c>
      <c r="L194" s="71"/>
      <c r="M194" s="70">
        <v>4.24</v>
      </c>
      <c r="N194" s="70">
        <v>50.63</v>
      </c>
      <c r="O194" s="79">
        <v>48.95</v>
      </c>
      <c r="P194" s="79"/>
      <c r="Q194" s="79">
        <v>1.38</v>
      </c>
      <c r="R194" s="79">
        <v>2.11</v>
      </c>
      <c r="S194" s="79">
        <v>557.13</v>
      </c>
      <c r="T194" s="79"/>
      <c r="U194" s="70"/>
      <c r="V194" s="70"/>
      <c r="W194" s="70"/>
      <c r="X194" s="70"/>
      <c r="Y194" s="70"/>
      <c r="Z194" s="70"/>
      <c r="AA194" s="72"/>
      <c r="AB194" s="73"/>
      <c r="AC194" s="73"/>
      <c r="AD194" s="73"/>
      <c r="AE194" s="73"/>
      <c r="AF194" s="73"/>
      <c r="AG194" s="73"/>
    </row>
    <row r="195" spans="1:33" x14ac:dyDescent="0.3">
      <c r="A195" s="75"/>
      <c r="B195" s="76"/>
      <c r="C195" s="64"/>
      <c r="D195" s="65"/>
      <c r="E195" s="66"/>
      <c r="F195" s="67"/>
      <c r="G195" s="68"/>
      <c r="H195" s="77" t="s">
        <v>85</v>
      </c>
      <c r="I195" s="69"/>
      <c r="K195" s="70">
        <v>3994.91</v>
      </c>
      <c r="L195" s="71"/>
      <c r="M195" s="70">
        <v>4.17</v>
      </c>
      <c r="N195" s="70">
        <v>54.99</v>
      </c>
      <c r="O195" s="79">
        <v>52.86</v>
      </c>
      <c r="P195" s="79"/>
      <c r="Q195" s="79">
        <v>1.53</v>
      </c>
      <c r="R195" s="79">
        <v>4.1100000000000003</v>
      </c>
      <c r="S195" s="79">
        <v>1061.92</v>
      </c>
      <c r="T195" s="79">
        <v>1.43</v>
      </c>
      <c r="U195" s="70"/>
      <c r="V195" s="70"/>
      <c r="W195" s="70"/>
      <c r="X195" s="70"/>
      <c r="Y195" s="70"/>
      <c r="Z195" s="70"/>
      <c r="AA195" s="72"/>
      <c r="AB195" s="73"/>
      <c r="AC195" s="73"/>
      <c r="AD195" s="73"/>
      <c r="AE195" s="73"/>
      <c r="AF195" s="73"/>
      <c r="AG195" s="73"/>
    </row>
    <row r="196" spans="1:33" x14ac:dyDescent="0.3">
      <c r="A196" s="75"/>
      <c r="B196" s="76"/>
      <c r="C196" s="64"/>
      <c r="D196" s="65"/>
      <c r="E196" s="66"/>
      <c r="F196" s="67"/>
      <c r="G196" s="68"/>
      <c r="H196" s="77" t="s">
        <v>87</v>
      </c>
      <c r="I196" s="69"/>
      <c r="K196" s="70"/>
      <c r="L196" s="71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2"/>
      <c r="AB196" s="73"/>
      <c r="AC196" s="73"/>
      <c r="AD196" s="73"/>
      <c r="AE196" s="73"/>
      <c r="AF196" s="73"/>
      <c r="AG196" s="73"/>
    </row>
    <row r="197" spans="1:33" x14ac:dyDescent="0.3">
      <c r="A197" s="75"/>
      <c r="B197" s="76"/>
      <c r="C197" s="64"/>
      <c r="D197" s="65"/>
      <c r="E197" s="66"/>
      <c r="F197" s="67"/>
      <c r="G197" s="68"/>
      <c r="H197" s="77" t="s">
        <v>88</v>
      </c>
      <c r="I197" s="69"/>
      <c r="K197" s="70"/>
      <c r="L197" s="71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2"/>
      <c r="AB197" s="73"/>
      <c r="AC197" s="73"/>
      <c r="AD197" s="73"/>
      <c r="AE197" s="73"/>
      <c r="AF197" s="73"/>
      <c r="AG197" s="73"/>
    </row>
    <row r="198" spans="1:33" x14ac:dyDescent="0.3">
      <c r="A198" s="75"/>
      <c r="B198" s="76"/>
      <c r="C198" s="64"/>
      <c r="D198" s="65"/>
      <c r="E198" s="66"/>
      <c r="F198" s="67"/>
      <c r="G198" s="68"/>
      <c r="H198" s="77" t="s">
        <v>89</v>
      </c>
      <c r="I198" s="69"/>
      <c r="K198" s="70"/>
      <c r="L198" s="71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2"/>
      <c r="AB198" s="73"/>
      <c r="AC198" s="73"/>
      <c r="AD198" s="73"/>
      <c r="AE198" s="73"/>
      <c r="AF198" s="73"/>
      <c r="AG198" s="73"/>
    </row>
    <row r="199" spans="1:33" x14ac:dyDescent="0.3">
      <c r="A199" s="75"/>
      <c r="B199" s="76"/>
      <c r="C199" s="64"/>
      <c r="D199" s="65"/>
      <c r="E199" s="66"/>
      <c r="F199" s="67"/>
      <c r="G199" s="68"/>
      <c r="H199" s="77" t="s">
        <v>90</v>
      </c>
      <c r="I199" s="69"/>
      <c r="K199" s="70"/>
      <c r="L199" s="71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2"/>
      <c r="AB199" s="73"/>
      <c r="AC199" s="73"/>
      <c r="AD199" s="73"/>
      <c r="AE199" s="73"/>
      <c r="AF199" s="73"/>
      <c r="AG199" s="73"/>
    </row>
    <row r="200" spans="1:33" x14ac:dyDescent="0.3">
      <c r="A200" s="75"/>
      <c r="B200" s="76"/>
      <c r="C200" s="64"/>
      <c r="D200" s="65"/>
      <c r="E200" s="66"/>
      <c r="F200" s="67"/>
      <c r="G200" s="68"/>
      <c r="H200" s="77" t="s">
        <v>91</v>
      </c>
      <c r="I200" s="69"/>
      <c r="K200" s="70"/>
      <c r="L200" s="71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2"/>
      <c r="AB200" s="73"/>
      <c r="AC200" s="73"/>
      <c r="AD200" s="73"/>
      <c r="AE200" s="73"/>
      <c r="AF200" s="73"/>
      <c r="AG200" s="73"/>
    </row>
    <row r="201" spans="1:33" x14ac:dyDescent="0.3">
      <c r="A201" s="75"/>
      <c r="B201" s="76"/>
      <c r="C201" s="64"/>
      <c r="D201" s="65"/>
      <c r="E201" s="66"/>
      <c r="F201" s="67"/>
      <c r="G201" s="68"/>
      <c r="H201" s="77"/>
      <c r="I201" s="69"/>
      <c r="K201" s="70"/>
      <c r="L201" s="71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2"/>
      <c r="AB201" s="73"/>
      <c r="AC201" s="73"/>
      <c r="AD201" s="73"/>
      <c r="AE201" s="73"/>
      <c r="AF201" s="73"/>
      <c r="AG201" s="73"/>
    </row>
    <row r="202" spans="1:33" x14ac:dyDescent="0.3">
      <c r="A202" s="78"/>
      <c r="B202" s="63" t="s">
        <v>145</v>
      </c>
      <c r="C202" s="64">
        <v>350</v>
      </c>
      <c r="D202" s="65"/>
      <c r="E202" s="66" t="s">
        <v>37</v>
      </c>
      <c r="F202" s="67"/>
      <c r="G202" s="68" t="s">
        <v>146</v>
      </c>
      <c r="H202" s="50" t="s">
        <v>79</v>
      </c>
      <c r="I202" s="70"/>
      <c r="K202" s="70">
        <v>522.89</v>
      </c>
      <c r="L202" s="71"/>
      <c r="M202" s="70"/>
      <c r="N202" s="70"/>
      <c r="O202" s="79">
        <v>423.2</v>
      </c>
      <c r="P202" s="79"/>
      <c r="Q202" s="79"/>
      <c r="R202" s="79"/>
      <c r="S202" s="79"/>
      <c r="T202" s="79"/>
      <c r="U202" s="70"/>
      <c r="V202" s="70"/>
      <c r="W202" s="70"/>
      <c r="X202" s="70"/>
      <c r="Y202" s="70"/>
      <c r="Z202" s="70"/>
      <c r="AA202" s="72"/>
      <c r="AB202" s="73"/>
      <c r="AC202" s="73"/>
      <c r="AD202" s="73"/>
      <c r="AE202" s="73"/>
      <c r="AF202" s="73"/>
      <c r="AG202" s="73"/>
    </row>
    <row r="203" spans="1:33" x14ac:dyDescent="0.3">
      <c r="A203" s="75"/>
      <c r="B203" s="76"/>
      <c r="C203" s="64"/>
      <c r="D203" s="65"/>
      <c r="E203" s="66"/>
      <c r="F203" s="67"/>
      <c r="G203" s="68"/>
      <c r="H203" s="50" t="s">
        <v>80</v>
      </c>
      <c r="I203" s="69"/>
      <c r="K203" s="70">
        <v>4143.5</v>
      </c>
      <c r="L203" s="71"/>
      <c r="M203" s="70">
        <v>4.17</v>
      </c>
      <c r="N203" s="70">
        <v>50.53</v>
      </c>
      <c r="O203" s="79">
        <v>42.19</v>
      </c>
      <c r="P203" s="79"/>
      <c r="Q203" s="79">
        <v>3.3</v>
      </c>
      <c r="R203" s="79">
        <v>3.51</v>
      </c>
      <c r="S203" s="79">
        <f>SUM(V203:Y203)</f>
        <v>490.15</v>
      </c>
      <c r="T203" s="79">
        <v>2.31</v>
      </c>
      <c r="U203" s="70"/>
      <c r="V203" s="79">
        <v>89.63</v>
      </c>
      <c r="W203" s="79">
        <v>101.82</v>
      </c>
      <c r="X203" s="79">
        <v>298.7</v>
      </c>
      <c r="Y203" s="79">
        <v>0</v>
      </c>
      <c r="Z203" s="79"/>
      <c r="AA203" s="80">
        <v>1</v>
      </c>
      <c r="AB203" s="81">
        <v>57.41</v>
      </c>
      <c r="AC203" s="81">
        <v>19.239999999999998</v>
      </c>
      <c r="AD203" s="81">
        <f>AB203/AC203</f>
        <v>2.9838877338877339</v>
      </c>
      <c r="AE203" s="73"/>
      <c r="AF203" s="81">
        <v>3170</v>
      </c>
      <c r="AG203" s="81">
        <v>4725.91</v>
      </c>
    </row>
    <row r="204" spans="1:33" x14ac:dyDescent="0.3">
      <c r="A204" s="75"/>
      <c r="B204" s="63"/>
      <c r="C204" s="64"/>
      <c r="D204" s="65"/>
      <c r="E204" s="66"/>
      <c r="F204" s="67"/>
      <c r="G204" s="68"/>
      <c r="H204" s="77" t="s">
        <v>82</v>
      </c>
      <c r="I204" s="70"/>
      <c r="K204" s="70">
        <v>2073.8000000000002</v>
      </c>
      <c r="L204" s="71"/>
      <c r="M204" s="70">
        <v>4.22</v>
      </c>
      <c r="N204" s="70">
        <v>50.99</v>
      </c>
      <c r="O204" s="79">
        <v>45.01</v>
      </c>
      <c r="P204" s="79"/>
      <c r="Q204" s="79">
        <v>0.62</v>
      </c>
      <c r="R204" s="79">
        <v>12.62</v>
      </c>
      <c r="S204" s="79">
        <v>180.95</v>
      </c>
      <c r="T204" s="79">
        <v>0.44</v>
      </c>
      <c r="U204" s="70"/>
      <c r="V204" s="79"/>
      <c r="W204" s="79"/>
      <c r="X204" s="79"/>
      <c r="Y204" s="79"/>
      <c r="Z204" s="79"/>
      <c r="AA204" s="80">
        <v>2</v>
      </c>
      <c r="AB204" s="81">
        <v>43.38</v>
      </c>
      <c r="AC204" s="81">
        <v>16.309999999999999</v>
      </c>
      <c r="AD204" s="81">
        <f>AB204/AC204</f>
        <v>2.659717964438995</v>
      </c>
      <c r="AE204" s="73"/>
      <c r="AF204" s="73"/>
      <c r="AG204" s="73"/>
    </row>
    <row r="205" spans="1:33" x14ac:dyDescent="0.3">
      <c r="A205" s="75"/>
      <c r="B205" s="76"/>
      <c r="C205" s="64"/>
      <c r="D205" s="65"/>
      <c r="E205" s="66"/>
      <c r="F205" s="67"/>
      <c r="G205" s="68"/>
      <c r="H205" s="77" t="s">
        <v>83</v>
      </c>
      <c r="I205" s="69"/>
      <c r="K205" s="70">
        <v>2089.6</v>
      </c>
      <c r="L205" s="71"/>
      <c r="M205" s="70">
        <v>4.2699999999999996</v>
      </c>
      <c r="N205" s="70">
        <v>54.21</v>
      </c>
      <c r="O205" s="79">
        <v>47.89</v>
      </c>
      <c r="P205" s="79"/>
      <c r="Q205" s="79">
        <v>0.44</v>
      </c>
      <c r="R205" s="79">
        <v>3.26</v>
      </c>
      <c r="S205" s="79">
        <v>49.69</v>
      </c>
      <c r="T205" s="79">
        <v>0.11</v>
      </c>
      <c r="U205" s="70"/>
      <c r="V205" s="70"/>
      <c r="W205" s="70"/>
      <c r="X205" s="70"/>
      <c r="Y205" s="70"/>
      <c r="Z205" s="70"/>
      <c r="AA205" s="72"/>
      <c r="AB205" s="73"/>
      <c r="AC205" s="73"/>
      <c r="AD205" s="73"/>
      <c r="AE205" s="73"/>
      <c r="AF205" s="73"/>
      <c r="AG205" s="73"/>
    </row>
    <row r="206" spans="1:33" x14ac:dyDescent="0.3">
      <c r="A206" s="75"/>
      <c r="B206" s="76"/>
      <c r="C206" s="64"/>
      <c r="D206" s="65"/>
      <c r="E206" s="66"/>
      <c r="F206" s="67"/>
      <c r="G206" s="68"/>
      <c r="H206" s="77" t="s">
        <v>85</v>
      </c>
      <c r="I206" s="69"/>
      <c r="K206" s="70">
        <v>2661.3</v>
      </c>
      <c r="L206" s="71"/>
      <c r="M206" s="70">
        <v>4.12</v>
      </c>
      <c r="N206" s="70">
        <v>51.73</v>
      </c>
      <c r="O206" s="79">
        <v>45.35</v>
      </c>
      <c r="P206" s="79"/>
      <c r="Q206" s="79">
        <v>0.22</v>
      </c>
      <c r="R206" s="79">
        <v>0.36</v>
      </c>
      <c r="S206" s="79">
        <v>29.8</v>
      </c>
      <c r="T206" s="79"/>
      <c r="U206" s="70"/>
      <c r="V206" s="70"/>
      <c r="W206" s="70"/>
      <c r="X206" s="70"/>
      <c r="Y206" s="70"/>
      <c r="Z206" s="70"/>
      <c r="AA206" s="72"/>
      <c r="AB206" s="73"/>
      <c r="AC206" s="73"/>
      <c r="AD206" s="73"/>
      <c r="AE206" s="73"/>
      <c r="AF206" s="73"/>
      <c r="AG206" s="73"/>
    </row>
    <row r="207" spans="1:33" x14ac:dyDescent="0.3">
      <c r="A207" s="75"/>
      <c r="B207" s="76"/>
      <c r="C207" s="64"/>
      <c r="D207" s="65"/>
      <c r="E207" s="66"/>
      <c r="F207" s="67"/>
      <c r="G207" s="68"/>
      <c r="H207" s="77" t="s">
        <v>87</v>
      </c>
      <c r="I207" s="69"/>
      <c r="K207" s="70">
        <v>5651.6</v>
      </c>
      <c r="L207" s="71"/>
      <c r="M207" s="70">
        <v>4.18</v>
      </c>
      <c r="N207" s="70">
        <v>50.5</v>
      </c>
      <c r="O207" s="79">
        <v>43.34</v>
      </c>
      <c r="P207" s="79"/>
      <c r="Q207" s="79">
        <v>0.36</v>
      </c>
      <c r="R207" s="79">
        <v>1.49</v>
      </c>
      <c r="S207" s="79">
        <v>10.24</v>
      </c>
      <c r="T207" s="79"/>
      <c r="U207" s="70"/>
      <c r="V207" s="70"/>
      <c r="W207" s="70"/>
      <c r="X207" s="70"/>
      <c r="Y207" s="70"/>
      <c r="Z207" s="70"/>
      <c r="AA207" s="72"/>
      <c r="AB207" s="73"/>
      <c r="AC207" s="73"/>
      <c r="AD207" s="73"/>
      <c r="AE207" s="73"/>
      <c r="AF207" s="73"/>
      <c r="AG207" s="73"/>
    </row>
    <row r="208" spans="1:33" x14ac:dyDescent="0.3">
      <c r="A208" s="75"/>
      <c r="B208" s="76"/>
      <c r="C208" s="64"/>
      <c r="D208" s="65"/>
      <c r="E208" s="66"/>
      <c r="F208" s="67"/>
      <c r="G208" s="68"/>
      <c r="H208" s="77" t="s">
        <v>88</v>
      </c>
      <c r="I208" s="69"/>
      <c r="K208" s="70"/>
      <c r="L208" s="71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2"/>
      <c r="AB208" s="73"/>
      <c r="AC208" s="73"/>
      <c r="AD208" s="73"/>
      <c r="AE208" s="73"/>
      <c r="AF208" s="73"/>
      <c r="AG208" s="73"/>
    </row>
    <row r="209" spans="1:33" x14ac:dyDescent="0.3">
      <c r="A209" s="75"/>
      <c r="B209" s="76"/>
      <c r="C209" s="64"/>
      <c r="D209" s="65"/>
      <c r="E209" s="66"/>
      <c r="F209" s="67"/>
      <c r="G209" s="68"/>
      <c r="H209" s="77" t="s">
        <v>89</v>
      </c>
      <c r="I209" s="69"/>
      <c r="K209" s="70"/>
      <c r="L209" s="71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2"/>
      <c r="AB209" s="73"/>
      <c r="AC209" s="73"/>
      <c r="AD209" s="73"/>
      <c r="AE209" s="73"/>
      <c r="AF209" s="73"/>
      <c r="AG209" s="73"/>
    </row>
    <row r="210" spans="1:33" x14ac:dyDescent="0.3">
      <c r="A210" s="75"/>
      <c r="B210" s="76"/>
      <c r="C210" s="64"/>
      <c r="D210" s="65"/>
      <c r="E210" s="66"/>
      <c r="F210" s="67"/>
      <c r="G210" s="68"/>
      <c r="H210" s="77" t="s">
        <v>90</v>
      </c>
      <c r="I210" s="69"/>
      <c r="K210" s="70"/>
      <c r="L210" s="71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2"/>
      <c r="AB210" s="73"/>
      <c r="AC210" s="73"/>
      <c r="AD210" s="73"/>
      <c r="AE210" s="73"/>
      <c r="AF210" s="73"/>
      <c r="AG210" s="73"/>
    </row>
    <row r="211" spans="1:33" x14ac:dyDescent="0.3">
      <c r="A211" s="78"/>
      <c r="B211" s="63"/>
      <c r="C211" s="64"/>
      <c r="D211" s="65"/>
      <c r="E211" s="66"/>
      <c r="F211" s="67"/>
      <c r="G211" s="68"/>
      <c r="H211" s="77" t="s">
        <v>91</v>
      </c>
      <c r="I211" s="69"/>
      <c r="K211" s="70"/>
      <c r="L211" s="71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72"/>
      <c r="AB211" s="73"/>
      <c r="AC211" s="73"/>
      <c r="AD211" s="73"/>
      <c r="AE211" s="73"/>
      <c r="AF211" s="73"/>
      <c r="AG211" s="73"/>
    </row>
    <row r="212" spans="1:33" x14ac:dyDescent="0.3">
      <c r="A212" s="75"/>
      <c r="B212" s="76"/>
      <c r="C212" s="64"/>
      <c r="D212" s="65"/>
      <c r="E212" s="66"/>
      <c r="F212" s="67"/>
      <c r="G212" s="68"/>
      <c r="H212" s="77"/>
      <c r="I212" s="69"/>
      <c r="K212" s="70"/>
      <c r="L212" s="71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72"/>
      <c r="AB212" s="73"/>
      <c r="AC212" s="73"/>
      <c r="AD212" s="73"/>
      <c r="AE212" s="73"/>
      <c r="AF212" s="73"/>
      <c r="AG212" s="73"/>
    </row>
    <row r="213" spans="1:33" x14ac:dyDescent="0.3">
      <c r="A213" s="75"/>
      <c r="B213" s="63" t="s">
        <v>17</v>
      </c>
      <c r="C213" s="64">
        <v>350</v>
      </c>
      <c r="D213" s="65"/>
      <c r="E213" s="66" t="s">
        <v>31</v>
      </c>
      <c r="F213" s="67"/>
      <c r="G213" s="68" t="s">
        <v>147</v>
      </c>
      <c r="H213" s="50" t="s">
        <v>79</v>
      </c>
      <c r="I213" s="69"/>
      <c r="K213" s="70">
        <v>596.39</v>
      </c>
      <c r="L213" s="71"/>
      <c r="M213" s="70"/>
      <c r="N213" s="70"/>
      <c r="O213" s="79">
        <v>514.09</v>
      </c>
      <c r="P213" s="79"/>
      <c r="Q213" s="79"/>
      <c r="R213" s="79"/>
      <c r="S213" s="79"/>
      <c r="T213" s="79"/>
      <c r="U213" s="70"/>
      <c r="V213" s="70"/>
      <c r="W213" s="70"/>
      <c r="X213" s="70"/>
      <c r="Y213" s="70"/>
      <c r="Z213" s="70"/>
      <c r="AA213" s="72"/>
      <c r="AB213" s="73"/>
      <c r="AC213" s="73"/>
      <c r="AD213" s="73"/>
      <c r="AE213" s="73"/>
      <c r="AF213" s="73"/>
      <c r="AG213" s="73"/>
    </row>
    <row r="214" spans="1:33" x14ac:dyDescent="0.3">
      <c r="A214" s="75"/>
      <c r="B214" s="76"/>
      <c r="C214" s="64"/>
      <c r="D214" s="65"/>
      <c r="E214" s="66"/>
      <c r="F214" s="67"/>
      <c r="G214" s="68"/>
      <c r="H214" s="50" t="s">
        <v>80</v>
      </c>
      <c r="I214" s="69"/>
      <c r="K214" s="70">
        <v>7108.14</v>
      </c>
      <c r="L214" s="71"/>
      <c r="M214" s="70">
        <v>4.1500000000000004</v>
      </c>
      <c r="N214" s="70">
        <v>51.17</v>
      </c>
      <c r="O214" s="79">
        <v>42.49</v>
      </c>
      <c r="P214" s="79"/>
      <c r="Q214" s="79">
        <v>5.21</v>
      </c>
      <c r="R214" s="79">
        <v>2.48</v>
      </c>
      <c r="S214" s="79">
        <f>SUM(V214:Y214)</f>
        <v>2208.6400000000003</v>
      </c>
      <c r="T214" s="79">
        <v>9.5500000000000007</v>
      </c>
      <c r="U214" s="70"/>
      <c r="V214" s="79">
        <v>168.18</v>
      </c>
      <c r="W214" s="79">
        <v>380.57</v>
      </c>
      <c r="X214" s="79">
        <v>757.92</v>
      </c>
      <c r="Y214" s="79">
        <v>901.97</v>
      </c>
      <c r="Z214" s="70"/>
      <c r="AA214" s="80">
        <v>1</v>
      </c>
      <c r="AB214" s="81">
        <v>176.69</v>
      </c>
      <c r="AC214" s="81">
        <v>62.78</v>
      </c>
      <c r="AD214" s="81">
        <f>AB214/AC214</f>
        <v>2.8144313475629179</v>
      </c>
      <c r="AE214" s="73"/>
      <c r="AF214" s="81">
        <v>4450</v>
      </c>
      <c r="AG214" s="81">
        <v>6873.51</v>
      </c>
    </row>
    <row r="215" spans="1:33" x14ac:dyDescent="0.3">
      <c r="A215" s="75"/>
      <c r="B215" s="63"/>
      <c r="C215" s="64"/>
      <c r="D215" s="65"/>
      <c r="E215" s="66"/>
      <c r="F215" s="67"/>
      <c r="G215" s="68"/>
      <c r="H215" s="77" t="s">
        <v>82</v>
      </c>
      <c r="I215" s="69"/>
      <c r="K215" s="70">
        <v>2649.52</v>
      </c>
      <c r="L215" s="71"/>
      <c r="M215" s="70">
        <v>4.17</v>
      </c>
      <c r="N215" s="70">
        <v>50.26</v>
      </c>
      <c r="O215" s="79">
        <v>44.28</v>
      </c>
      <c r="P215" s="79"/>
      <c r="Q215" s="79">
        <v>0.79</v>
      </c>
      <c r="R215" s="79">
        <v>2.4700000000000002</v>
      </c>
      <c r="S215" s="79">
        <v>911.63</v>
      </c>
      <c r="T215" s="79">
        <v>1.51</v>
      </c>
      <c r="U215" s="70"/>
      <c r="V215" s="70"/>
      <c r="W215" s="70"/>
      <c r="X215" s="70"/>
      <c r="Y215" s="70"/>
      <c r="Z215" s="70"/>
      <c r="AA215" s="80">
        <v>2</v>
      </c>
      <c r="AB215" s="81">
        <v>243.92</v>
      </c>
      <c r="AC215" s="81">
        <v>80.87</v>
      </c>
      <c r="AD215" s="81">
        <f>AB215/AC215</f>
        <v>3.0161988376406574</v>
      </c>
      <c r="AE215" s="73"/>
      <c r="AF215" s="73"/>
      <c r="AG215" s="73"/>
    </row>
    <row r="216" spans="1:33" x14ac:dyDescent="0.3">
      <c r="A216" s="75"/>
      <c r="B216" s="76"/>
      <c r="C216" s="64"/>
      <c r="D216" s="65"/>
      <c r="E216" s="66"/>
      <c r="F216" s="67"/>
      <c r="G216" s="68"/>
      <c r="H216" s="77" t="s">
        <v>83</v>
      </c>
      <c r="I216" s="70"/>
      <c r="K216" s="70">
        <v>2087.4299999999998</v>
      </c>
      <c r="L216" s="71"/>
      <c r="M216" s="70">
        <v>4.17</v>
      </c>
      <c r="N216" s="70">
        <v>63.4</v>
      </c>
      <c r="O216" s="79">
        <v>55.52</v>
      </c>
      <c r="P216" s="79"/>
      <c r="Q216" s="79">
        <v>0.12</v>
      </c>
      <c r="R216" s="79">
        <v>8.64</v>
      </c>
      <c r="S216" s="79">
        <v>548.86</v>
      </c>
      <c r="T216" s="79"/>
      <c r="U216" s="70"/>
      <c r="V216" s="70"/>
      <c r="W216" s="70"/>
      <c r="X216" s="70"/>
      <c r="Y216" s="70"/>
      <c r="Z216" s="70"/>
      <c r="AA216" s="72"/>
      <c r="AB216" s="73"/>
      <c r="AC216" s="73"/>
      <c r="AD216" s="73"/>
      <c r="AE216" s="73"/>
      <c r="AF216" s="73"/>
      <c r="AG216" s="73"/>
    </row>
    <row r="217" spans="1:33" x14ac:dyDescent="0.3">
      <c r="A217" s="75"/>
      <c r="B217" s="76"/>
      <c r="C217" s="64"/>
      <c r="D217" s="65"/>
      <c r="E217" s="66"/>
      <c r="F217" s="67"/>
      <c r="G217" s="68"/>
      <c r="H217" s="77" t="s">
        <v>85</v>
      </c>
      <c r="I217" s="70"/>
      <c r="K217" s="70">
        <v>1550.13</v>
      </c>
      <c r="L217" s="71"/>
      <c r="M217" s="70">
        <v>4.21</v>
      </c>
      <c r="N217" s="70">
        <v>65.400000000000006</v>
      </c>
      <c r="O217" s="79">
        <v>56.26</v>
      </c>
      <c r="P217" s="79"/>
      <c r="Q217" s="79">
        <v>0.04</v>
      </c>
      <c r="R217" s="79">
        <v>0.05</v>
      </c>
      <c r="S217" s="79">
        <v>70.2</v>
      </c>
      <c r="T217" s="79"/>
      <c r="U217" s="70"/>
      <c r="V217" s="70"/>
      <c r="W217" s="70"/>
      <c r="X217" s="70"/>
      <c r="Y217" s="70"/>
      <c r="Z217" s="70"/>
      <c r="AA217" s="72"/>
      <c r="AB217" s="73"/>
      <c r="AC217" s="73"/>
      <c r="AD217" s="73"/>
      <c r="AE217" s="73"/>
      <c r="AF217" s="73"/>
      <c r="AG217" s="73"/>
    </row>
    <row r="218" spans="1:33" x14ac:dyDescent="0.3">
      <c r="A218" s="75"/>
      <c r="B218" s="76"/>
      <c r="C218" s="64"/>
      <c r="D218" s="65"/>
      <c r="E218" s="66"/>
      <c r="F218" s="67"/>
      <c r="G218" s="68"/>
      <c r="H218" s="77" t="s">
        <v>87</v>
      </c>
      <c r="K218" s="70">
        <v>291.04000000000002</v>
      </c>
      <c r="L218" s="71"/>
      <c r="M218" s="70">
        <v>4.16</v>
      </c>
      <c r="N218" s="70">
        <v>42.68</v>
      </c>
      <c r="O218" s="79">
        <v>38.89</v>
      </c>
      <c r="P218" s="79"/>
      <c r="Q218" s="79"/>
      <c r="R218" s="79"/>
      <c r="S218" s="79">
        <v>7.36</v>
      </c>
      <c r="T218" s="79"/>
      <c r="U218" s="70"/>
      <c r="V218" s="70"/>
      <c r="W218" s="70"/>
      <c r="X218" s="70"/>
      <c r="Y218" s="70"/>
      <c r="Z218" s="70"/>
      <c r="AA218" s="72"/>
      <c r="AB218" s="73"/>
      <c r="AC218" s="73"/>
      <c r="AD218" s="73"/>
      <c r="AE218" s="73"/>
      <c r="AF218" s="73"/>
      <c r="AG218" s="73"/>
    </row>
    <row r="219" spans="1:33" x14ac:dyDescent="0.3">
      <c r="A219" s="75"/>
      <c r="B219" s="76"/>
      <c r="C219" s="64"/>
      <c r="D219" s="65"/>
      <c r="E219" s="66"/>
      <c r="F219" s="67"/>
      <c r="G219" s="68"/>
      <c r="H219" s="77" t="s">
        <v>88</v>
      </c>
      <c r="K219" s="70"/>
      <c r="L219" s="71"/>
      <c r="M219" s="70"/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  <c r="Z219" s="70"/>
      <c r="AA219" s="72"/>
      <c r="AB219" s="73"/>
      <c r="AC219" s="73"/>
      <c r="AD219" s="73"/>
      <c r="AE219" s="73"/>
      <c r="AF219" s="73"/>
      <c r="AG219" s="73"/>
    </row>
    <row r="220" spans="1:33" x14ac:dyDescent="0.3">
      <c r="B220" s="76"/>
      <c r="C220" s="64"/>
      <c r="D220" s="65"/>
      <c r="E220" s="66"/>
      <c r="F220" s="67"/>
      <c r="G220" s="68"/>
      <c r="H220" s="77" t="s">
        <v>89</v>
      </c>
      <c r="K220" s="70"/>
      <c r="L220" s="71"/>
      <c r="M220" s="70"/>
      <c r="N220" s="70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70"/>
      <c r="Z220" s="70"/>
      <c r="AA220" s="72"/>
      <c r="AB220" s="73"/>
      <c r="AC220" s="73"/>
      <c r="AD220" s="73"/>
      <c r="AE220" s="73"/>
      <c r="AF220" s="73"/>
      <c r="AG220" s="73"/>
    </row>
    <row r="221" spans="1:33" x14ac:dyDescent="0.3">
      <c r="B221" s="76"/>
      <c r="C221" s="64"/>
      <c r="D221" s="65"/>
      <c r="E221" s="66"/>
      <c r="F221" s="67"/>
      <c r="G221" s="68"/>
      <c r="H221" s="77" t="s">
        <v>90</v>
      </c>
      <c r="K221" s="70"/>
      <c r="L221" s="71"/>
      <c r="M221" s="70"/>
      <c r="N221" s="70"/>
      <c r="O221" s="70"/>
      <c r="P221" s="70"/>
      <c r="Q221" s="70"/>
      <c r="R221" s="70"/>
      <c r="S221" s="70"/>
      <c r="T221" s="70"/>
      <c r="U221" s="70"/>
      <c r="V221" s="70"/>
      <c r="W221" s="70"/>
      <c r="X221" s="70"/>
      <c r="Y221" s="70"/>
      <c r="Z221" s="70"/>
      <c r="AA221" s="72"/>
      <c r="AB221" s="73"/>
      <c r="AC221" s="73"/>
      <c r="AD221" s="73"/>
      <c r="AE221" s="73"/>
      <c r="AF221" s="73"/>
      <c r="AG221" s="73"/>
    </row>
    <row r="222" spans="1:33" x14ac:dyDescent="0.3">
      <c r="B222" s="76"/>
      <c r="C222" s="64"/>
      <c r="D222" s="65"/>
      <c r="E222" s="66"/>
      <c r="F222" s="67"/>
      <c r="G222" s="68"/>
      <c r="H222" s="77" t="s">
        <v>91</v>
      </c>
      <c r="K222" s="70"/>
      <c r="L222" s="71"/>
      <c r="M222" s="70"/>
      <c r="N222" s="70"/>
      <c r="O222" s="70"/>
      <c r="P222" s="70"/>
      <c r="Q222" s="70"/>
      <c r="R222" s="70"/>
      <c r="S222" s="70"/>
      <c r="T222" s="70"/>
      <c r="U222" s="70"/>
      <c r="V222" s="70"/>
      <c r="W222" s="70"/>
      <c r="X222" s="70"/>
      <c r="Y222" s="70"/>
      <c r="Z222" s="70"/>
      <c r="AA222" s="72"/>
      <c r="AB222" s="73"/>
      <c r="AC222" s="73"/>
      <c r="AD222" s="73"/>
      <c r="AE222" s="73"/>
      <c r="AF222" s="73"/>
      <c r="AG222" s="73"/>
    </row>
    <row r="223" spans="1:33" x14ac:dyDescent="0.3">
      <c r="B223" s="76"/>
      <c r="C223" s="64"/>
      <c r="D223" s="65"/>
      <c r="E223" s="66"/>
      <c r="F223" s="67"/>
      <c r="G223" s="68"/>
      <c r="H223" s="77"/>
      <c r="K223" s="70"/>
      <c r="L223" s="71"/>
      <c r="M223" s="70"/>
      <c r="N223" s="70"/>
      <c r="O223" s="70"/>
      <c r="P223" s="70"/>
      <c r="Q223" s="70"/>
      <c r="R223" s="70"/>
      <c r="S223" s="70"/>
      <c r="T223" s="70"/>
      <c r="U223" s="70"/>
      <c r="V223" s="70"/>
      <c r="W223" s="70"/>
      <c r="X223" s="70"/>
      <c r="Y223" s="70"/>
      <c r="Z223" s="70"/>
      <c r="AA223" s="72"/>
      <c r="AB223" s="73"/>
      <c r="AC223" s="73"/>
      <c r="AD223" s="73"/>
      <c r="AE223" s="73"/>
      <c r="AF223" s="73"/>
      <c r="AG223" s="73"/>
    </row>
    <row r="224" spans="1:33" x14ac:dyDescent="0.3">
      <c r="B224" s="63" t="s">
        <v>148</v>
      </c>
      <c r="C224" s="64">
        <v>350</v>
      </c>
      <c r="D224" s="65"/>
      <c r="E224" s="66" t="s">
        <v>25</v>
      </c>
      <c r="F224" s="67"/>
      <c r="G224" s="68" t="s">
        <v>149</v>
      </c>
      <c r="H224" s="50" t="s">
        <v>79</v>
      </c>
      <c r="K224" s="70">
        <v>807.75</v>
      </c>
      <c r="L224" s="71"/>
      <c r="M224" s="70"/>
      <c r="N224" s="70"/>
      <c r="O224" s="79">
        <v>566.80999999999995</v>
      </c>
      <c r="P224" s="79"/>
      <c r="Q224" s="79"/>
      <c r="R224" s="79"/>
      <c r="S224" s="79"/>
      <c r="T224" s="79"/>
      <c r="U224" s="70"/>
    </row>
    <row r="225" spans="2:33" x14ac:dyDescent="0.3">
      <c r="B225" s="76"/>
      <c r="C225" s="64"/>
      <c r="D225" s="65"/>
      <c r="E225" s="66"/>
      <c r="F225" s="67"/>
      <c r="G225" s="68"/>
      <c r="H225" s="50" t="s">
        <v>80</v>
      </c>
      <c r="K225" s="70">
        <v>6961.51</v>
      </c>
      <c r="L225" s="71"/>
      <c r="M225" s="70">
        <v>4.1399999999999997</v>
      </c>
      <c r="N225" s="70">
        <v>50.75</v>
      </c>
      <c r="O225" s="79">
        <v>43.45</v>
      </c>
      <c r="P225" s="79"/>
      <c r="Q225" s="79">
        <v>5.69</v>
      </c>
      <c r="R225" s="79">
        <v>25.53</v>
      </c>
      <c r="S225" s="79">
        <f>SUM(V225:Y225)</f>
        <v>1350.04</v>
      </c>
      <c r="T225" s="79"/>
      <c r="U225" s="70"/>
      <c r="V225" s="79">
        <v>209.4</v>
      </c>
      <c r="W225" s="79">
        <v>269.37</v>
      </c>
      <c r="X225" s="79">
        <v>696</v>
      </c>
      <c r="Y225" s="79">
        <v>175.27</v>
      </c>
      <c r="Z225" s="79"/>
      <c r="AA225" s="80">
        <v>1</v>
      </c>
      <c r="AB225" s="81">
        <v>175.3</v>
      </c>
      <c r="AC225" s="81">
        <v>60.53</v>
      </c>
      <c r="AD225" s="81">
        <f>AB225/AC225</f>
        <v>2.8960845861556255</v>
      </c>
      <c r="AE225" s="73"/>
      <c r="AF225" s="81">
        <v>4520</v>
      </c>
      <c r="AG225" s="81">
        <v>6725.8</v>
      </c>
    </row>
    <row r="226" spans="2:33" x14ac:dyDescent="0.3">
      <c r="B226" s="63"/>
      <c r="C226" s="64"/>
      <c r="D226" s="65"/>
      <c r="E226" s="66"/>
      <c r="F226" s="67"/>
      <c r="G226" s="68"/>
      <c r="H226" s="77" t="s">
        <v>82</v>
      </c>
      <c r="K226" s="70">
        <v>3457.16</v>
      </c>
      <c r="L226" s="71"/>
      <c r="M226" s="70">
        <v>4.12</v>
      </c>
      <c r="N226" s="70">
        <v>50.05</v>
      </c>
      <c r="O226" s="79">
        <v>45.11</v>
      </c>
      <c r="P226" s="79"/>
      <c r="Q226" s="79">
        <v>1.17</v>
      </c>
      <c r="R226" s="79">
        <v>6.01</v>
      </c>
      <c r="S226" s="79">
        <v>1371.78</v>
      </c>
      <c r="T226" s="79"/>
      <c r="U226" s="70"/>
      <c r="V226" s="79"/>
      <c r="W226" s="79"/>
      <c r="X226" s="79"/>
      <c r="Y226" s="79"/>
      <c r="Z226" s="79"/>
      <c r="AA226" s="80">
        <v>2</v>
      </c>
      <c r="AB226" s="81">
        <v>55.75</v>
      </c>
      <c r="AC226" s="81">
        <v>18.760000000000002</v>
      </c>
      <c r="AD226" s="81">
        <f>AB226/AC226</f>
        <v>2.9717484008528783</v>
      </c>
      <c r="AE226" s="73"/>
      <c r="AF226" s="73"/>
      <c r="AG226" s="73"/>
    </row>
    <row r="227" spans="2:33" x14ac:dyDescent="0.3">
      <c r="B227" s="76"/>
      <c r="C227" s="64"/>
      <c r="D227" s="65"/>
      <c r="E227" s="66"/>
      <c r="F227" s="67"/>
      <c r="G227" s="68"/>
      <c r="H227" s="77" t="s">
        <v>83</v>
      </c>
      <c r="K227" s="70">
        <v>2086.44</v>
      </c>
      <c r="L227" s="71"/>
      <c r="M227" s="70">
        <v>4.1500000000000004</v>
      </c>
      <c r="N227" s="70">
        <v>53.79</v>
      </c>
      <c r="O227" s="79">
        <v>48.88</v>
      </c>
      <c r="P227" s="79"/>
      <c r="Q227" s="79">
        <v>0.5</v>
      </c>
      <c r="R227" s="79"/>
      <c r="S227" s="79">
        <v>959.29</v>
      </c>
      <c r="T227" s="79"/>
      <c r="U227" s="70"/>
      <c r="V227" s="70"/>
      <c r="W227" s="70"/>
      <c r="X227" s="70"/>
      <c r="Y227" s="70"/>
      <c r="Z227" s="70"/>
      <c r="AA227" s="72"/>
      <c r="AB227" s="73"/>
      <c r="AC227" s="73"/>
      <c r="AD227" s="73"/>
      <c r="AE227" s="73"/>
      <c r="AF227" s="73"/>
      <c r="AG227" s="73"/>
    </row>
    <row r="228" spans="2:33" x14ac:dyDescent="0.3">
      <c r="B228" s="76"/>
      <c r="C228" s="64"/>
      <c r="D228" s="65"/>
      <c r="E228" s="66"/>
      <c r="F228" s="67"/>
      <c r="G228" s="68"/>
      <c r="H228" s="77" t="s">
        <v>85</v>
      </c>
      <c r="K228" s="70">
        <v>268.10000000000002</v>
      </c>
      <c r="L228" s="71"/>
      <c r="M228" s="70">
        <v>4.2</v>
      </c>
      <c r="N228" s="70">
        <v>38.04</v>
      </c>
      <c r="O228" s="79">
        <v>36.43</v>
      </c>
      <c r="P228" s="79"/>
      <c r="Q228" s="79">
        <v>0.44</v>
      </c>
      <c r="R228" s="79"/>
      <c r="S228" s="79">
        <v>68.180000000000007</v>
      </c>
      <c r="T228" s="79"/>
      <c r="U228" s="70"/>
      <c r="V228" s="70"/>
      <c r="W228" s="70"/>
      <c r="X228" s="70"/>
      <c r="Y228" s="70"/>
      <c r="Z228" s="70"/>
      <c r="AA228" s="72"/>
      <c r="AB228" s="73"/>
      <c r="AC228" s="73"/>
      <c r="AD228" s="73"/>
      <c r="AE228" s="73"/>
      <c r="AF228" s="73"/>
      <c r="AG228" s="73"/>
    </row>
    <row r="229" spans="2:33" x14ac:dyDescent="0.3">
      <c r="B229" s="76"/>
      <c r="C229" s="64"/>
      <c r="D229" s="65"/>
      <c r="E229" s="66"/>
      <c r="F229" s="67"/>
      <c r="G229" s="68"/>
      <c r="H229" s="77" t="s">
        <v>87</v>
      </c>
      <c r="K229" s="70"/>
      <c r="L229" s="71"/>
      <c r="M229" s="70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  <c r="Z229" s="70"/>
      <c r="AA229" s="72"/>
      <c r="AB229" s="73"/>
      <c r="AC229" s="73"/>
      <c r="AD229" s="73"/>
      <c r="AE229" s="73"/>
      <c r="AF229" s="73"/>
      <c r="AG229" s="73"/>
    </row>
    <row r="230" spans="2:33" x14ac:dyDescent="0.3">
      <c r="B230" s="76"/>
      <c r="C230" s="64"/>
      <c r="D230" s="65"/>
      <c r="E230" s="66"/>
      <c r="F230" s="67"/>
      <c r="G230" s="68"/>
      <c r="H230" s="77" t="s">
        <v>88</v>
      </c>
      <c r="K230" s="70"/>
      <c r="L230" s="71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  <c r="AA230" s="72"/>
      <c r="AB230" s="73"/>
      <c r="AC230" s="73"/>
      <c r="AD230" s="73"/>
      <c r="AE230" s="73"/>
      <c r="AF230" s="73"/>
      <c r="AG230" s="73"/>
    </row>
    <row r="231" spans="2:33" x14ac:dyDescent="0.3">
      <c r="B231" s="76"/>
      <c r="C231" s="64"/>
      <c r="D231" s="65"/>
      <c r="E231" s="66"/>
      <c r="F231" s="67"/>
      <c r="G231" s="68"/>
      <c r="H231" s="77" t="s">
        <v>89</v>
      </c>
      <c r="K231" s="70"/>
      <c r="L231" s="71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  <c r="AA231" s="72"/>
      <c r="AB231" s="73"/>
      <c r="AC231" s="73"/>
      <c r="AD231" s="73"/>
      <c r="AE231" s="73"/>
      <c r="AF231" s="73"/>
      <c r="AG231" s="73"/>
    </row>
    <row r="232" spans="2:33" x14ac:dyDescent="0.3">
      <c r="B232" s="76"/>
      <c r="C232" s="64"/>
      <c r="D232" s="65"/>
      <c r="E232" s="66"/>
      <c r="F232" s="67"/>
      <c r="G232" s="68"/>
      <c r="H232" s="77" t="s">
        <v>90</v>
      </c>
      <c r="K232" s="70"/>
      <c r="L232" s="71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  <c r="AA232" s="72"/>
      <c r="AB232" s="73"/>
      <c r="AC232" s="73"/>
      <c r="AD232" s="73"/>
      <c r="AE232" s="73"/>
      <c r="AF232" s="73"/>
      <c r="AG232" s="73"/>
    </row>
    <row r="233" spans="2:33" x14ac:dyDescent="0.3">
      <c r="B233" s="63"/>
      <c r="C233" s="64"/>
      <c r="D233" s="65"/>
      <c r="E233" s="66"/>
      <c r="F233" s="67"/>
      <c r="G233" s="68"/>
      <c r="H233" s="77" t="s">
        <v>91</v>
      </c>
      <c r="K233" s="70"/>
      <c r="L233" s="71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  <c r="AA233" s="72"/>
      <c r="AB233" s="73"/>
      <c r="AC233" s="73"/>
      <c r="AD233" s="73"/>
      <c r="AE233" s="73"/>
      <c r="AF233" s="73"/>
      <c r="AG233" s="73"/>
    </row>
    <row r="234" spans="2:33" x14ac:dyDescent="0.3">
      <c r="B234" s="76"/>
      <c r="C234" s="64"/>
      <c r="D234" s="65"/>
      <c r="E234" s="66"/>
      <c r="F234" s="67"/>
      <c r="G234" s="68"/>
      <c r="H234" s="77"/>
      <c r="K234" s="70"/>
      <c r="L234" s="71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  <c r="AA234" s="72"/>
      <c r="AB234" s="73"/>
      <c r="AC234" s="73"/>
      <c r="AD234" s="73"/>
      <c r="AE234" s="73"/>
      <c r="AF234" s="73"/>
      <c r="AG234" s="73"/>
    </row>
    <row r="235" spans="2:33" x14ac:dyDescent="0.3">
      <c r="B235" s="63" t="s">
        <v>150</v>
      </c>
      <c r="C235" s="64">
        <v>350</v>
      </c>
      <c r="D235" s="65"/>
      <c r="E235" s="66" t="s">
        <v>18</v>
      </c>
      <c r="F235" s="67"/>
      <c r="G235" s="68" t="s">
        <v>151</v>
      </c>
      <c r="H235" s="50" t="s">
        <v>79</v>
      </c>
      <c r="K235" s="70">
        <v>956.02</v>
      </c>
      <c r="L235" s="71"/>
      <c r="M235" s="70"/>
      <c r="N235" s="70"/>
      <c r="O235" s="79">
        <v>784.19</v>
      </c>
      <c r="P235" s="79"/>
      <c r="Q235" s="79"/>
      <c r="R235" s="79"/>
      <c r="S235" s="79"/>
      <c r="T235" s="79"/>
      <c r="U235" s="70"/>
      <c r="V235" s="70"/>
      <c r="W235" s="70"/>
      <c r="X235" s="70"/>
      <c r="Y235" s="70"/>
      <c r="Z235" s="70"/>
      <c r="AA235" s="72"/>
      <c r="AB235" s="73"/>
      <c r="AC235" s="73"/>
      <c r="AD235" s="73"/>
      <c r="AE235" s="73"/>
      <c r="AF235" s="73"/>
      <c r="AG235" s="73"/>
    </row>
    <row r="236" spans="2:33" x14ac:dyDescent="0.3">
      <c r="B236" s="76"/>
      <c r="C236" s="64"/>
      <c r="D236" s="65"/>
      <c r="E236" s="66"/>
      <c r="F236" s="67"/>
      <c r="G236" s="68"/>
      <c r="H236" s="50" t="s">
        <v>80</v>
      </c>
      <c r="K236" s="70">
        <v>6038.58</v>
      </c>
      <c r="L236" s="71"/>
      <c r="M236" s="70">
        <v>4.21</v>
      </c>
      <c r="N236" s="70">
        <v>52.32</v>
      </c>
      <c r="O236" s="79">
        <v>48.52</v>
      </c>
      <c r="P236" s="79"/>
      <c r="Q236" s="79">
        <v>21.64</v>
      </c>
      <c r="R236" s="79">
        <v>15.01</v>
      </c>
      <c r="S236" s="79">
        <f>SUM(V236:Y236)</f>
        <v>3498.58</v>
      </c>
      <c r="T236" s="79"/>
      <c r="U236" s="70"/>
      <c r="V236" s="79">
        <v>259.77</v>
      </c>
      <c r="W236" s="79">
        <v>419.4</v>
      </c>
      <c r="X236" s="79">
        <v>1538.38</v>
      </c>
      <c r="Y236" s="79">
        <v>1281.03</v>
      </c>
      <c r="Z236" s="79"/>
      <c r="AA236" s="80">
        <v>1</v>
      </c>
      <c r="AB236" s="81">
        <v>305.35000000000002</v>
      </c>
      <c r="AC236" s="81">
        <v>107.19</v>
      </c>
      <c r="AD236" s="81">
        <f>AB236/AC236</f>
        <v>2.8486799141710981</v>
      </c>
      <c r="AE236" s="73"/>
      <c r="AF236" s="81">
        <v>3755</v>
      </c>
      <c r="AG236" s="81">
        <v>5583.11</v>
      </c>
    </row>
    <row r="237" spans="2:33" x14ac:dyDescent="0.3">
      <c r="B237" s="63"/>
      <c r="C237" s="64"/>
      <c r="D237" s="65"/>
      <c r="E237" s="66"/>
      <c r="F237" s="67"/>
      <c r="G237" s="68"/>
      <c r="H237" s="77" t="s">
        <v>82</v>
      </c>
      <c r="K237" s="70">
        <v>2140.89</v>
      </c>
      <c r="L237" s="71"/>
      <c r="M237" s="70">
        <v>4.21</v>
      </c>
      <c r="N237" s="70">
        <v>50.78</v>
      </c>
      <c r="O237" s="79">
        <v>49.79</v>
      </c>
      <c r="P237" s="79"/>
      <c r="Q237" s="79">
        <v>0.85</v>
      </c>
      <c r="R237" s="79">
        <v>9.07</v>
      </c>
      <c r="S237" s="79">
        <v>474.42</v>
      </c>
      <c r="T237" s="79"/>
      <c r="U237" s="70"/>
      <c r="V237" s="79"/>
      <c r="W237" s="79"/>
      <c r="X237" s="79"/>
      <c r="Y237" s="79"/>
      <c r="Z237" s="79"/>
      <c r="AA237" s="80">
        <v>2</v>
      </c>
      <c r="AB237" s="81">
        <v>50.27</v>
      </c>
      <c r="AC237" s="81">
        <v>17.88</v>
      </c>
      <c r="AD237" s="81">
        <f>AB237/AC237</f>
        <v>2.8115212527964211</v>
      </c>
      <c r="AE237" s="73"/>
      <c r="AF237" s="73"/>
      <c r="AG237" s="73"/>
    </row>
    <row r="238" spans="2:33" x14ac:dyDescent="0.3">
      <c r="B238" s="76"/>
      <c r="C238" s="64"/>
      <c r="D238" s="65"/>
      <c r="E238" s="66"/>
      <c r="F238" s="67"/>
      <c r="G238" s="68"/>
      <c r="H238" s="77" t="s">
        <v>83</v>
      </c>
      <c r="K238" s="70">
        <v>2064.71</v>
      </c>
      <c r="L238" s="71"/>
      <c r="M238" s="70">
        <v>4.1900000000000004</v>
      </c>
      <c r="N238" s="70">
        <v>51.42</v>
      </c>
      <c r="O238" s="79">
        <v>49.69</v>
      </c>
      <c r="P238" s="79"/>
      <c r="Q238" s="79">
        <v>0.4</v>
      </c>
      <c r="R238" s="79">
        <v>6.6</v>
      </c>
      <c r="S238" s="79">
        <v>218.8</v>
      </c>
      <c r="T238" s="79"/>
      <c r="U238" s="70"/>
      <c r="V238" s="70"/>
      <c r="W238" s="70"/>
      <c r="X238" s="70"/>
      <c r="Y238" s="70"/>
      <c r="Z238" s="70"/>
      <c r="AA238" s="72"/>
      <c r="AB238" s="73"/>
      <c r="AC238" s="73"/>
      <c r="AD238" s="73"/>
      <c r="AE238" s="73"/>
      <c r="AF238" s="73"/>
      <c r="AG238" s="73"/>
    </row>
    <row r="239" spans="2:33" x14ac:dyDescent="0.3">
      <c r="B239" s="76"/>
      <c r="C239" s="64"/>
      <c r="D239" s="65"/>
      <c r="E239" s="66"/>
      <c r="F239" s="67"/>
      <c r="G239" s="68"/>
      <c r="H239" s="77" t="s">
        <v>85</v>
      </c>
      <c r="K239" s="70">
        <v>1901.65</v>
      </c>
      <c r="L239" s="71"/>
      <c r="M239" s="70">
        <v>4.1900000000000004</v>
      </c>
      <c r="N239" s="70">
        <v>48.99</v>
      </c>
      <c r="O239" s="79">
        <v>46.54</v>
      </c>
      <c r="P239" s="79"/>
      <c r="Q239" s="79">
        <v>0.32</v>
      </c>
      <c r="R239" s="79">
        <v>1.97</v>
      </c>
      <c r="S239" s="79">
        <v>74.55</v>
      </c>
      <c r="T239" s="79"/>
      <c r="U239" s="70"/>
      <c r="V239" s="70"/>
      <c r="W239" s="70"/>
      <c r="X239" s="70"/>
      <c r="Y239" s="70"/>
      <c r="Z239" s="70"/>
      <c r="AA239" s="72"/>
      <c r="AB239" s="73"/>
      <c r="AC239" s="73"/>
      <c r="AD239" s="73"/>
      <c r="AE239" s="73"/>
      <c r="AF239" s="73"/>
      <c r="AG239" s="73"/>
    </row>
    <row r="240" spans="2:33" x14ac:dyDescent="0.3">
      <c r="B240" s="76"/>
      <c r="C240" s="64"/>
      <c r="D240" s="65"/>
      <c r="E240" s="66"/>
      <c r="F240" s="67"/>
      <c r="G240" s="68"/>
      <c r="H240" s="77" t="s">
        <v>87</v>
      </c>
      <c r="K240" s="70"/>
      <c r="L240" s="71"/>
      <c r="M240" s="70"/>
      <c r="N240" s="70"/>
      <c r="O240" s="70"/>
      <c r="P240" s="70"/>
      <c r="Q240" s="79"/>
      <c r="R240" s="79"/>
      <c r="S240" s="79"/>
      <c r="T240" s="79"/>
      <c r="U240" s="70"/>
      <c r="V240" s="70"/>
      <c r="W240" s="70"/>
      <c r="X240" s="70"/>
      <c r="Y240" s="70"/>
      <c r="Z240" s="70"/>
      <c r="AA240" s="72"/>
      <c r="AB240" s="73"/>
      <c r="AC240" s="73"/>
      <c r="AD240" s="73"/>
      <c r="AE240" s="73"/>
      <c r="AF240" s="73"/>
      <c r="AG240" s="73"/>
    </row>
    <row r="241" spans="2:33" x14ac:dyDescent="0.3">
      <c r="B241" s="76"/>
      <c r="C241" s="64"/>
      <c r="D241" s="65"/>
      <c r="E241" s="66"/>
      <c r="F241" s="67"/>
      <c r="G241" s="68"/>
      <c r="H241" s="77" t="s">
        <v>88</v>
      </c>
      <c r="K241" s="70"/>
      <c r="L241" s="71"/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  <c r="AA241" s="72"/>
      <c r="AB241" s="73"/>
      <c r="AC241" s="73"/>
      <c r="AD241" s="73"/>
      <c r="AE241" s="73"/>
      <c r="AF241" s="73"/>
      <c r="AG241" s="73"/>
    </row>
    <row r="242" spans="2:33" x14ac:dyDescent="0.3">
      <c r="B242" s="76"/>
      <c r="C242" s="64"/>
      <c r="D242" s="65"/>
      <c r="E242" s="66"/>
      <c r="F242" s="67"/>
      <c r="G242" s="68"/>
      <c r="H242" s="77" t="s">
        <v>89</v>
      </c>
      <c r="K242" s="70"/>
      <c r="L242" s="71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  <c r="AA242" s="72"/>
      <c r="AB242" s="73"/>
      <c r="AC242" s="73"/>
      <c r="AD242" s="73"/>
      <c r="AE242" s="73"/>
      <c r="AF242" s="73"/>
      <c r="AG242" s="73"/>
    </row>
    <row r="243" spans="2:33" x14ac:dyDescent="0.3">
      <c r="B243" s="76"/>
      <c r="C243" s="64"/>
      <c r="D243" s="65"/>
      <c r="E243" s="66"/>
      <c r="F243" s="67"/>
      <c r="G243" s="68"/>
      <c r="H243" s="77" t="s">
        <v>90</v>
      </c>
      <c r="K243" s="70"/>
      <c r="L243" s="71"/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  <c r="AA243" s="72"/>
      <c r="AB243" s="73"/>
      <c r="AC243" s="73"/>
      <c r="AD243" s="73"/>
      <c r="AE243" s="73"/>
      <c r="AF243" s="73"/>
      <c r="AG243" s="73"/>
    </row>
    <row r="244" spans="2:33" x14ac:dyDescent="0.3">
      <c r="B244" s="76"/>
      <c r="C244" s="64"/>
      <c r="D244" s="65"/>
      <c r="E244" s="66"/>
      <c r="F244" s="67"/>
      <c r="G244" s="68"/>
      <c r="H244" s="77" t="s">
        <v>91</v>
      </c>
      <c r="K244" s="70"/>
      <c r="L244" s="71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  <c r="AA244" s="72"/>
      <c r="AB244" s="73"/>
      <c r="AC244" s="73"/>
      <c r="AD244" s="73"/>
      <c r="AE244" s="73"/>
      <c r="AF244" s="73"/>
      <c r="AG244" s="73"/>
    </row>
    <row r="245" spans="2:33" x14ac:dyDescent="0.3">
      <c r="B245" s="76"/>
      <c r="C245" s="84"/>
      <c r="D245" s="85"/>
      <c r="E245" s="66"/>
      <c r="F245" s="67"/>
      <c r="G245" s="68"/>
      <c r="H245" s="77"/>
      <c r="K245" s="70"/>
      <c r="L245" s="71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  <c r="AA245" s="72"/>
      <c r="AB245" s="73"/>
      <c r="AC245" s="73"/>
      <c r="AD245" s="73"/>
      <c r="AE245" s="73"/>
      <c r="AF245" s="73"/>
      <c r="AG245" s="73"/>
    </row>
    <row r="246" spans="2:33" x14ac:dyDescent="0.3">
      <c r="B246" s="63" t="s">
        <v>152</v>
      </c>
      <c r="C246" s="64">
        <v>350</v>
      </c>
      <c r="D246" s="65"/>
      <c r="E246" s="66" t="s">
        <v>10</v>
      </c>
      <c r="F246" s="67"/>
      <c r="G246" s="68" t="s">
        <v>153</v>
      </c>
      <c r="H246" s="50" t="s">
        <v>79</v>
      </c>
      <c r="I246" s="74" t="s">
        <v>154</v>
      </c>
      <c r="K246" s="70">
        <v>1389.14</v>
      </c>
      <c r="L246" s="71"/>
      <c r="M246" s="70"/>
      <c r="N246" s="70"/>
      <c r="O246" s="70">
        <v>803.19</v>
      </c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  <c r="AA246" s="72"/>
      <c r="AB246" s="73"/>
      <c r="AC246" s="73"/>
      <c r="AD246" s="73"/>
      <c r="AE246" s="73"/>
      <c r="AF246" s="73"/>
      <c r="AG246" s="73"/>
    </row>
    <row r="247" spans="2:33" x14ac:dyDescent="0.3">
      <c r="B247" s="76"/>
      <c r="C247" s="64"/>
      <c r="D247" s="65"/>
      <c r="E247" s="66"/>
      <c r="F247" s="67"/>
      <c r="G247" s="68"/>
      <c r="H247" s="50" t="s">
        <v>80</v>
      </c>
      <c r="K247" s="70">
        <v>6530.26</v>
      </c>
      <c r="L247" s="71"/>
      <c r="M247" s="70">
        <v>4.2300000000000004</v>
      </c>
      <c r="N247" s="70">
        <v>53.38</v>
      </c>
      <c r="O247" s="70">
        <v>42.84</v>
      </c>
      <c r="P247" s="70"/>
      <c r="Q247" s="70">
        <v>5.59</v>
      </c>
      <c r="R247" s="70">
        <v>28.04</v>
      </c>
      <c r="S247" s="70">
        <f>SUM(V247:Y247)</f>
        <v>3417.14</v>
      </c>
      <c r="T247" s="70"/>
      <c r="U247" s="70"/>
      <c r="V247" s="79">
        <v>958.02</v>
      </c>
      <c r="W247" s="79">
        <v>180.85</v>
      </c>
      <c r="X247" s="79">
        <v>848.01</v>
      </c>
      <c r="Y247" s="79">
        <v>1430.26</v>
      </c>
      <c r="Z247" s="79"/>
      <c r="AA247" s="80">
        <v>1</v>
      </c>
      <c r="AB247" s="81">
        <v>537.91999999999996</v>
      </c>
      <c r="AC247" s="81">
        <v>176.56</v>
      </c>
      <c r="AD247" s="81">
        <f>AB247/AC247</f>
        <v>3.0466696873584049</v>
      </c>
      <c r="AE247" s="73"/>
      <c r="AF247" s="73">
        <v>5250</v>
      </c>
      <c r="AG247" s="73">
        <v>7801.49</v>
      </c>
    </row>
    <row r="248" spans="2:33" x14ac:dyDescent="0.3">
      <c r="B248" s="63"/>
      <c r="C248" s="64"/>
      <c r="D248" s="65"/>
      <c r="E248" s="66"/>
      <c r="F248" s="67"/>
      <c r="G248" s="68"/>
      <c r="H248" s="77" t="s">
        <v>82</v>
      </c>
      <c r="K248" s="70">
        <v>3444.14</v>
      </c>
      <c r="L248" s="71"/>
      <c r="M248" s="70">
        <v>4.16</v>
      </c>
      <c r="N248" s="70">
        <v>53.49</v>
      </c>
      <c r="O248" s="70">
        <v>46.43</v>
      </c>
      <c r="P248" s="70"/>
      <c r="Q248" s="70">
        <v>1.38</v>
      </c>
      <c r="R248" s="70">
        <v>8.66</v>
      </c>
      <c r="S248" s="70">
        <v>1253.7429999999999</v>
      </c>
      <c r="T248" s="70"/>
      <c r="U248" s="70"/>
      <c r="V248" s="79"/>
      <c r="W248" s="79"/>
      <c r="X248" s="79"/>
      <c r="Y248" s="79"/>
      <c r="Z248" s="79"/>
      <c r="AA248" s="80">
        <v>2</v>
      </c>
      <c r="AB248" s="81">
        <v>226.24</v>
      </c>
      <c r="AC248" s="81">
        <v>80.069999999999993</v>
      </c>
      <c r="AD248" s="81">
        <f>AB248/AC248</f>
        <v>2.8255276632946176</v>
      </c>
      <c r="AE248" s="73"/>
      <c r="AF248" s="73"/>
      <c r="AG248" s="73"/>
    </row>
    <row r="249" spans="2:33" x14ac:dyDescent="0.3">
      <c r="B249" s="76"/>
      <c r="C249" s="64"/>
      <c r="D249" s="65"/>
      <c r="E249" s="66"/>
      <c r="F249" s="67"/>
      <c r="G249" s="68"/>
      <c r="H249" s="77" t="s">
        <v>83</v>
      </c>
      <c r="K249" s="70">
        <v>2792.01</v>
      </c>
      <c r="L249" s="71"/>
      <c r="M249" s="70">
        <v>4.22</v>
      </c>
      <c r="N249" s="70">
        <v>51</v>
      </c>
      <c r="O249" s="70">
        <v>46.98</v>
      </c>
      <c r="P249" s="70"/>
      <c r="Q249" s="70"/>
      <c r="R249" s="70">
        <v>0.69</v>
      </c>
      <c r="S249" s="70">
        <v>594.46</v>
      </c>
      <c r="T249" s="70"/>
      <c r="U249" s="70"/>
      <c r="V249" s="70"/>
      <c r="W249" s="70"/>
      <c r="X249" s="70"/>
      <c r="Y249" s="70"/>
      <c r="Z249" s="70"/>
      <c r="AA249" s="72"/>
      <c r="AB249" s="73"/>
      <c r="AC249" s="73"/>
      <c r="AD249" s="73"/>
      <c r="AE249" s="73"/>
      <c r="AF249" s="73"/>
      <c r="AG249" s="73"/>
    </row>
    <row r="250" spans="2:33" x14ac:dyDescent="0.3">
      <c r="B250" s="76"/>
      <c r="C250" s="64"/>
      <c r="D250" s="65"/>
      <c r="E250" s="66"/>
      <c r="F250" s="67"/>
      <c r="G250" s="68"/>
      <c r="H250" s="77" t="s">
        <v>85</v>
      </c>
      <c r="K250" s="70">
        <v>1160.67</v>
      </c>
      <c r="L250" s="71"/>
      <c r="M250" s="70">
        <v>4.2300000000000004</v>
      </c>
      <c r="N250" s="70">
        <v>50.17</v>
      </c>
      <c r="O250" s="70">
        <v>47.76</v>
      </c>
      <c r="P250" s="70"/>
      <c r="Q250" s="70">
        <v>0.13</v>
      </c>
      <c r="R250" s="70">
        <v>3.26</v>
      </c>
      <c r="S250" s="70">
        <v>131.85</v>
      </c>
      <c r="T250" s="70"/>
      <c r="U250" s="70"/>
      <c r="V250" s="70"/>
      <c r="W250" s="70"/>
      <c r="X250" s="70"/>
      <c r="Y250" s="70"/>
      <c r="Z250" s="70"/>
      <c r="AA250" s="72"/>
      <c r="AB250" s="73"/>
      <c r="AC250" s="73"/>
      <c r="AD250" s="73"/>
      <c r="AE250" s="73"/>
      <c r="AF250" s="73"/>
      <c r="AG250" s="73"/>
    </row>
    <row r="251" spans="2:33" x14ac:dyDescent="0.3">
      <c r="B251" s="76"/>
      <c r="C251" s="64"/>
      <c r="D251" s="65"/>
      <c r="E251" s="66"/>
      <c r="F251" s="67"/>
      <c r="G251" s="68"/>
      <c r="H251" s="77" t="s">
        <v>87</v>
      </c>
      <c r="K251" s="70"/>
      <c r="L251" s="71"/>
      <c r="M251" s="70"/>
      <c r="N251" s="70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0"/>
      <c r="AA251" s="72"/>
      <c r="AB251" s="73"/>
      <c r="AC251" s="73"/>
      <c r="AD251" s="73"/>
      <c r="AE251" s="73"/>
      <c r="AF251" s="73"/>
      <c r="AG251" s="73"/>
    </row>
    <row r="252" spans="2:33" x14ac:dyDescent="0.3">
      <c r="B252" s="76"/>
      <c r="C252" s="64"/>
      <c r="D252" s="65"/>
      <c r="E252" s="66"/>
      <c r="F252" s="67"/>
      <c r="G252" s="68"/>
      <c r="H252" s="77" t="s">
        <v>88</v>
      </c>
      <c r="K252" s="70"/>
      <c r="L252" s="71"/>
      <c r="M252" s="70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0"/>
      <c r="AA252" s="72"/>
      <c r="AB252" s="73"/>
      <c r="AC252" s="73"/>
      <c r="AD252" s="73"/>
      <c r="AE252" s="73"/>
      <c r="AF252" s="73"/>
      <c r="AG252" s="73"/>
    </row>
    <row r="253" spans="2:33" x14ac:dyDescent="0.3">
      <c r="B253" s="76"/>
      <c r="C253" s="64"/>
      <c r="D253" s="65"/>
      <c r="E253" s="66"/>
      <c r="F253" s="67"/>
      <c r="G253" s="68"/>
      <c r="H253" s="77" t="s">
        <v>89</v>
      </c>
      <c r="K253" s="70"/>
      <c r="L253" s="71"/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  <c r="AA253" s="72"/>
      <c r="AB253" s="73"/>
      <c r="AC253" s="73"/>
      <c r="AD253" s="73"/>
      <c r="AE253" s="73"/>
      <c r="AF253" s="73"/>
      <c r="AG253" s="73"/>
    </row>
    <row r="254" spans="2:33" x14ac:dyDescent="0.3">
      <c r="B254" s="76"/>
      <c r="C254" s="64"/>
      <c r="D254" s="65"/>
      <c r="E254" s="66"/>
      <c r="F254" s="67"/>
      <c r="G254" s="68"/>
      <c r="H254" s="77" t="s">
        <v>90</v>
      </c>
      <c r="K254" s="70"/>
      <c r="L254" s="71"/>
      <c r="M254" s="70"/>
      <c r="N254" s="70"/>
      <c r="O254" s="70"/>
      <c r="P254" s="70"/>
      <c r="Q254" s="70"/>
      <c r="R254" s="70"/>
      <c r="S254" s="70"/>
      <c r="T254" s="70"/>
      <c r="U254" s="70"/>
      <c r="V254" s="70"/>
      <c r="W254" s="70"/>
      <c r="X254" s="70"/>
      <c r="Y254" s="70"/>
      <c r="Z254" s="70"/>
      <c r="AA254" s="72"/>
      <c r="AB254" s="73"/>
      <c r="AC254" s="73"/>
      <c r="AD254" s="73"/>
      <c r="AE254" s="73"/>
      <c r="AF254" s="73"/>
      <c r="AG254" s="73"/>
    </row>
    <row r="255" spans="2:33" x14ac:dyDescent="0.3">
      <c r="B255" s="76"/>
      <c r="C255" s="64"/>
      <c r="D255" s="65"/>
      <c r="E255" s="66"/>
      <c r="F255" s="67"/>
      <c r="G255" s="68"/>
      <c r="H255" s="77" t="s">
        <v>91</v>
      </c>
      <c r="K255" s="70"/>
      <c r="L255" s="71"/>
      <c r="M255" s="70"/>
      <c r="N255" s="70"/>
      <c r="O255" s="70"/>
      <c r="P255" s="70"/>
      <c r="Q255" s="70"/>
      <c r="R255" s="70"/>
      <c r="S255" s="70"/>
      <c r="T255" s="70"/>
      <c r="U255" s="70"/>
      <c r="V255" s="70"/>
      <c r="W255" s="70"/>
      <c r="X255" s="70"/>
      <c r="Y255" s="70"/>
      <c r="Z255" s="70"/>
      <c r="AA255" s="72"/>
      <c r="AB255" s="73"/>
      <c r="AC255" s="73"/>
      <c r="AD255" s="73"/>
      <c r="AE255" s="73"/>
      <c r="AF255" s="73"/>
      <c r="AG255" s="73"/>
    </row>
    <row r="256" spans="2:33" x14ac:dyDescent="0.3">
      <c r="B256" s="76"/>
      <c r="C256" s="84"/>
      <c r="D256" s="85"/>
      <c r="E256" s="66"/>
      <c r="F256" s="67"/>
      <c r="G256" s="68"/>
      <c r="H256" s="77"/>
      <c r="K256" s="70"/>
      <c r="L256" s="71"/>
      <c r="M256" s="70"/>
      <c r="N256" s="70"/>
      <c r="O256" s="70"/>
      <c r="P256" s="70"/>
      <c r="Q256" s="70"/>
      <c r="R256" s="70"/>
      <c r="S256" s="70"/>
      <c r="T256" s="70"/>
      <c r="U256" s="70"/>
      <c r="V256" s="70"/>
      <c r="W256" s="70"/>
      <c r="X256" s="70"/>
      <c r="Y256" s="70"/>
      <c r="Z256" s="70"/>
      <c r="AA256" s="72"/>
      <c r="AB256" s="73"/>
      <c r="AC256" s="73"/>
      <c r="AD256" s="73"/>
      <c r="AE256" s="73"/>
      <c r="AF256" s="73"/>
      <c r="AG256" s="73"/>
    </row>
    <row r="257" spans="2:33" x14ac:dyDescent="0.3">
      <c r="B257" s="63" t="s">
        <v>155</v>
      </c>
      <c r="C257" s="64">
        <v>350</v>
      </c>
      <c r="D257" s="65"/>
      <c r="E257" s="66" t="s">
        <v>2</v>
      </c>
      <c r="F257" s="67"/>
      <c r="G257" s="68" t="s">
        <v>156</v>
      </c>
      <c r="H257" s="50" t="s">
        <v>79</v>
      </c>
      <c r="I257" s="74" t="s">
        <v>157</v>
      </c>
      <c r="K257" s="70">
        <v>1287.0899999999999</v>
      </c>
      <c r="L257" s="71"/>
      <c r="M257" s="70"/>
      <c r="N257" s="70"/>
      <c r="O257" s="70">
        <v>871.13</v>
      </c>
      <c r="P257" s="70"/>
      <c r="Q257" s="70"/>
      <c r="R257" s="70"/>
      <c r="S257" s="70"/>
      <c r="T257" s="70"/>
      <c r="U257" s="70"/>
      <c r="V257" s="70"/>
      <c r="W257" s="70"/>
      <c r="X257" s="70"/>
      <c r="Y257" s="70"/>
      <c r="Z257" s="70"/>
      <c r="AA257" s="72"/>
      <c r="AB257" s="73"/>
      <c r="AC257" s="73"/>
      <c r="AD257" s="73"/>
      <c r="AE257" s="73"/>
      <c r="AF257" s="73"/>
      <c r="AG257" s="73"/>
    </row>
    <row r="258" spans="2:33" x14ac:dyDescent="0.3">
      <c r="B258" s="76"/>
      <c r="C258" s="64"/>
      <c r="D258" s="65"/>
      <c r="E258" s="66"/>
      <c r="F258" s="67"/>
      <c r="G258" s="68"/>
      <c r="H258" s="50" t="s">
        <v>80</v>
      </c>
      <c r="K258" s="70">
        <v>5881.22</v>
      </c>
      <c r="L258" s="71"/>
      <c r="M258" s="70">
        <v>4.25</v>
      </c>
      <c r="N258" s="70">
        <v>51.7</v>
      </c>
      <c r="O258" s="70">
        <v>47.7</v>
      </c>
      <c r="P258" s="70"/>
      <c r="Q258" s="70">
        <v>13.3</v>
      </c>
      <c r="R258" s="70">
        <v>18.13</v>
      </c>
      <c r="S258" s="70">
        <f>SUM(V258:Y258)</f>
        <v>1947.19</v>
      </c>
      <c r="T258" s="70"/>
      <c r="U258" s="70"/>
      <c r="V258" s="79">
        <v>513.53</v>
      </c>
      <c r="W258" s="79">
        <v>864.26</v>
      </c>
      <c r="X258" s="79">
        <v>569.4</v>
      </c>
      <c r="Y258" s="79">
        <v>0</v>
      </c>
      <c r="Z258" s="79"/>
      <c r="AA258" s="80">
        <v>1</v>
      </c>
      <c r="AB258" s="81">
        <v>48.42</v>
      </c>
      <c r="AC258" s="81">
        <v>17.829999999999998</v>
      </c>
      <c r="AD258" s="81">
        <f>AB258/AC258</f>
        <v>2.7156477846326421</v>
      </c>
      <c r="AE258" s="73"/>
      <c r="AF258" s="73">
        <v>4420</v>
      </c>
      <c r="AG258" s="73">
        <v>6536.35</v>
      </c>
    </row>
    <row r="259" spans="2:33" x14ac:dyDescent="0.3">
      <c r="B259" s="63"/>
      <c r="C259" s="64"/>
      <c r="D259" s="65"/>
      <c r="E259" s="66"/>
      <c r="F259" s="67"/>
      <c r="G259" s="68"/>
      <c r="H259" s="77" t="s">
        <v>82</v>
      </c>
      <c r="K259" s="70">
        <v>2876.81</v>
      </c>
      <c r="L259" s="71"/>
      <c r="M259" s="70">
        <v>4.1500000000000004</v>
      </c>
      <c r="N259" s="70">
        <v>50.75</v>
      </c>
      <c r="O259" s="70">
        <v>49.78</v>
      </c>
      <c r="P259" s="70"/>
      <c r="Q259" s="70">
        <v>1.57</v>
      </c>
      <c r="R259" s="70">
        <v>11.63</v>
      </c>
      <c r="S259" s="70">
        <v>1113.78</v>
      </c>
      <c r="T259" s="70"/>
      <c r="U259" s="70"/>
      <c r="V259" s="79"/>
      <c r="W259" s="79"/>
      <c r="X259" s="79"/>
      <c r="Y259" s="79"/>
      <c r="Z259" s="79"/>
      <c r="AA259" s="80">
        <v>2</v>
      </c>
      <c r="AB259" s="81">
        <v>30.27</v>
      </c>
      <c r="AC259" s="81">
        <v>10.74</v>
      </c>
      <c r="AD259" s="81">
        <f>AB259/AC259</f>
        <v>2.8184357541899439</v>
      </c>
      <c r="AE259" s="73"/>
      <c r="AF259" s="73"/>
      <c r="AG259" s="73"/>
    </row>
    <row r="260" spans="2:33" x14ac:dyDescent="0.3">
      <c r="B260" s="76"/>
      <c r="C260" s="64"/>
      <c r="D260" s="65"/>
      <c r="E260" s="66"/>
      <c r="F260" s="67"/>
      <c r="G260" s="68"/>
      <c r="H260" s="77" t="s">
        <v>83</v>
      </c>
      <c r="K260" s="70">
        <v>3754.69</v>
      </c>
      <c r="L260" s="71"/>
      <c r="M260" s="70">
        <v>4.18</v>
      </c>
      <c r="N260" s="70">
        <v>51.9</v>
      </c>
      <c r="O260" s="70">
        <v>50.46</v>
      </c>
      <c r="P260" s="70"/>
      <c r="Q260" s="70"/>
      <c r="R260" s="70"/>
      <c r="S260" s="70">
        <v>287.75</v>
      </c>
      <c r="T260" s="70"/>
      <c r="U260" s="70"/>
      <c r="V260" s="70"/>
      <c r="W260" s="70"/>
      <c r="X260" s="70"/>
      <c r="Y260" s="70"/>
      <c r="Z260" s="70"/>
      <c r="AA260" s="72"/>
      <c r="AB260" s="73"/>
      <c r="AC260" s="73"/>
      <c r="AD260" s="73"/>
      <c r="AE260" s="73"/>
      <c r="AF260" s="73"/>
      <c r="AG260" s="73"/>
    </row>
    <row r="261" spans="2:33" x14ac:dyDescent="0.3">
      <c r="B261" s="76"/>
      <c r="C261" s="64"/>
      <c r="D261" s="65"/>
      <c r="E261" s="66"/>
      <c r="F261" s="67"/>
      <c r="G261" s="68"/>
      <c r="H261" s="77" t="s">
        <v>85</v>
      </c>
      <c r="K261" s="70">
        <v>4497.17</v>
      </c>
      <c r="L261" s="71"/>
      <c r="M261" s="70">
        <v>4.17</v>
      </c>
      <c r="N261" s="70">
        <v>50.34</v>
      </c>
      <c r="O261" s="70">
        <v>47.8</v>
      </c>
      <c r="P261" s="70"/>
      <c r="Q261" s="70">
        <v>1.07</v>
      </c>
      <c r="R261" s="70">
        <v>13.86</v>
      </c>
      <c r="S261" s="70">
        <v>1323.04</v>
      </c>
      <c r="T261" s="70"/>
      <c r="U261" s="70"/>
      <c r="V261" s="70"/>
      <c r="W261" s="70"/>
      <c r="X261" s="70"/>
      <c r="Y261" s="70"/>
      <c r="Z261" s="70"/>
      <c r="AA261" s="72"/>
      <c r="AB261" s="73"/>
      <c r="AC261" s="73"/>
      <c r="AD261" s="73"/>
      <c r="AE261" s="73"/>
      <c r="AF261" s="73"/>
      <c r="AG261" s="73"/>
    </row>
    <row r="262" spans="2:33" x14ac:dyDescent="0.3">
      <c r="B262" s="76"/>
      <c r="C262" s="64"/>
      <c r="D262" s="65"/>
      <c r="E262" s="66"/>
      <c r="F262" s="67"/>
      <c r="G262" s="68"/>
      <c r="H262" s="77" t="s">
        <v>87</v>
      </c>
      <c r="K262" s="70">
        <v>5922.21</v>
      </c>
      <c r="L262" s="71"/>
      <c r="M262" s="70">
        <v>4.13</v>
      </c>
      <c r="N262" s="70">
        <v>50.59</v>
      </c>
      <c r="O262" s="70">
        <v>46.76</v>
      </c>
      <c r="P262" s="70"/>
      <c r="Q262" s="70">
        <v>0.67</v>
      </c>
      <c r="R262" s="70">
        <v>0.36</v>
      </c>
      <c r="S262" s="70">
        <v>344.98</v>
      </c>
      <c r="T262" s="70"/>
      <c r="U262" s="70"/>
      <c r="V262" s="70"/>
      <c r="W262" s="70"/>
      <c r="X262" s="70"/>
      <c r="Y262" s="70"/>
      <c r="Z262" s="70"/>
      <c r="AA262" s="72"/>
      <c r="AB262" s="73"/>
      <c r="AC262" s="73"/>
      <c r="AD262" s="73"/>
      <c r="AE262" s="73"/>
      <c r="AF262" s="73"/>
      <c r="AG262" s="73"/>
    </row>
    <row r="263" spans="2:33" x14ac:dyDescent="0.3">
      <c r="B263" s="76"/>
      <c r="C263" s="64"/>
      <c r="D263" s="65"/>
      <c r="E263" s="66"/>
      <c r="F263" s="67"/>
      <c r="G263" s="68"/>
      <c r="H263" s="77" t="s">
        <v>88</v>
      </c>
      <c r="K263" s="70"/>
      <c r="L263" s="71"/>
      <c r="M263" s="70"/>
      <c r="N263" s="70"/>
      <c r="O263" s="70"/>
      <c r="P263" s="70"/>
      <c r="Q263" s="70"/>
      <c r="R263" s="70"/>
      <c r="S263" s="70"/>
      <c r="T263" s="70"/>
      <c r="U263" s="70"/>
      <c r="V263" s="70"/>
      <c r="W263" s="70"/>
      <c r="X263" s="70"/>
      <c r="Y263" s="70"/>
      <c r="Z263" s="70"/>
      <c r="AA263" s="72"/>
      <c r="AB263" s="73"/>
      <c r="AC263" s="73"/>
      <c r="AD263" s="73"/>
      <c r="AE263" s="73"/>
      <c r="AF263" s="73"/>
      <c r="AG263" s="73"/>
    </row>
    <row r="264" spans="2:33" x14ac:dyDescent="0.3">
      <c r="B264" s="76"/>
      <c r="C264" s="64"/>
      <c r="D264" s="65"/>
      <c r="E264" s="66"/>
      <c r="F264" s="67"/>
      <c r="G264" s="68"/>
      <c r="H264" s="77" t="s">
        <v>89</v>
      </c>
      <c r="K264" s="70"/>
      <c r="L264" s="71"/>
      <c r="M264" s="70"/>
      <c r="N264" s="70"/>
      <c r="O264" s="70"/>
      <c r="P264" s="70"/>
      <c r="Q264" s="70"/>
      <c r="R264" s="70"/>
      <c r="S264" s="70"/>
      <c r="T264" s="70"/>
      <c r="U264" s="70"/>
      <c r="V264" s="70"/>
      <c r="W264" s="70"/>
      <c r="X264" s="70"/>
      <c r="Y264" s="70"/>
      <c r="Z264" s="70"/>
      <c r="AA264" s="72"/>
      <c r="AB264" s="73"/>
      <c r="AC264" s="73"/>
      <c r="AD264" s="73"/>
      <c r="AE264" s="73"/>
      <c r="AF264" s="73"/>
      <c r="AG264" s="73"/>
    </row>
    <row r="265" spans="2:33" x14ac:dyDescent="0.3">
      <c r="B265" s="76"/>
      <c r="C265" s="64"/>
      <c r="D265" s="65"/>
      <c r="E265" s="66"/>
      <c r="F265" s="67"/>
      <c r="G265" s="68"/>
      <c r="H265" s="77" t="s">
        <v>90</v>
      </c>
      <c r="K265" s="70"/>
      <c r="L265" s="71"/>
      <c r="M265" s="70"/>
      <c r="N265" s="70"/>
      <c r="O265" s="70"/>
      <c r="P265" s="70"/>
      <c r="Q265" s="70"/>
      <c r="R265" s="70"/>
      <c r="S265" s="70"/>
      <c r="T265" s="70"/>
      <c r="U265" s="70"/>
      <c r="V265" s="70"/>
      <c r="W265" s="70"/>
      <c r="X265" s="70"/>
      <c r="Y265" s="70"/>
      <c r="Z265" s="70"/>
      <c r="AA265" s="72"/>
      <c r="AB265" s="73"/>
      <c r="AC265" s="73"/>
      <c r="AD265" s="73"/>
      <c r="AE265" s="73"/>
      <c r="AF265" s="73"/>
      <c r="AG265" s="73"/>
    </row>
    <row r="266" spans="2:33" x14ac:dyDescent="0.3">
      <c r="B266" s="76"/>
      <c r="C266" s="64"/>
      <c r="D266" s="65"/>
      <c r="E266" s="66"/>
      <c r="F266" s="67"/>
      <c r="G266" s="68"/>
      <c r="H266" s="77" t="s">
        <v>91</v>
      </c>
      <c r="K266" s="70"/>
      <c r="L266" s="71"/>
      <c r="M266" s="70"/>
      <c r="N266" s="70"/>
      <c r="O266" s="70"/>
      <c r="P266" s="70"/>
      <c r="Q266" s="70"/>
      <c r="R266" s="70"/>
      <c r="S266" s="70"/>
      <c r="T266" s="70"/>
      <c r="U266" s="70"/>
      <c r="V266" s="70"/>
      <c r="W266" s="70"/>
      <c r="X266" s="70"/>
      <c r="Y266" s="70"/>
      <c r="Z266" s="70"/>
      <c r="AA266" s="72"/>
      <c r="AB266" s="73"/>
      <c r="AC266" s="73"/>
      <c r="AD266" s="73"/>
      <c r="AE266" s="73"/>
      <c r="AF266" s="73"/>
      <c r="AG266" s="73"/>
    </row>
    <row r="267" spans="2:33" x14ac:dyDescent="0.3">
      <c r="B267" s="74"/>
      <c r="C267" s="64"/>
      <c r="D267" s="65"/>
      <c r="E267" s="66"/>
      <c r="F267" s="67"/>
      <c r="G267" s="68"/>
      <c r="H267" s="74"/>
      <c r="K267" s="70"/>
      <c r="L267" s="71"/>
      <c r="M267" s="70"/>
      <c r="N267" s="70"/>
      <c r="O267" s="70"/>
      <c r="P267" s="70"/>
      <c r="Q267" s="70"/>
      <c r="R267" s="70"/>
      <c r="S267" s="70"/>
      <c r="T267" s="70"/>
      <c r="U267" s="70"/>
      <c r="V267" s="70"/>
      <c r="W267" s="70"/>
      <c r="X267" s="70"/>
      <c r="Y267" s="70"/>
      <c r="Z267" s="70"/>
      <c r="AA267" s="72"/>
      <c r="AB267" s="73"/>
      <c r="AC267" s="73"/>
      <c r="AD267" s="73"/>
      <c r="AE267" s="73"/>
      <c r="AF267" s="73"/>
      <c r="AG267" s="73"/>
    </row>
    <row r="268" spans="2:33" x14ac:dyDescent="0.3">
      <c r="B268" s="74"/>
      <c r="C268" s="86"/>
      <c r="D268" s="87"/>
      <c r="E268" s="86"/>
      <c r="F268" s="87"/>
      <c r="G268" s="87"/>
      <c r="H268" s="74"/>
      <c r="J268" s="74"/>
      <c r="K268" s="70" t="s">
        <v>158</v>
      </c>
      <c r="L268" s="70"/>
      <c r="M268" s="70"/>
      <c r="N268" s="70"/>
      <c r="O268" s="70"/>
      <c r="P268" s="70"/>
      <c r="Q268" s="70"/>
      <c r="R268" s="70"/>
      <c r="S268" s="70"/>
      <c r="T268" s="70"/>
      <c r="U268" s="70"/>
      <c r="V268" s="70"/>
      <c r="W268" s="70"/>
      <c r="X268" s="70"/>
      <c r="Y268" s="70"/>
      <c r="Z268" s="70"/>
      <c r="AA268" s="72"/>
      <c r="AB268" s="73"/>
      <c r="AC268" s="73"/>
      <c r="AD268" s="73"/>
      <c r="AE268" s="73"/>
      <c r="AF268" s="73"/>
      <c r="AG268" s="73"/>
    </row>
    <row r="269" spans="2:33" x14ac:dyDescent="0.3">
      <c r="B269" s="74"/>
      <c r="C269" s="86"/>
      <c r="D269" s="87"/>
      <c r="E269" s="86"/>
      <c r="F269" s="87"/>
      <c r="G269" s="87"/>
      <c r="H269" s="74"/>
      <c r="J269" s="74"/>
      <c r="K269" s="70">
        <f>SUM(K4:K266)/1000</f>
        <v>491.54276999999985</v>
      </c>
      <c r="L269" s="70"/>
      <c r="M269" s="70"/>
      <c r="N269" s="70"/>
      <c r="O269" s="70"/>
      <c r="P269" s="70"/>
      <c r="Q269" s="70"/>
      <c r="R269" s="70"/>
      <c r="S269" s="70"/>
      <c r="T269" s="70"/>
      <c r="U269" s="70"/>
      <c r="V269" s="70"/>
      <c r="W269" s="70"/>
      <c r="X269" s="70"/>
      <c r="Y269" s="70"/>
      <c r="Z269" s="70"/>
      <c r="AA269" s="72"/>
      <c r="AB269" s="73"/>
      <c r="AC269" s="73"/>
      <c r="AD269" s="73"/>
      <c r="AE269" s="73"/>
      <c r="AF269" s="73"/>
      <c r="AG269" s="73"/>
    </row>
    <row r="270" spans="2:33" x14ac:dyDescent="0.3">
      <c r="B270" s="74"/>
      <c r="C270" s="86"/>
      <c r="D270" s="87"/>
      <c r="E270" s="86"/>
      <c r="F270" s="87"/>
      <c r="G270" s="87"/>
      <c r="H270" s="74"/>
      <c r="J270" s="74"/>
      <c r="K270" s="70"/>
      <c r="L270" s="70"/>
      <c r="M270" s="70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  <c r="Z270" s="70"/>
      <c r="AA270" s="72"/>
      <c r="AB270" s="73"/>
      <c r="AC270" s="73"/>
      <c r="AD270" s="73"/>
      <c r="AE270" s="73"/>
      <c r="AF270" s="73"/>
      <c r="AG270" s="73"/>
    </row>
    <row r="271" spans="2:33" x14ac:dyDescent="0.3">
      <c r="B271" s="74"/>
      <c r="C271" s="86"/>
      <c r="D271" s="87"/>
      <c r="E271" s="86"/>
      <c r="F271" s="87"/>
      <c r="G271" s="87"/>
      <c r="H271" s="74"/>
      <c r="J271" s="74"/>
      <c r="K271" s="70"/>
      <c r="L271" s="70"/>
      <c r="M271" s="70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0"/>
      <c r="AA271" s="72"/>
      <c r="AB271" s="73"/>
      <c r="AC271" s="73"/>
      <c r="AD271" s="73"/>
      <c r="AE271" s="73"/>
      <c r="AF271" s="73"/>
      <c r="AG271" s="73"/>
    </row>
    <row r="272" spans="2:33" x14ac:dyDescent="0.3">
      <c r="B272" s="74"/>
      <c r="C272" s="86"/>
      <c r="D272" s="87"/>
      <c r="E272" s="86"/>
      <c r="F272" s="87"/>
      <c r="G272" s="87"/>
      <c r="H272" s="74"/>
      <c r="J272" s="74"/>
      <c r="K272" s="70"/>
      <c r="L272" s="70"/>
      <c r="M272" s="70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  <c r="Z272" s="70"/>
      <c r="AA272" s="72"/>
      <c r="AB272" s="73"/>
      <c r="AC272" s="73"/>
      <c r="AD272" s="73"/>
      <c r="AE272" s="73"/>
      <c r="AF272" s="73"/>
      <c r="AG272" s="73"/>
    </row>
    <row r="273" spans="2:33" x14ac:dyDescent="0.3">
      <c r="B273" s="74"/>
      <c r="C273" s="86"/>
      <c r="D273" s="87"/>
      <c r="E273" s="86"/>
      <c r="F273" s="87"/>
      <c r="G273" s="87"/>
      <c r="H273" s="74"/>
      <c r="J273" s="74"/>
      <c r="K273" s="70"/>
      <c r="L273" s="70"/>
      <c r="M273" s="70"/>
      <c r="N273" s="70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0"/>
      <c r="AA273" s="72"/>
      <c r="AB273" s="73"/>
      <c r="AC273" s="73"/>
      <c r="AD273" s="73"/>
      <c r="AE273" s="73"/>
      <c r="AF273" s="73"/>
      <c r="AG273" s="73"/>
    </row>
    <row r="274" spans="2:33" x14ac:dyDescent="0.3">
      <c r="B274" s="74"/>
      <c r="C274" s="86"/>
      <c r="D274" s="87"/>
      <c r="E274" s="86"/>
      <c r="F274" s="87"/>
      <c r="G274" s="87"/>
      <c r="H274" s="74"/>
      <c r="J274" s="74"/>
      <c r="K274" s="70"/>
      <c r="L274" s="70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  <c r="AA274" s="72"/>
      <c r="AB274" s="73"/>
      <c r="AC274" s="73"/>
      <c r="AD274" s="73"/>
      <c r="AE274" s="73"/>
      <c r="AF274" s="73"/>
      <c r="AG274" s="73"/>
    </row>
    <row r="275" spans="2:33" x14ac:dyDescent="0.3">
      <c r="B275" s="74"/>
      <c r="C275" s="86"/>
      <c r="D275" s="87"/>
      <c r="E275" s="86"/>
      <c r="F275" s="87"/>
      <c r="G275" s="87"/>
      <c r="H275" s="74"/>
      <c r="J275" s="74"/>
      <c r="K275" s="70"/>
      <c r="L275" s="70"/>
      <c r="M275" s="70"/>
      <c r="N275" s="70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0"/>
      <c r="AA275" s="72"/>
      <c r="AB275" s="73"/>
      <c r="AC275" s="73"/>
      <c r="AD275" s="73"/>
      <c r="AE275" s="73"/>
      <c r="AF275" s="73"/>
      <c r="AG275" s="73"/>
    </row>
    <row r="276" spans="2:33" x14ac:dyDescent="0.3">
      <c r="B276" s="74"/>
      <c r="C276" s="86"/>
      <c r="D276" s="87"/>
      <c r="E276" s="86"/>
      <c r="F276" s="87"/>
      <c r="G276" s="87"/>
      <c r="H276" s="74"/>
      <c r="J276" s="74"/>
      <c r="K276" s="70"/>
      <c r="L276" s="70"/>
      <c r="M276" s="70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0"/>
      <c r="AA276" s="72"/>
      <c r="AB276" s="73"/>
      <c r="AC276" s="73"/>
      <c r="AD276" s="73"/>
      <c r="AE276" s="73"/>
      <c r="AF276" s="73"/>
      <c r="AG276" s="73"/>
    </row>
    <row r="277" spans="2:33" x14ac:dyDescent="0.3">
      <c r="B277" s="74"/>
      <c r="C277" s="86"/>
      <c r="D277" s="87"/>
      <c r="E277" s="86"/>
      <c r="F277" s="87"/>
      <c r="G277" s="87"/>
      <c r="H277" s="74"/>
      <c r="J277" s="74"/>
      <c r="K277" s="70"/>
      <c r="L277" s="70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  <c r="AA277" s="72"/>
      <c r="AB277" s="73"/>
      <c r="AC277" s="73"/>
      <c r="AD277" s="73"/>
      <c r="AE277" s="73"/>
      <c r="AF277" s="73"/>
      <c r="AG277" s="73"/>
    </row>
    <row r="278" spans="2:33" x14ac:dyDescent="0.3">
      <c r="B278" s="74"/>
      <c r="C278" s="86"/>
      <c r="D278" s="87"/>
      <c r="E278" s="86"/>
      <c r="F278" s="87"/>
      <c r="G278" s="87"/>
      <c r="H278" s="74"/>
      <c r="J278" s="74"/>
      <c r="K278" s="70"/>
      <c r="L278" s="70"/>
      <c r="M278" s="70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0"/>
      <c r="AA278" s="72"/>
      <c r="AB278" s="73"/>
      <c r="AC278" s="73"/>
      <c r="AD278" s="73"/>
      <c r="AE278" s="73"/>
      <c r="AF278" s="73"/>
      <c r="AG278" s="73"/>
    </row>
    <row r="279" spans="2:33" x14ac:dyDescent="0.3">
      <c r="B279" s="74"/>
      <c r="C279" s="86"/>
      <c r="D279" s="87"/>
      <c r="E279" s="86"/>
      <c r="F279" s="87"/>
      <c r="G279" s="87"/>
      <c r="H279" s="74"/>
      <c r="J279" s="74"/>
      <c r="K279" s="70"/>
      <c r="L279" s="70"/>
      <c r="M279" s="70"/>
      <c r="N279" s="70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0"/>
      <c r="AA279" s="72"/>
      <c r="AB279" s="73"/>
      <c r="AC279" s="73"/>
      <c r="AD279" s="73"/>
      <c r="AE279" s="73"/>
      <c r="AF279" s="73"/>
      <c r="AG279" s="73"/>
    </row>
    <row r="280" spans="2:33" x14ac:dyDescent="0.3">
      <c r="B280" s="74"/>
      <c r="C280" s="86"/>
      <c r="D280" s="87"/>
      <c r="E280" s="86"/>
      <c r="F280" s="87"/>
      <c r="G280" s="87"/>
      <c r="H280" s="74"/>
      <c r="J280" s="74"/>
      <c r="K280" s="70"/>
      <c r="L280" s="70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  <c r="AA280" s="72"/>
      <c r="AB280" s="73"/>
      <c r="AC280" s="73"/>
      <c r="AD280" s="73"/>
      <c r="AE280" s="73"/>
      <c r="AF280" s="73"/>
      <c r="AG280" s="73"/>
    </row>
    <row r="281" spans="2:33" x14ac:dyDescent="0.3">
      <c r="B281" s="74"/>
      <c r="C281" s="86"/>
      <c r="D281" s="87"/>
      <c r="E281" s="86"/>
      <c r="F281" s="87"/>
      <c r="G281" s="87"/>
      <c r="H281" s="74"/>
      <c r="J281" s="74"/>
      <c r="K281" s="70"/>
      <c r="L281" s="70"/>
      <c r="M281" s="70"/>
      <c r="N281" s="70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70"/>
      <c r="AA281" s="72"/>
      <c r="AB281" s="73"/>
      <c r="AC281" s="73"/>
      <c r="AD281" s="73"/>
      <c r="AE281" s="73"/>
      <c r="AF281" s="73"/>
      <c r="AG281" s="73"/>
    </row>
    <row r="282" spans="2:33" x14ac:dyDescent="0.3">
      <c r="B282" s="74"/>
      <c r="C282" s="86"/>
      <c r="D282" s="87"/>
      <c r="E282" s="86"/>
      <c r="F282" s="87"/>
      <c r="G282" s="87"/>
      <c r="H282" s="74"/>
      <c r="J282" s="74"/>
      <c r="K282" s="70"/>
      <c r="L282" s="70"/>
      <c r="M282" s="70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0"/>
      <c r="AA282" s="72"/>
      <c r="AB282" s="73"/>
      <c r="AC282" s="73"/>
      <c r="AD282" s="73"/>
      <c r="AE282" s="73"/>
      <c r="AF282" s="73"/>
      <c r="AG282" s="73"/>
    </row>
    <row r="283" spans="2:33" x14ac:dyDescent="0.3">
      <c r="B283" s="74"/>
      <c r="C283" s="86"/>
      <c r="D283" s="87"/>
      <c r="E283" s="86"/>
      <c r="F283" s="87"/>
      <c r="G283" s="87"/>
      <c r="H283" s="74"/>
      <c r="J283" s="74"/>
      <c r="K283" s="70"/>
      <c r="L283" s="70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/>
      <c r="AA283" s="72"/>
      <c r="AB283" s="73"/>
      <c r="AC283" s="73"/>
      <c r="AD283" s="73"/>
      <c r="AE283" s="73"/>
      <c r="AF283" s="73"/>
      <c r="AG283" s="73"/>
    </row>
    <row r="284" spans="2:33" x14ac:dyDescent="0.3">
      <c r="B284" s="74"/>
      <c r="C284" s="86"/>
      <c r="D284" s="87"/>
      <c r="E284" s="86"/>
      <c r="F284" s="87"/>
      <c r="G284" s="87"/>
      <c r="H284" s="74"/>
      <c r="J284" s="74"/>
      <c r="K284" s="70"/>
      <c r="L284" s="70"/>
      <c r="M284" s="70"/>
      <c r="N284" s="70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0"/>
      <c r="AA284" s="72"/>
      <c r="AB284" s="73"/>
      <c r="AC284" s="73"/>
      <c r="AD284" s="73"/>
      <c r="AE284" s="73"/>
      <c r="AF284" s="73"/>
      <c r="AG284" s="73"/>
    </row>
    <row r="285" spans="2:33" x14ac:dyDescent="0.3">
      <c r="B285" s="74"/>
      <c r="C285" s="86"/>
      <c r="D285" s="87"/>
      <c r="E285" s="86"/>
      <c r="F285" s="87"/>
      <c r="G285" s="87"/>
      <c r="H285" s="74"/>
      <c r="J285" s="74"/>
      <c r="K285" s="70"/>
      <c r="L285" s="70"/>
      <c r="M285" s="70"/>
      <c r="N285" s="70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  <c r="Z285" s="70"/>
      <c r="AA285" s="72"/>
      <c r="AB285" s="73"/>
      <c r="AC285" s="73"/>
      <c r="AD285" s="73"/>
      <c r="AE285" s="73"/>
      <c r="AF285" s="73"/>
      <c r="AG285" s="73"/>
    </row>
    <row r="286" spans="2:33" x14ac:dyDescent="0.3">
      <c r="C286" s="87"/>
      <c r="D286" s="87"/>
      <c r="E286" s="87"/>
      <c r="F286" s="87"/>
      <c r="G286" s="87"/>
      <c r="K286" s="70"/>
      <c r="L286" s="71"/>
      <c r="M286" s="70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0"/>
      <c r="AA286" s="72"/>
      <c r="AB286" s="73"/>
      <c r="AC286" s="73"/>
      <c r="AD286" s="73"/>
      <c r="AE286" s="73"/>
      <c r="AF286" s="73"/>
      <c r="AG286" s="73"/>
    </row>
    <row r="287" spans="2:33" x14ac:dyDescent="0.3">
      <c r="K287" s="70"/>
      <c r="L287" s="71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  <c r="AA287" s="72"/>
      <c r="AB287" s="73"/>
      <c r="AC287" s="73"/>
      <c r="AD287" s="73"/>
      <c r="AE287" s="73"/>
      <c r="AF287" s="73"/>
      <c r="AG287" s="73"/>
    </row>
    <row r="288" spans="2:33" x14ac:dyDescent="0.3">
      <c r="K288" s="70"/>
      <c r="L288" s="71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  <c r="AA288" s="72"/>
      <c r="AB288" s="73"/>
      <c r="AC288" s="73"/>
      <c r="AD288" s="73"/>
      <c r="AE288" s="73"/>
      <c r="AF288" s="73"/>
      <c r="AG288" s="73"/>
    </row>
    <row r="289" spans="11:33" x14ac:dyDescent="0.3">
      <c r="K289" s="70"/>
      <c r="L289" s="71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0"/>
      <c r="AA289" s="72"/>
      <c r="AB289" s="73"/>
      <c r="AC289" s="73"/>
      <c r="AD289" s="73"/>
      <c r="AE289" s="73"/>
      <c r="AF289" s="73"/>
      <c r="AG289" s="73"/>
    </row>
    <row r="290" spans="11:33" x14ac:dyDescent="0.3">
      <c r="K290" s="70"/>
      <c r="L290" s="71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  <c r="AA290" s="72"/>
      <c r="AB290" s="73"/>
      <c r="AC290" s="73"/>
      <c r="AD290" s="73"/>
      <c r="AE290" s="73"/>
      <c r="AF290" s="73"/>
      <c r="AG290" s="73"/>
    </row>
    <row r="291" spans="11:33" x14ac:dyDescent="0.3">
      <c r="K291" s="70"/>
      <c r="L291" s="71"/>
      <c r="M291" s="70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0"/>
      <c r="AA291" s="72"/>
      <c r="AB291" s="73"/>
      <c r="AC291" s="73"/>
      <c r="AD291" s="73"/>
      <c r="AE291" s="73"/>
      <c r="AF291" s="73"/>
      <c r="AG291" s="73"/>
    </row>
    <row r="292" spans="11:33" x14ac:dyDescent="0.3">
      <c r="K292" s="70"/>
      <c r="L292" s="71"/>
      <c r="M292" s="70"/>
      <c r="N292" s="70"/>
      <c r="O292" s="70"/>
      <c r="P292" s="70"/>
      <c r="Q292" s="70"/>
      <c r="R292" s="70"/>
      <c r="S292" s="70"/>
      <c r="T292" s="70"/>
      <c r="U292" s="70"/>
      <c r="V292" s="70"/>
      <c r="W292" s="70"/>
      <c r="X292" s="70"/>
      <c r="Y292" s="70"/>
      <c r="Z292" s="70"/>
      <c r="AA292" s="72"/>
      <c r="AB292" s="73"/>
      <c r="AC292" s="73"/>
      <c r="AD292" s="73"/>
      <c r="AE292" s="73"/>
      <c r="AF292" s="73"/>
      <c r="AG292" s="73"/>
    </row>
    <row r="293" spans="11:33" x14ac:dyDescent="0.3">
      <c r="K293" s="70"/>
      <c r="L293" s="71"/>
      <c r="M293" s="70"/>
      <c r="N293" s="70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  <c r="Z293" s="70"/>
      <c r="AA293" s="72"/>
      <c r="AB293" s="73"/>
      <c r="AC293" s="73"/>
      <c r="AD293" s="73"/>
      <c r="AE293" s="73"/>
      <c r="AF293" s="73"/>
      <c r="AG293" s="73"/>
    </row>
    <row r="294" spans="11:33" x14ac:dyDescent="0.3">
      <c r="K294" s="70"/>
      <c r="L294" s="71"/>
      <c r="M294" s="70"/>
      <c r="N294" s="70"/>
      <c r="O294" s="70"/>
      <c r="P294" s="70"/>
      <c r="Q294" s="70"/>
      <c r="R294" s="70"/>
      <c r="S294" s="70"/>
      <c r="T294" s="70"/>
      <c r="U294" s="70"/>
      <c r="V294" s="70"/>
      <c r="W294" s="70"/>
      <c r="X294" s="70"/>
      <c r="Y294" s="70"/>
      <c r="Z294" s="70"/>
      <c r="AA294" s="72"/>
      <c r="AB294" s="73"/>
      <c r="AC294" s="73"/>
      <c r="AD294" s="73"/>
      <c r="AE294" s="73"/>
      <c r="AF294" s="73"/>
      <c r="AG294" s="73"/>
    </row>
    <row r="295" spans="11:33" x14ac:dyDescent="0.3">
      <c r="K295" s="70"/>
      <c r="L295" s="71"/>
      <c r="M295" s="70"/>
      <c r="N295" s="70"/>
      <c r="O295" s="70"/>
      <c r="P295" s="70"/>
      <c r="Q295" s="70"/>
      <c r="R295" s="70"/>
      <c r="S295" s="70"/>
      <c r="T295" s="70"/>
      <c r="U295" s="70"/>
      <c r="V295" s="70"/>
      <c r="W295" s="70"/>
      <c r="X295" s="70"/>
      <c r="Y295" s="70"/>
      <c r="Z295" s="70"/>
      <c r="AA295" s="72"/>
      <c r="AB295" s="73"/>
      <c r="AC295" s="73"/>
      <c r="AD295" s="73"/>
      <c r="AE295" s="73"/>
      <c r="AF295" s="73"/>
      <c r="AG295" s="73"/>
    </row>
    <row r="296" spans="11:33" x14ac:dyDescent="0.3">
      <c r="K296" s="70"/>
      <c r="L296" s="71"/>
      <c r="M296" s="70"/>
      <c r="N296" s="70"/>
      <c r="O296" s="70"/>
      <c r="P296" s="70"/>
      <c r="Q296" s="70"/>
      <c r="R296" s="70"/>
      <c r="S296" s="70"/>
      <c r="T296" s="70"/>
      <c r="U296" s="70"/>
      <c r="V296" s="70"/>
      <c r="W296" s="70"/>
      <c r="X296" s="70"/>
      <c r="Y296" s="70"/>
      <c r="Z296" s="70"/>
      <c r="AA296" s="72"/>
      <c r="AB296" s="73"/>
      <c r="AC296" s="73"/>
      <c r="AD296" s="73"/>
      <c r="AE296" s="73"/>
      <c r="AF296" s="73"/>
      <c r="AG296" s="73"/>
    </row>
    <row r="297" spans="11:33" x14ac:dyDescent="0.3">
      <c r="K297" s="70"/>
      <c r="L297" s="71"/>
      <c r="M297" s="70"/>
      <c r="N297" s="70"/>
      <c r="O297" s="70"/>
      <c r="P297" s="70"/>
      <c r="Q297" s="70"/>
      <c r="R297" s="70"/>
      <c r="S297" s="70"/>
      <c r="T297" s="70"/>
      <c r="U297" s="70"/>
      <c r="V297" s="70"/>
      <c r="W297" s="70"/>
      <c r="X297" s="70"/>
      <c r="Y297" s="70"/>
      <c r="Z297" s="70"/>
      <c r="AA297" s="72"/>
      <c r="AB297" s="73"/>
      <c r="AC297" s="73"/>
      <c r="AD297" s="73"/>
      <c r="AE297" s="73"/>
      <c r="AF297" s="73"/>
      <c r="AG297" s="73"/>
    </row>
    <row r="298" spans="11:33" x14ac:dyDescent="0.3">
      <c r="K298" s="70"/>
      <c r="L298" s="71"/>
      <c r="M298" s="70"/>
      <c r="N298" s="70"/>
      <c r="O298" s="70"/>
      <c r="P298" s="70"/>
      <c r="Q298" s="70"/>
      <c r="R298" s="70"/>
      <c r="S298" s="70"/>
      <c r="T298" s="70"/>
      <c r="U298" s="70"/>
      <c r="V298" s="70"/>
      <c r="W298" s="70"/>
      <c r="X298" s="70"/>
      <c r="Y298" s="70"/>
      <c r="Z298" s="70"/>
      <c r="AA298" s="72"/>
      <c r="AB298" s="73"/>
      <c r="AC298" s="73"/>
      <c r="AD298" s="73"/>
      <c r="AE298" s="73"/>
      <c r="AF298" s="73"/>
      <c r="AG298" s="73"/>
    </row>
    <row r="299" spans="11:33" x14ac:dyDescent="0.3">
      <c r="K299" s="70"/>
      <c r="L299" s="71"/>
      <c r="M299" s="70"/>
      <c r="N299" s="70"/>
      <c r="O299" s="70"/>
      <c r="P299" s="70"/>
      <c r="Q299" s="70"/>
      <c r="R299" s="70"/>
      <c r="S299" s="70"/>
      <c r="T299" s="70"/>
      <c r="U299" s="70"/>
      <c r="V299" s="70"/>
      <c r="W299" s="70"/>
      <c r="X299" s="70"/>
      <c r="Y299" s="70"/>
      <c r="Z299" s="70"/>
      <c r="AA299" s="72"/>
      <c r="AB299" s="73"/>
      <c r="AC299" s="73"/>
      <c r="AD299" s="73"/>
      <c r="AE299" s="73"/>
      <c r="AF299" s="73"/>
      <c r="AG299" s="73"/>
    </row>
    <row r="300" spans="11:33" x14ac:dyDescent="0.3">
      <c r="K300" s="70"/>
      <c r="L300" s="71"/>
      <c r="M300" s="70"/>
      <c r="N300" s="70"/>
      <c r="O300" s="70"/>
      <c r="P300" s="70"/>
      <c r="Q300" s="70"/>
      <c r="R300" s="70"/>
      <c r="S300" s="70"/>
      <c r="T300" s="70"/>
      <c r="U300" s="70"/>
      <c r="V300" s="70"/>
      <c r="W300" s="70"/>
      <c r="X300" s="70"/>
      <c r="Y300" s="70"/>
      <c r="Z300" s="70"/>
      <c r="AA300" s="72"/>
      <c r="AB300" s="73"/>
      <c r="AC300" s="73"/>
      <c r="AD300" s="73"/>
      <c r="AE300" s="73"/>
      <c r="AF300" s="73"/>
      <c r="AG300" s="73"/>
    </row>
    <row r="301" spans="11:33" x14ac:dyDescent="0.3">
      <c r="K301" s="70"/>
      <c r="L301" s="71"/>
      <c r="M301" s="70"/>
      <c r="N301" s="70"/>
      <c r="O301" s="70"/>
      <c r="P301" s="70"/>
      <c r="Q301" s="70"/>
      <c r="R301" s="70"/>
      <c r="S301" s="70"/>
      <c r="T301" s="70"/>
      <c r="U301" s="70"/>
      <c r="V301" s="70"/>
      <c r="W301" s="70"/>
      <c r="X301" s="70"/>
      <c r="Y301" s="70"/>
      <c r="Z301" s="70"/>
      <c r="AA301" s="72"/>
      <c r="AB301" s="73"/>
      <c r="AC301" s="73"/>
      <c r="AD301" s="73"/>
      <c r="AE301" s="73"/>
      <c r="AF301" s="73"/>
      <c r="AG301" s="73"/>
    </row>
    <row r="302" spans="11:33" x14ac:dyDescent="0.3">
      <c r="K302" s="70"/>
      <c r="L302" s="71"/>
      <c r="M302" s="70"/>
      <c r="N302" s="70"/>
      <c r="O302" s="70"/>
      <c r="P302" s="70"/>
      <c r="Q302" s="70"/>
      <c r="R302" s="70"/>
      <c r="S302" s="70"/>
      <c r="T302" s="70"/>
      <c r="U302" s="70"/>
      <c r="V302" s="70"/>
      <c r="W302" s="70"/>
      <c r="X302" s="70"/>
      <c r="Y302" s="70"/>
      <c r="Z302" s="70"/>
      <c r="AA302" s="72"/>
      <c r="AB302" s="73"/>
      <c r="AC302" s="73"/>
      <c r="AD302" s="73"/>
      <c r="AE302" s="73"/>
      <c r="AF302" s="73"/>
      <c r="AG302" s="73"/>
    </row>
    <row r="303" spans="11:33" x14ac:dyDescent="0.3">
      <c r="K303" s="70"/>
      <c r="L303" s="71"/>
      <c r="M303" s="70"/>
      <c r="N303" s="70"/>
      <c r="O303" s="70"/>
      <c r="P303" s="70"/>
      <c r="Q303" s="70"/>
      <c r="R303" s="70"/>
      <c r="S303" s="70"/>
      <c r="T303" s="70"/>
      <c r="U303" s="70"/>
      <c r="V303" s="70"/>
      <c r="W303" s="70"/>
      <c r="X303" s="70"/>
      <c r="Y303" s="70"/>
      <c r="Z303" s="70"/>
      <c r="AA303" s="72"/>
      <c r="AB303" s="73"/>
      <c r="AC303" s="73"/>
      <c r="AD303" s="73"/>
      <c r="AE303" s="73"/>
      <c r="AF303" s="73"/>
      <c r="AG303" s="73"/>
    </row>
    <row r="304" spans="11:33" x14ac:dyDescent="0.3">
      <c r="K304" s="70"/>
      <c r="L304" s="71"/>
      <c r="M304" s="70"/>
      <c r="N304" s="70"/>
      <c r="O304" s="70"/>
      <c r="P304" s="70"/>
      <c r="Q304" s="70"/>
      <c r="R304" s="70"/>
      <c r="S304" s="70"/>
      <c r="T304" s="70"/>
      <c r="U304" s="70"/>
      <c r="V304" s="70"/>
      <c r="W304" s="70"/>
      <c r="X304" s="70"/>
      <c r="Y304" s="70"/>
      <c r="Z304" s="70"/>
      <c r="AA304" s="72"/>
      <c r="AB304" s="73"/>
      <c r="AC304" s="73"/>
      <c r="AD304" s="73"/>
      <c r="AE304" s="73"/>
      <c r="AF304" s="73"/>
      <c r="AG304" s="73"/>
    </row>
    <row r="305" spans="11:33" x14ac:dyDescent="0.3">
      <c r="K305" s="70"/>
      <c r="L305" s="71"/>
      <c r="M305" s="70"/>
      <c r="N305" s="70"/>
      <c r="O305" s="70"/>
      <c r="P305" s="70"/>
      <c r="Q305" s="70"/>
      <c r="R305" s="70"/>
      <c r="S305" s="70"/>
      <c r="T305" s="70"/>
      <c r="U305" s="70"/>
      <c r="V305" s="70"/>
      <c r="W305" s="70"/>
      <c r="X305" s="70"/>
      <c r="Y305" s="70"/>
      <c r="Z305" s="70"/>
      <c r="AA305" s="72"/>
      <c r="AB305" s="73"/>
      <c r="AC305" s="73"/>
      <c r="AD305" s="73"/>
      <c r="AE305" s="73"/>
      <c r="AF305" s="73"/>
      <c r="AG305" s="73"/>
    </row>
    <row r="306" spans="11:33" x14ac:dyDescent="0.3">
      <c r="K306" s="70"/>
      <c r="L306" s="71"/>
      <c r="M306" s="70"/>
      <c r="N306" s="70"/>
      <c r="O306" s="70"/>
      <c r="P306" s="70"/>
      <c r="Q306" s="70"/>
      <c r="R306" s="70"/>
      <c r="S306" s="70"/>
      <c r="T306" s="70"/>
      <c r="U306" s="70"/>
      <c r="V306" s="70"/>
      <c r="W306" s="70"/>
      <c r="X306" s="70"/>
      <c r="Y306" s="70"/>
      <c r="Z306" s="70"/>
      <c r="AA306" s="72"/>
      <c r="AB306" s="73"/>
      <c r="AC306" s="73"/>
      <c r="AD306" s="73"/>
      <c r="AE306" s="73"/>
      <c r="AF306" s="73"/>
      <c r="AG306" s="73"/>
    </row>
    <row r="307" spans="11:33" x14ac:dyDescent="0.3">
      <c r="K307" s="70"/>
      <c r="L307" s="71"/>
      <c r="M307" s="70"/>
      <c r="N307" s="70"/>
      <c r="O307" s="70"/>
      <c r="P307" s="70"/>
      <c r="Q307" s="70"/>
      <c r="R307" s="70"/>
      <c r="S307" s="70"/>
      <c r="T307" s="70"/>
      <c r="U307" s="70"/>
      <c r="V307" s="70"/>
      <c r="W307" s="70"/>
      <c r="X307" s="70"/>
      <c r="Y307" s="70"/>
      <c r="Z307" s="70"/>
      <c r="AA307" s="72"/>
      <c r="AB307" s="73"/>
      <c r="AC307" s="73"/>
      <c r="AD307" s="73"/>
      <c r="AE307" s="73"/>
      <c r="AF307" s="73"/>
      <c r="AG307" s="73"/>
    </row>
    <row r="308" spans="11:33" x14ac:dyDescent="0.3">
      <c r="K308" s="70"/>
      <c r="L308" s="71"/>
      <c r="M308" s="70"/>
      <c r="N308" s="70"/>
      <c r="O308" s="70"/>
      <c r="P308" s="70"/>
      <c r="Q308" s="70"/>
      <c r="R308" s="70"/>
      <c r="S308" s="70"/>
      <c r="T308" s="70"/>
      <c r="U308" s="70"/>
      <c r="V308" s="70"/>
      <c r="W308" s="70"/>
      <c r="X308" s="70"/>
      <c r="Y308" s="70"/>
      <c r="Z308" s="70"/>
      <c r="AA308" s="72"/>
      <c r="AB308" s="73"/>
      <c r="AC308" s="73"/>
      <c r="AD308" s="73"/>
      <c r="AE308" s="73"/>
      <c r="AF308" s="73"/>
      <c r="AG308" s="73"/>
    </row>
    <row r="309" spans="11:33" x14ac:dyDescent="0.3">
      <c r="K309" s="70"/>
      <c r="L309" s="71"/>
      <c r="M309" s="70"/>
      <c r="N309" s="70"/>
      <c r="O309" s="70"/>
      <c r="P309" s="70"/>
      <c r="Q309" s="70"/>
      <c r="R309" s="70"/>
      <c r="S309" s="70"/>
      <c r="T309" s="70"/>
      <c r="U309" s="70"/>
      <c r="V309" s="70"/>
      <c r="W309" s="70"/>
      <c r="X309" s="70"/>
      <c r="Y309" s="70"/>
      <c r="Z309" s="70"/>
      <c r="AA309" s="72"/>
      <c r="AB309" s="73"/>
      <c r="AC309" s="73"/>
      <c r="AD309" s="73"/>
      <c r="AE309" s="73"/>
      <c r="AF309" s="73"/>
      <c r="AG309" s="73"/>
    </row>
    <row r="310" spans="11:33" x14ac:dyDescent="0.3">
      <c r="K310" s="70"/>
      <c r="L310" s="71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0"/>
      <c r="AA310" s="72"/>
      <c r="AB310" s="73"/>
      <c r="AC310" s="73"/>
      <c r="AD310" s="73"/>
      <c r="AE310" s="73"/>
      <c r="AF310" s="73"/>
      <c r="AG310" s="73"/>
    </row>
    <row r="311" spans="11:33" x14ac:dyDescent="0.3">
      <c r="K311" s="70"/>
      <c r="L311" s="71"/>
      <c r="M311" s="70"/>
      <c r="N311" s="70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  <c r="Z311" s="70"/>
      <c r="AA311" s="72"/>
      <c r="AB311" s="73"/>
      <c r="AC311" s="73"/>
      <c r="AD311" s="73"/>
      <c r="AE311" s="73"/>
      <c r="AF311" s="73"/>
      <c r="AG311" s="73"/>
    </row>
    <row r="312" spans="11:33" x14ac:dyDescent="0.3">
      <c r="K312" s="70"/>
      <c r="L312" s="71"/>
      <c r="M312" s="70"/>
      <c r="N312" s="70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  <c r="Z312" s="70"/>
      <c r="AA312" s="72"/>
      <c r="AB312" s="73"/>
      <c r="AC312" s="73"/>
      <c r="AD312" s="73"/>
      <c r="AE312" s="73"/>
      <c r="AF312" s="73"/>
      <c r="AG312" s="73"/>
    </row>
    <row r="313" spans="11:33" x14ac:dyDescent="0.3">
      <c r="K313" s="70"/>
      <c r="L313" s="71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0"/>
      <c r="AA313" s="72"/>
      <c r="AB313" s="73"/>
      <c r="AC313" s="73"/>
      <c r="AD313" s="73"/>
      <c r="AE313" s="73"/>
      <c r="AF313" s="73"/>
      <c r="AG313" s="73"/>
    </row>
    <row r="314" spans="11:33" x14ac:dyDescent="0.3">
      <c r="K314" s="70"/>
      <c r="L314" s="71"/>
      <c r="M314" s="70"/>
      <c r="N314" s="70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  <c r="Z314" s="70"/>
      <c r="AA314" s="72"/>
      <c r="AB314" s="73"/>
      <c r="AC314" s="73"/>
      <c r="AD314" s="73"/>
      <c r="AE314" s="73"/>
      <c r="AF314" s="73"/>
      <c r="AG314" s="73"/>
    </row>
    <row r="315" spans="11:33" x14ac:dyDescent="0.3">
      <c r="K315" s="70"/>
      <c r="L315" s="71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0"/>
      <c r="AA315" s="72"/>
      <c r="AB315" s="73"/>
      <c r="AC315" s="73"/>
      <c r="AD315" s="73"/>
      <c r="AE315" s="73"/>
      <c r="AF315" s="73"/>
      <c r="AG315" s="73"/>
    </row>
    <row r="316" spans="11:33" x14ac:dyDescent="0.3">
      <c r="K316" s="70"/>
      <c r="L316" s="71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0"/>
      <c r="AA316" s="72"/>
      <c r="AB316" s="73"/>
      <c r="AC316" s="73"/>
      <c r="AD316" s="73"/>
      <c r="AE316" s="73"/>
      <c r="AF316" s="73"/>
      <c r="AG316" s="73"/>
    </row>
    <row r="317" spans="11:33" x14ac:dyDescent="0.3">
      <c r="K317" s="70"/>
      <c r="L317" s="71"/>
      <c r="M317" s="70"/>
      <c r="N317" s="70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  <c r="Z317" s="70"/>
      <c r="AA317" s="72"/>
      <c r="AB317" s="73"/>
      <c r="AC317" s="73"/>
      <c r="AD317" s="73"/>
      <c r="AE317" s="73"/>
      <c r="AF317" s="73"/>
      <c r="AG317" s="73"/>
    </row>
    <row r="318" spans="11:33" x14ac:dyDescent="0.3">
      <c r="K318" s="70"/>
      <c r="L318" s="71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0"/>
      <c r="AA318" s="72"/>
      <c r="AB318" s="73"/>
      <c r="AC318" s="73"/>
      <c r="AD318" s="73"/>
      <c r="AE318" s="73"/>
      <c r="AF318" s="73"/>
      <c r="AG318" s="73"/>
    </row>
    <row r="319" spans="11:33" x14ac:dyDescent="0.3">
      <c r="K319" s="70"/>
      <c r="L319" s="71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  <c r="Z319" s="70"/>
      <c r="AA319" s="72"/>
      <c r="AB319" s="73"/>
      <c r="AC319" s="73"/>
      <c r="AD319" s="73"/>
      <c r="AE319" s="73"/>
      <c r="AF319" s="73"/>
      <c r="AG319" s="73"/>
    </row>
    <row r="320" spans="11:33" x14ac:dyDescent="0.3">
      <c r="K320" s="70"/>
      <c r="L320" s="71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  <c r="Z320" s="70"/>
      <c r="AA320" s="72"/>
      <c r="AB320" s="73"/>
      <c r="AC320" s="73"/>
      <c r="AD320" s="73"/>
      <c r="AE320" s="73"/>
      <c r="AF320" s="73"/>
      <c r="AG320" s="73"/>
    </row>
    <row r="321" spans="11:33" x14ac:dyDescent="0.3">
      <c r="K321" s="70"/>
      <c r="L321" s="71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  <c r="Z321" s="70"/>
      <c r="AA321" s="72"/>
      <c r="AB321" s="73"/>
      <c r="AC321" s="73"/>
      <c r="AD321" s="73"/>
      <c r="AE321" s="73"/>
      <c r="AF321" s="73"/>
      <c r="AG321" s="73"/>
    </row>
    <row r="322" spans="11:33" x14ac:dyDescent="0.3">
      <c r="K322" s="70"/>
      <c r="L322" s="71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0"/>
      <c r="AA322" s="72"/>
      <c r="AB322" s="73"/>
      <c r="AC322" s="73"/>
      <c r="AD322" s="73"/>
      <c r="AE322" s="73"/>
      <c r="AF322" s="73"/>
      <c r="AG322" s="73"/>
    </row>
    <row r="323" spans="11:33" x14ac:dyDescent="0.3">
      <c r="K323" s="70"/>
      <c r="L323" s="71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0"/>
      <c r="AA323" s="72"/>
      <c r="AB323" s="73"/>
      <c r="AC323" s="73"/>
      <c r="AD323" s="73"/>
      <c r="AE323" s="73"/>
      <c r="AF323" s="73"/>
      <c r="AG323" s="73"/>
    </row>
    <row r="324" spans="11:33" x14ac:dyDescent="0.3">
      <c r="K324" s="70"/>
      <c r="L324" s="71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  <c r="Z324" s="70"/>
      <c r="AA324" s="72"/>
      <c r="AB324" s="73"/>
      <c r="AC324" s="73"/>
      <c r="AD324" s="73"/>
      <c r="AE324" s="73"/>
      <c r="AF324" s="73"/>
      <c r="AG324" s="73"/>
    </row>
    <row r="325" spans="11:33" x14ac:dyDescent="0.3">
      <c r="K325" s="70"/>
      <c r="L325" s="71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0"/>
      <c r="AA325" s="72"/>
      <c r="AB325" s="73"/>
      <c r="AC325" s="73"/>
      <c r="AD325" s="73"/>
      <c r="AE325" s="73"/>
      <c r="AF325" s="73"/>
      <c r="AG325" s="73"/>
    </row>
    <row r="326" spans="11:33" x14ac:dyDescent="0.3">
      <c r="K326" s="70"/>
      <c r="L326" s="71"/>
      <c r="M326" s="70"/>
      <c r="N326" s="70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  <c r="Z326" s="70"/>
      <c r="AA326" s="72"/>
      <c r="AB326" s="73"/>
      <c r="AC326" s="73"/>
      <c r="AD326" s="73"/>
      <c r="AE326" s="73"/>
      <c r="AF326" s="73"/>
      <c r="AG326" s="73"/>
    </row>
    <row r="327" spans="11:33" x14ac:dyDescent="0.3">
      <c r="K327" s="70"/>
      <c r="L327" s="71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  <c r="Z327" s="70"/>
      <c r="AA327" s="72"/>
      <c r="AB327" s="73"/>
      <c r="AC327" s="73"/>
      <c r="AD327" s="73"/>
      <c r="AE327" s="73"/>
      <c r="AF327" s="73"/>
      <c r="AG327" s="73"/>
    </row>
    <row r="328" spans="11:33" x14ac:dyDescent="0.3">
      <c r="K328" s="70"/>
      <c r="L328" s="71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0"/>
      <c r="AA328" s="72"/>
      <c r="AB328" s="73"/>
      <c r="AC328" s="73"/>
      <c r="AD328" s="73"/>
      <c r="AE328" s="73"/>
      <c r="AF328" s="73"/>
      <c r="AG328" s="73"/>
    </row>
    <row r="329" spans="11:33" x14ac:dyDescent="0.3">
      <c r="K329" s="70"/>
      <c r="L329" s="71"/>
      <c r="M329" s="70"/>
      <c r="N329" s="70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  <c r="Z329" s="70"/>
      <c r="AA329" s="72"/>
      <c r="AB329" s="73"/>
      <c r="AC329" s="73"/>
      <c r="AD329" s="73"/>
      <c r="AE329" s="73"/>
      <c r="AF329" s="73"/>
      <c r="AG329" s="73"/>
    </row>
    <row r="330" spans="11:33" x14ac:dyDescent="0.3">
      <c r="K330" s="70"/>
      <c r="L330" s="71"/>
      <c r="M330" s="70"/>
      <c r="N330" s="70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  <c r="Z330" s="70"/>
      <c r="AA330" s="72"/>
      <c r="AB330" s="73"/>
      <c r="AC330" s="73"/>
      <c r="AD330" s="73"/>
      <c r="AE330" s="73"/>
      <c r="AF330" s="73"/>
      <c r="AG330" s="73"/>
    </row>
    <row r="331" spans="11:33" x14ac:dyDescent="0.3">
      <c r="K331" s="70"/>
      <c r="L331" s="71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  <c r="AA331" s="72"/>
      <c r="AB331" s="73"/>
      <c r="AC331" s="73"/>
      <c r="AD331" s="73"/>
      <c r="AE331" s="73"/>
      <c r="AF331" s="73"/>
      <c r="AG331" s="73"/>
    </row>
    <row r="332" spans="11:33" x14ac:dyDescent="0.3">
      <c r="K332" s="70"/>
      <c r="L332" s="71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0"/>
      <c r="AA332" s="72"/>
      <c r="AB332" s="73"/>
      <c r="AC332" s="73"/>
      <c r="AD332" s="73"/>
      <c r="AE332" s="73"/>
      <c r="AF332" s="73"/>
      <c r="AG332" s="73"/>
    </row>
    <row r="333" spans="11:33" x14ac:dyDescent="0.3">
      <c r="K333" s="70"/>
      <c r="L333" s="71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  <c r="Z333" s="70"/>
      <c r="AA333" s="72"/>
      <c r="AB333" s="73"/>
      <c r="AC333" s="73"/>
      <c r="AD333" s="73"/>
      <c r="AE333" s="73"/>
      <c r="AF333" s="73"/>
      <c r="AG333" s="73"/>
    </row>
    <row r="334" spans="11:33" x14ac:dyDescent="0.3">
      <c r="K334" s="70"/>
      <c r="L334" s="71"/>
      <c r="M334" s="70"/>
      <c r="N334" s="70"/>
      <c r="O334" s="70"/>
      <c r="P334" s="70"/>
      <c r="Q334" s="70"/>
      <c r="R334" s="70"/>
      <c r="S334" s="70"/>
      <c r="T334" s="70"/>
      <c r="U334" s="70"/>
      <c r="V334" s="70"/>
      <c r="W334" s="70"/>
      <c r="X334" s="70"/>
      <c r="Y334" s="70"/>
      <c r="Z334" s="70"/>
      <c r="AA334" s="72"/>
      <c r="AB334" s="73"/>
      <c r="AC334" s="73"/>
      <c r="AD334" s="73"/>
      <c r="AE334" s="73"/>
      <c r="AF334" s="73"/>
      <c r="AG334" s="73"/>
    </row>
    <row r="335" spans="11:33" x14ac:dyDescent="0.3">
      <c r="K335" s="70"/>
      <c r="L335" s="71"/>
      <c r="M335" s="70"/>
      <c r="N335" s="70"/>
      <c r="O335" s="70"/>
      <c r="P335" s="70"/>
      <c r="Q335" s="70"/>
      <c r="R335" s="70"/>
      <c r="S335" s="70"/>
      <c r="T335" s="70"/>
      <c r="U335" s="70"/>
      <c r="V335" s="70"/>
      <c r="W335" s="70"/>
      <c r="X335" s="70"/>
      <c r="Y335" s="70"/>
      <c r="Z335" s="70"/>
      <c r="AA335" s="72"/>
      <c r="AB335" s="73"/>
      <c r="AC335" s="73"/>
      <c r="AD335" s="73"/>
      <c r="AE335" s="73"/>
      <c r="AF335" s="73"/>
      <c r="AG335" s="73"/>
    </row>
    <row r="336" spans="11:33" x14ac:dyDescent="0.3">
      <c r="K336" s="70"/>
      <c r="L336" s="71"/>
      <c r="M336" s="70"/>
      <c r="N336" s="70"/>
      <c r="O336" s="70"/>
      <c r="P336" s="70"/>
      <c r="Q336" s="70"/>
      <c r="R336" s="70"/>
      <c r="S336" s="70"/>
      <c r="T336" s="70"/>
      <c r="U336" s="70"/>
      <c r="V336" s="70"/>
      <c r="W336" s="70"/>
      <c r="X336" s="70"/>
      <c r="Y336" s="70"/>
      <c r="Z336" s="70"/>
      <c r="AA336" s="72"/>
      <c r="AB336" s="73"/>
      <c r="AC336" s="73"/>
      <c r="AD336" s="73"/>
      <c r="AE336" s="73"/>
      <c r="AF336" s="73"/>
      <c r="AG336" s="73"/>
    </row>
    <row r="337" spans="11:33" x14ac:dyDescent="0.3">
      <c r="K337" s="70"/>
      <c r="L337" s="71"/>
      <c r="M337" s="70"/>
      <c r="N337" s="70"/>
      <c r="O337" s="70"/>
      <c r="P337" s="70"/>
      <c r="Q337" s="70"/>
      <c r="R337" s="70"/>
      <c r="S337" s="70"/>
      <c r="T337" s="70"/>
      <c r="U337" s="70"/>
      <c r="V337" s="70"/>
      <c r="W337" s="70"/>
      <c r="X337" s="70"/>
      <c r="Y337" s="70"/>
      <c r="Z337" s="70"/>
      <c r="AA337" s="72"/>
      <c r="AB337" s="73"/>
      <c r="AC337" s="73"/>
      <c r="AD337" s="73"/>
      <c r="AE337" s="73"/>
      <c r="AF337" s="73"/>
      <c r="AG337" s="73"/>
    </row>
    <row r="338" spans="11:33" x14ac:dyDescent="0.3">
      <c r="K338" s="70"/>
      <c r="L338" s="71"/>
      <c r="M338" s="70"/>
      <c r="N338" s="70"/>
      <c r="O338" s="70"/>
      <c r="P338" s="70"/>
      <c r="Q338" s="70"/>
      <c r="R338" s="70"/>
      <c r="S338" s="70"/>
      <c r="T338" s="70"/>
      <c r="U338" s="70"/>
      <c r="V338" s="70"/>
      <c r="W338" s="70"/>
      <c r="X338" s="70"/>
      <c r="Y338" s="70"/>
      <c r="Z338" s="70"/>
      <c r="AA338" s="72"/>
      <c r="AB338" s="73"/>
      <c r="AC338" s="73"/>
      <c r="AD338" s="73"/>
      <c r="AE338" s="73"/>
      <c r="AF338" s="73"/>
      <c r="AG338" s="73"/>
    </row>
    <row r="339" spans="11:33" x14ac:dyDescent="0.3">
      <c r="K339" s="70"/>
      <c r="L339" s="71"/>
      <c r="M339" s="70"/>
      <c r="N339" s="70"/>
      <c r="O339" s="70"/>
      <c r="P339" s="70"/>
      <c r="Q339" s="70"/>
      <c r="R339" s="70"/>
      <c r="S339" s="70"/>
      <c r="T339" s="70"/>
      <c r="U339" s="70"/>
      <c r="V339" s="70"/>
      <c r="W339" s="70"/>
      <c r="X339" s="70"/>
      <c r="Y339" s="70"/>
      <c r="Z339" s="70"/>
      <c r="AA339" s="72"/>
      <c r="AB339" s="73"/>
      <c r="AC339" s="73"/>
      <c r="AD339" s="73"/>
      <c r="AE339" s="73"/>
      <c r="AF339" s="73"/>
      <c r="AG339" s="73"/>
    </row>
    <row r="340" spans="11:33" x14ac:dyDescent="0.3">
      <c r="K340" s="70"/>
      <c r="L340" s="71"/>
      <c r="M340" s="70"/>
      <c r="N340" s="70"/>
      <c r="O340" s="70"/>
      <c r="P340" s="70"/>
      <c r="Q340" s="70"/>
      <c r="R340" s="70"/>
      <c r="S340" s="70"/>
      <c r="T340" s="70"/>
      <c r="U340" s="70"/>
      <c r="V340" s="70"/>
      <c r="W340" s="70"/>
      <c r="X340" s="70"/>
      <c r="Y340" s="70"/>
      <c r="Z340" s="70"/>
      <c r="AA340" s="72"/>
      <c r="AB340" s="73"/>
      <c r="AC340" s="73"/>
      <c r="AD340" s="73"/>
      <c r="AE340" s="73"/>
      <c r="AF340" s="73"/>
      <c r="AG340" s="73"/>
    </row>
    <row r="341" spans="11:33" x14ac:dyDescent="0.3">
      <c r="K341" s="70"/>
      <c r="L341" s="71"/>
      <c r="M341" s="70"/>
      <c r="N341" s="70"/>
      <c r="O341" s="70"/>
      <c r="P341" s="70"/>
      <c r="Q341" s="70"/>
      <c r="R341" s="70"/>
      <c r="S341" s="70"/>
      <c r="T341" s="70"/>
      <c r="U341" s="70"/>
      <c r="V341" s="70"/>
      <c r="W341" s="70"/>
      <c r="X341" s="70"/>
      <c r="Y341" s="70"/>
      <c r="Z341" s="70"/>
      <c r="AA341" s="72"/>
      <c r="AB341" s="73"/>
      <c r="AC341" s="73"/>
      <c r="AD341" s="73"/>
      <c r="AE341" s="73"/>
      <c r="AF341" s="73"/>
      <c r="AG341" s="73"/>
    </row>
    <row r="342" spans="11:33" x14ac:dyDescent="0.3">
      <c r="K342" s="70"/>
      <c r="L342" s="71"/>
      <c r="M342" s="70"/>
      <c r="N342" s="70"/>
      <c r="O342" s="70"/>
      <c r="P342" s="70"/>
      <c r="Q342" s="70"/>
      <c r="R342" s="70"/>
      <c r="S342" s="70"/>
      <c r="T342" s="70"/>
      <c r="U342" s="70"/>
      <c r="V342" s="70"/>
      <c r="W342" s="70"/>
      <c r="X342" s="70"/>
      <c r="Y342" s="70"/>
      <c r="Z342" s="70"/>
      <c r="AA342" s="72"/>
      <c r="AB342" s="73"/>
      <c r="AC342" s="73"/>
      <c r="AD342" s="73"/>
      <c r="AE342" s="73"/>
      <c r="AF342" s="73"/>
      <c r="AG342" s="73"/>
    </row>
    <row r="343" spans="11:33" x14ac:dyDescent="0.3">
      <c r="K343" s="70"/>
      <c r="L343" s="71"/>
      <c r="M343" s="70"/>
      <c r="N343" s="70"/>
      <c r="O343" s="70"/>
      <c r="P343" s="70"/>
      <c r="Q343" s="70"/>
      <c r="R343" s="70"/>
      <c r="S343" s="70"/>
      <c r="T343" s="70"/>
      <c r="U343" s="70"/>
      <c r="V343" s="70"/>
      <c r="W343" s="70"/>
      <c r="X343" s="70"/>
      <c r="Y343" s="70"/>
      <c r="Z343" s="70"/>
      <c r="AA343" s="72"/>
      <c r="AB343" s="73"/>
      <c r="AC343" s="73"/>
      <c r="AD343" s="73"/>
      <c r="AE343" s="73"/>
      <c r="AF343" s="73"/>
      <c r="AG343" s="73"/>
    </row>
    <row r="344" spans="11:33" x14ac:dyDescent="0.3">
      <c r="K344" s="70"/>
      <c r="L344" s="71"/>
      <c r="M344" s="70"/>
      <c r="N344" s="70"/>
      <c r="O344" s="70"/>
      <c r="P344" s="70"/>
      <c r="Q344" s="70"/>
      <c r="R344" s="70"/>
      <c r="S344" s="70"/>
      <c r="T344" s="70"/>
      <c r="U344" s="70"/>
      <c r="V344" s="70"/>
      <c r="W344" s="70"/>
      <c r="X344" s="70"/>
      <c r="Y344" s="70"/>
      <c r="Z344" s="70"/>
      <c r="AA344" s="72"/>
      <c r="AB344" s="73"/>
      <c r="AC344" s="73"/>
      <c r="AD344" s="73"/>
      <c r="AE344" s="73"/>
      <c r="AF344" s="73"/>
      <c r="AG344" s="73"/>
    </row>
    <row r="345" spans="11:33" x14ac:dyDescent="0.3">
      <c r="K345" s="70"/>
      <c r="L345" s="71"/>
      <c r="M345" s="70"/>
      <c r="N345" s="70"/>
      <c r="O345" s="70"/>
      <c r="P345" s="70"/>
      <c r="Q345" s="70"/>
      <c r="R345" s="70"/>
      <c r="S345" s="70"/>
      <c r="T345" s="70"/>
      <c r="U345" s="70"/>
      <c r="V345" s="70"/>
      <c r="W345" s="70"/>
      <c r="X345" s="70"/>
      <c r="Y345" s="70"/>
      <c r="Z345" s="70"/>
      <c r="AA345" s="72"/>
      <c r="AB345" s="73"/>
      <c r="AC345" s="73"/>
      <c r="AD345" s="73"/>
      <c r="AE345" s="73"/>
      <c r="AF345" s="73"/>
      <c r="AG345" s="73"/>
    </row>
    <row r="346" spans="11:33" x14ac:dyDescent="0.3">
      <c r="K346" s="70"/>
      <c r="L346" s="71"/>
      <c r="M346" s="70"/>
      <c r="N346" s="70"/>
      <c r="O346" s="70"/>
      <c r="P346" s="70"/>
      <c r="Q346" s="70"/>
      <c r="R346" s="70"/>
      <c r="S346" s="70"/>
      <c r="T346" s="70"/>
      <c r="U346" s="70"/>
      <c r="V346" s="70"/>
      <c r="W346" s="70"/>
      <c r="X346" s="70"/>
      <c r="Y346" s="70"/>
      <c r="Z346" s="70"/>
      <c r="AA346" s="72"/>
      <c r="AB346" s="73"/>
      <c r="AC346" s="73"/>
      <c r="AD346" s="73"/>
      <c r="AE346" s="73"/>
      <c r="AF346" s="73"/>
      <c r="AG346" s="73"/>
    </row>
    <row r="347" spans="11:33" x14ac:dyDescent="0.3">
      <c r="K347" s="70"/>
      <c r="L347" s="71"/>
      <c r="M347" s="70"/>
      <c r="N347" s="70"/>
      <c r="O347" s="70"/>
      <c r="P347" s="70"/>
      <c r="Q347" s="70"/>
      <c r="R347" s="70"/>
      <c r="S347" s="70"/>
      <c r="T347" s="70"/>
      <c r="U347" s="70"/>
      <c r="V347" s="70"/>
      <c r="W347" s="70"/>
      <c r="X347" s="70"/>
      <c r="Y347" s="70"/>
      <c r="Z347" s="70"/>
      <c r="AA347" s="72"/>
      <c r="AB347" s="73"/>
      <c r="AC347" s="73"/>
      <c r="AD347" s="73"/>
      <c r="AE347" s="73"/>
      <c r="AF347" s="73"/>
      <c r="AG347" s="73"/>
    </row>
    <row r="348" spans="11:33" x14ac:dyDescent="0.3">
      <c r="K348" s="70"/>
      <c r="L348" s="71"/>
      <c r="M348" s="70"/>
      <c r="N348" s="70"/>
      <c r="O348" s="70"/>
      <c r="P348" s="70"/>
      <c r="Q348" s="70"/>
      <c r="R348" s="70"/>
      <c r="S348" s="70"/>
      <c r="T348" s="70"/>
      <c r="U348" s="70"/>
      <c r="V348" s="70"/>
      <c r="W348" s="70"/>
      <c r="X348" s="70"/>
      <c r="Y348" s="70"/>
      <c r="Z348" s="70"/>
      <c r="AA348" s="72"/>
      <c r="AB348" s="73"/>
      <c r="AC348" s="73"/>
      <c r="AD348" s="73"/>
      <c r="AE348" s="73"/>
      <c r="AF348" s="73"/>
      <c r="AG348" s="73"/>
    </row>
    <row r="349" spans="11:33" x14ac:dyDescent="0.3">
      <c r="K349" s="70"/>
      <c r="L349" s="71"/>
      <c r="M349" s="70"/>
      <c r="N349" s="70"/>
      <c r="O349" s="70"/>
      <c r="P349" s="70"/>
      <c r="Q349" s="70"/>
      <c r="R349" s="70"/>
      <c r="S349" s="70"/>
      <c r="T349" s="70"/>
      <c r="U349" s="70"/>
      <c r="V349" s="70"/>
      <c r="W349" s="70"/>
      <c r="X349" s="70"/>
      <c r="Y349" s="70"/>
      <c r="Z349" s="70"/>
      <c r="AA349" s="72"/>
      <c r="AB349" s="73"/>
      <c r="AC349" s="73"/>
      <c r="AD349" s="73"/>
      <c r="AE349" s="73"/>
      <c r="AF349" s="73"/>
      <c r="AG349" s="73"/>
    </row>
    <row r="350" spans="11:33" x14ac:dyDescent="0.3">
      <c r="K350" s="70"/>
      <c r="L350" s="71"/>
      <c r="M350" s="70"/>
      <c r="N350" s="70"/>
      <c r="O350" s="70"/>
      <c r="P350" s="70"/>
      <c r="Q350" s="70"/>
      <c r="R350" s="70"/>
      <c r="S350" s="70"/>
      <c r="T350" s="70"/>
      <c r="U350" s="70"/>
      <c r="V350" s="70"/>
      <c r="W350" s="70"/>
      <c r="X350" s="70"/>
      <c r="Y350" s="70"/>
      <c r="Z350" s="70"/>
      <c r="AA350" s="72"/>
      <c r="AB350" s="73"/>
      <c r="AC350" s="73"/>
      <c r="AD350" s="73"/>
      <c r="AE350" s="73"/>
      <c r="AF350" s="73"/>
      <c r="AG350" s="73"/>
    </row>
    <row r="351" spans="11:33" x14ac:dyDescent="0.3">
      <c r="K351" s="70"/>
      <c r="L351" s="71"/>
      <c r="M351" s="70"/>
      <c r="N351" s="70"/>
      <c r="O351" s="70"/>
      <c r="P351" s="70"/>
      <c r="Q351" s="70"/>
      <c r="R351" s="70"/>
      <c r="S351" s="70"/>
      <c r="T351" s="70"/>
      <c r="U351" s="70"/>
      <c r="V351" s="70"/>
      <c r="W351" s="70"/>
      <c r="X351" s="70"/>
      <c r="Y351" s="70"/>
      <c r="Z351" s="70"/>
      <c r="AA351" s="72"/>
      <c r="AB351" s="73"/>
      <c r="AC351" s="73"/>
      <c r="AD351" s="73"/>
      <c r="AE351" s="73"/>
      <c r="AF351" s="73"/>
      <c r="AG351" s="73"/>
    </row>
    <row r="352" spans="11:33" x14ac:dyDescent="0.3">
      <c r="K352" s="70"/>
      <c r="L352" s="71"/>
      <c r="M352" s="70"/>
      <c r="N352" s="70"/>
      <c r="O352" s="70"/>
      <c r="P352" s="70"/>
      <c r="Q352" s="70"/>
      <c r="R352" s="70"/>
      <c r="S352" s="70"/>
      <c r="T352" s="70"/>
      <c r="U352" s="70"/>
      <c r="V352" s="70"/>
      <c r="W352" s="70"/>
      <c r="X352" s="70"/>
      <c r="Y352" s="70"/>
      <c r="Z352" s="70"/>
      <c r="AA352" s="72"/>
      <c r="AB352" s="73"/>
      <c r="AC352" s="73"/>
      <c r="AD352" s="73"/>
      <c r="AE352" s="73"/>
      <c r="AF352" s="73"/>
      <c r="AG352" s="73"/>
    </row>
    <row r="353" spans="11:33" x14ac:dyDescent="0.3">
      <c r="K353" s="70"/>
      <c r="L353" s="71"/>
      <c r="M353" s="70"/>
      <c r="N353" s="70"/>
      <c r="O353" s="70"/>
      <c r="P353" s="70"/>
      <c r="Q353" s="70"/>
      <c r="R353" s="70"/>
      <c r="S353" s="70"/>
      <c r="T353" s="70"/>
      <c r="U353" s="70"/>
      <c r="V353" s="70"/>
      <c r="W353" s="70"/>
      <c r="X353" s="70"/>
      <c r="Y353" s="70"/>
      <c r="Z353" s="70"/>
      <c r="AA353" s="72"/>
      <c r="AB353" s="73"/>
      <c r="AC353" s="73"/>
      <c r="AD353" s="73"/>
      <c r="AE353" s="73"/>
      <c r="AF353" s="73"/>
      <c r="AG353" s="73"/>
    </row>
    <row r="354" spans="11:33" x14ac:dyDescent="0.3">
      <c r="K354" s="70"/>
      <c r="L354" s="71"/>
      <c r="M354" s="70"/>
      <c r="N354" s="70"/>
      <c r="O354" s="70"/>
      <c r="P354" s="70"/>
      <c r="Q354" s="70"/>
      <c r="R354" s="70"/>
      <c r="S354" s="70"/>
      <c r="T354" s="70"/>
      <c r="U354" s="70"/>
      <c r="V354" s="70"/>
      <c r="W354" s="70"/>
      <c r="X354" s="70"/>
      <c r="Y354" s="70"/>
      <c r="Z354" s="70"/>
      <c r="AA354" s="72"/>
      <c r="AB354" s="73"/>
      <c r="AC354" s="73"/>
      <c r="AD354" s="73"/>
      <c r="AE354" s="73"/>
      <c r="AF354" s="73"/>
      <c r="AG354" s="73"/>
    </row>
    <row r="355" spans="11:33" x14ac:dyDescent="0.3">
      <c r="K355" s="70"/>
      <c r="L355" s="71"/>
      <c r="M355" s="70"/>
      <c r="N355" s="70"/>
      <c r="O355" s="70"/>
      <c r="P355" s="70"/>
      <c r="Q355" s="70"/>
      <c r="R355" s="70"/>
      <c r="S355" s="70"/>
      <c r="T355" s="70"/>
      <c r="U355" s="70"/>
      <c r="V355" s="70"/>
      <c r="W355" s="70"/>
      <c r="X355" s="70"/>
      <c r="Y355" s="70"/>
      <c r="Z355" s="70"/>
      <c r="AA355" s="72"/>
      <c r="AB355" s="73"/>
      <c r="AC355" s="73"/>
      <c r="AD355" s="73"/>
      <c r="AE355" s="73"/>
      <c r="AF355" s="73"/>
      <c r="AG355" s="73"/>
    </row>
    <row r="356" spans="11:33" x14ac:dyDescent="0.3">
      <c r="K356" s="70"/>
      <c r="L356" s="71"/>
      <c r="M356" s="70"/>
      <c r="N356" s="70"/>
      <c r="O356" s="70"/>
      <c r="P356" s="70"/>
      <c r="Q356" s="70"/>
      <c r="R356" s="70"/>
      <c r="S356" s="70"/>
      <c r="T356" s="70"/>
      <c r="U356" s="70"/>
      <c r="V356" s="70"/>
      <c r="W356" s="70"/>
      <c r="X356" s="70"/>
      <c r="Y356" s="70"/>
      <c r="Z356" s="70"/>
      <c r="AA356" s="72"/>
      <c r="AB356" s="73"/>
      <c r="AC356" s="73"/>
      <c r="AD356" s="73"/>
      <c r="AE356" s="73"/>
      <c r="AF356" s="73"/>
      <c r="AG356" s="73"/>
    </row>
    <row r="357" spans="11:33" x14ac:dyDescent="0.3">
      <c r="K357" s="70"/>
      <c r="L357" s="71"/>
      <c r="M357" s="70"/>
      <c r="N357" s="70"/>
      <c r="O357" s="70"/>
      <c r="P357" s="70"/>
      <c r="Q357" s="70"/>
      <c r="R357" s="70"/>
      <c r="S357" s="70"/>
      <c r="T357" s="70"/>
      <c r="U357" s="70"/>
      <c r="V357" s="70"/>
      <c r="W357" s="70"/>
      <c r="X357" s="70"/>
      <c r="Y357" s="70"/>
      <c r="Z357" s="70"/>
      <c r="AA357" s="72"/>
      <c r="AB357" s="73"/>
      <c r="AC357" s="73"/>
      <c r="AD357" s="73"/>
      <c r="AE357" s="73"/>
      <c r="AF357" s="73"/>
      <c r="AG357" s="73"/>
    </row>
    <row r="358" spans="11:33" x14ac:dyDescent="0.3">
      <c r="K358" s="70"/>
      <c r="L358" s="71"/>
      <c r="M358" s="70"/>
      <c r="N358" s="70"/>
      <c r="O358" s="70"/>
      <c r="P358" s="70"/>
      <c r="Q358" s="70"/>
      <c r="R358" s="70"/>
      <c r="S358" s="70"/>
      <c r="T358" s="70"/>
      <c r="U358" s="70"/>
      <c r="V358" s="70"/>
      <c r="W358" s="70"/>
      <c r="X358" s="70"/>
      <c r="Y358" s="70"/>
      <c r="Z358" s="70"/>
      <c r="AA358" s="72"/>
      <c r="AB358" s="73"/>
      <c r="AC358" s="73"/>
      <c r="AD358" s="73"/>
      <c r="AE358" s="73"/>
      <c r="AF358" s="73"/>
      <c r="AG358" s="73"/>
    </row>
    <row r="359" spans="11:33" x14ac:dyDescent="0.3">
      <c r="K359" s="70"/>
      <c r="L359" s="71"/>
      <c r="M359" s="70"/>
      <c r="N359" s="70"/>
      <c r="O359" s="70"/>
      <c r="P359" s="70"/>
      <c r="Q359" s="70"/>
      <c r="R359" s="70"/>
      <c r="S359" s="70"/>
      <c r="T359" s="70"/>
      <c r="U359" s="70"/>
      <c r="V359" s="70"/>
      <c r="W359" s="70"/>
      <c r="X359" s="70"/>
      <c r="Y359" s="70"/>
      <c r="Z359" s="70"/>
      <c r="AA359" s="72"/>
      <c r="AB359" s="73"/>
      <c r="AC359" s="73"/>
      <c r="AD359" s="73"/>
      <c r="AE359" s="73"/>
      <c r="AF359" s="73"/>
      <c r="AG359" s="73"/>
    </row>
    <row r="360" spans="11:33" x14ac:dyDescent="0.3">
      <c r="K360" s="70"/>
      <c r="L360" s="71"/>
      <c r="M360" s="70"/>
      <c r="N360" s="70"/>
      <c r="O360" s="70"/>
      <c r="P360" s="70"/>
      <c r="Q360" s="70"/>
      <c r="R360" s="70"/>
      <c r="S360" s="70"/>
      <c r="T360" s="70"/>
      <c r="U360" s="70"/>
      <c r="V360" s="70"/>
      <c r="W360" s="70"/>
      <c r="X360" s="70"/>
      <c r="Y360" s="70"/>
      <c r="Z360" s="70"/>
      <c r="AA360" s="72"/>
      <c r="AB360" s="73"/>
      <c r="AC360" s="73"/>
      <c r="AD360" s="73"/>
      <c r="AE360" s="73"/>
      <c r="AF360" s="73"/>
      <c r="AG360" s="73"/>
    </row>
    <row r="361" spans="11:33" x14ac:dyDescent="0.3">
      <c r="K361" s="70"/>
      <c r="L361" s="71"/>
      <c r="M361" s="70"/>
      <c r="N361" s="70"/>
      <c r="O361" s="70"/>
      <c r="P361" s="70"/>
      <c r="Q361" s="70"/>
      <c r="R361" s="70"/>
      <c r="S361" s="70"/>
      <c r="T361" s="70"/>
      <c r="U361" s="70"/>
      <c r="V361" s="70"/>
      <c r="W361" s="70"/>
      <c r="X361" s="70"/>
      <c r="Y361" s="70"/>
      <c r="Z361" s="70"/>
      <c r="AA361" s="72"/>
      <c r="AB361" s="73"/>
      <c r="AC361" s="73"/>
      <c r="AD361" s="73"/>
      <c r="AE361" s="73"/>
      <c r="AF361" s="73"/>
      <c r="AG361" s="73"/>
    </row>
    <row r="362" spans="11:33" x14ac:dyDescent="0.3">
      <c r="K362" s="70"/>
      <c r="L362" s="71"/>
      <c r="M362" s="70"/>
      <c r="N362" s="70"/>
      <c r="O362" s="70"/>
      <c r="P362" s="70"/>
      <c r="Q362" s="70"/>
      <c r="R362" s="70"/>
      <c r="S362" s="70"/>
      <c r="T362" s="70"/>
      <c r="U362" s="70"/>
      <c r="V362" s="70"/>
      <c r="W362" s="70"/>
      <c r="X362" s="70"/>
      <c r="Y362" s="70"/>
      <c r="Z362" s="70"/>
      <c r="AA362" s="72"/>
      <c r="AB362" s="73"/>
      <c r="AC362" s="73"/>
      <c r="AD362" s="73"/>
      <c r="AE362" s="73"/>
      <c r="AF362" s="73"/>
      <c r="AG362" s="73"/>
    </row>
    <row r="363" spans="11:33" x14ac:dyDescent="0.3">
      <c r="K363" s="70"/>
      <c r="L363" s="71"/>
      <c r="M363" s="70"/>
      <c r="N363" s="70"/>
      <c r="O363" s="70"/>
      <c r="P363" s="70"/>
      <c r="Q363" s="70"/>
      <c r="R363" s="70"/>
      <c r="S363" s="70"/>
      <c r="T363" s="70"/>
      <c r="U363" s="70"/>
      <c r="V363" s="70"/>
      <c r="W363" s="70"/>
      <c r="X363" s="70"/>
      <c r="Y363" s="70"/>
      <c r="Z363" s="70"/>
      <c r="AA363" s="72"/>
      <c r="AB363" s="73"/>
      <c r="AC363" s="73"/>
      <c r="AD363" s="73"/>
      <c r="AE363" s="73"/>
      <c r="AF363" s="73"/>
      <c r="AG363" s="73"/>
    </row>
    <row r="364" spans="11:33" x14ac:dyDescent="0.3">
      <c r="K364" s="70"/>
      <c r="L364" s="71"/>
      <c r="M364" s="70"/>
      <c r="N364" s="70"/>
      <c r="O364" s="70"/>
      <c r="P364" s="70"/>
      <c r="Q364" s="70"/>
      <c r="R364" s="70"/>
      <c r="S364" s="70"/>
      <c r="T364" s="70"/>
      <c r="U364" s="70"/>
      <c r="V364" s="70"/>
      <c r="W364" s="70"/>
      <c r="X364" s="70"/>
      <c r="Y364" s="70"/>
      <c r="Z364" s="70"/>
      <c r="AA364" s="72"/>
      <c r="AB364" s="73"/>
      <c r="AC364" s="73"/>
      <c r="AD364" s="73"/>
      <c r="AE364" s="73"/>
      <c r="AF364" s="73"/>
      <c r="AG364" s="73"/>
    </row>
    <row r="365" spans="11:33" x14ac:dyDescent="0.3">
      <c r="K365" s="70"/>
      <c r="L365" s="71"/>
      <c r="M365" s="70"/>
      <c r="N365" s="70"/>
      <c r="O365" s="70"/>
      <c r="P365" s="70"/>
      <c r="Q365" s="70"/>
      <c r="R365" s="70"/>
      <c r="S365" s="70"/>
      <c r="T365" s="70"/>
      <c r="U365" s="70"/>
      <c r="V365" s="70"/>
      <c r="W365" s="70"/>
      <c r="X365" s="70"/>
      <c r="Y365" s="70"/>
      <c r="Z365" s="70"/>
      <c r="AA365" s="72"/>
      <c r="AB365" s="73"/>
      <c r="AC365" s="73"/>
      <c r="AD365" s="73"/>
      <c r="AE365" s="73"/>
      <c r="AF365" s="73"/>
      <c r="AG365" s="73"/>
    </row>
    <row r="366" spans="11:33" x14ac:dyDescent="0.3">
      <c r="K366" s="70"/>
      <c r="L366" s="71"/>
      <c r="M366" s="70"/>
      <c r="N366" s="70"/>
      <c r="O366" s="70"/>
      <c r="P366" s="70"/>
      <c r="Q366" s="70"/>
      <c r="R366" s="70"/>
      <c r="S366" s="70"/>
      <c r="T366" s="70"/>
      <c r="U366" s="70"/>
      <c r="V366" s="70"/>
      <c r="W366" s="70"/>
      <c r="X366" s="70"/>
      <c r="Y366" s="70"/>
      <c r="Z366" s="70"/>
      <c r="AA366" s="72"/>
      <c r="AB366" s="73"/>
      <c r="AC366" s="73"/>
      <c r="AD366" s="73"/>
      <c r="AE366" s="73"/>
      <c r="AF366" s="73"/>
      <c r="AG366" s="73"/>
    </row>
    <row r="367" spans="11:33" x14ac:dyDescent="0.3">
      <c r="K367" s="70"/>
      <c r="L367" s="71"/>
      <c r="M367" s="70"/>
      <c r="N367" s="70"/>
      <c r="O367" s="70"/>
      <c r="P367" s="70"/>
      <c r="Q367" s="70"/>
      <c r="R367" s="70"/>
      <c r="S367" s="70"/>
      <c r="T367" s="70"/>
      <c r="U367" s="70"/>
      <c r="V367" s="70"/>
      <c r="W367" s="70"/>
      <c r="X367" s="70"/>
      <c r="Y367" s="70"/>
      <c r="Z367" s="70"/>
      <c r="AA367" s="72"/>
      <c r="AB367" s="73"/>
      <c r="AC367" s="73"/>
      <c r="AD367" s="73"/>
      <c r="AE367" s="73"/>
      <c r="AF367" s="73"/>
      <c r="AG367" s="73"/>
    </row>
    <row r="368" spans="11:33" x14ac:dyDescent="0.3">
      <c r="K368" s="70"/>
      <c r="L368" s="71"/>
      <c r="M368" s="70"/>
      <c r="N368" s="70"/>
      <c r="O368" s="70"/>
      <c r="P368" s="70"/>
      <c r="Q368" s="70"/>
      <c r="R368" s="70"/>
      <c r="S368" s="70"/>
      <c r="T368" s="70"/>
      <c r="U368" s="70"/>
      <c r="V368" s="70"/>
      <c r="W368" s="70"/>
      <c r="X368" s="70"/>
      <c r="Y368" s="70"/>
      <c r="Z368" s="70"/>
      <c r="AA368" s="72"/>
      <c r="AB368" s="73"/>
      <c r="AC368" s="73"/>
      <c r="AD368" s="73"/>
      <c r="AE368" s="73"/>
      <c r="AF368" s="73"/>
      <c r="AG368" s="73"/>
    </row>
    <row r="369" spans="11:33" x14ac:dyDescent="0.3">
      <c r="K369" s="70"/>
      <c r="L369" s="71"/>
      <c r="M369" s="70"/>
      <c r="N369" s="70"/>
      <c r="O369" s="70"/>
      <c r="P369" s="70"/>
      <c r="Q369" s="70"/>
      <c r="R369" s="70"/>
      <c r="S369" s="70"/>
      <c r="T369" s="70"/>
      <c r="U369" s="70"/>
      <c r="V369" s="70"/>
      <c r="W369" s="70"/>
      <c r="X369" s="70"/>
      <c r="Y369" s="70"/>
      <c r="Z369" s="70"/>
      <c r="AA369" s="72"/>
      <c r="AB369" s="73"/>
      <c r="AC369" s="73"/>
      <c r="AD369" s="73"/>
      <c r="AE369" s="73"/>
      <c r="AF369" s="73"/>
      <c r="AG369" s="73"/>
    </row>
    <row r="370" spans="11:33" x14ac:dyDescent="0.3">
      <c r="K370" s="70"/>
      <c r="L370" s="71"/>
      <c r="M370" s="70"/>
      <c r="N370" s="70"/>
      <c r="O370" s="70"/>
      <c r="P370" s="70"/>
      <c r="Q370" s="70"/>
      <c r="R370" s="70"/>
      <c r="S370" s="70"/>
      <c r="T370" s="70"/>
      <c r="U370" s="70"/>
      <c r="V370" s="70"/>
      <c r="W370" s="70"/>
      <c r="X370" s="70"/>
      <c r="Y370" s="70"/>
      <c r="Z370" s="70"/>
      <c r="AA370" s="72"/>
      <c r="AB370" s="73"/>
      <c r="AC370" s="73"/>
      <c r="AD370" s="73"/>
      <c r="AE370" s="73"/>
      <c r="AF370" s="73"/>
      <c r="AG370" s="73"/>
    </row>
    <row r="371" spans="11:33" x14ac:dyDescent="0.3">
      <c r="K371" s="70"/>
      <c r="L371" s="71"/>
      <c r="M371" s="70"/>
      <c r="N371" s="70"/>
      <c r="O371" s="70"/>
      <c r="P371" s="70"/>
      <c r="Q371" s="70"/>
      <c r="R371" s="70"/>
      <c r="S371" s="70"/>
      <c r="T371" s="70"/>
      <c r="U371" s="70"/>
      <c r="V371" s="70"/>
      <c r="W371" s="70"/>
      <c r="X371" s="70"/>
      <c r="Y371" s="70"/>
      <c r="Z371" s="70"/>
      <c r="AA371" s="72"/>
      <c r="AB371" s="73"/>
      <c r="AC371" s="73"/>
      <c r="AD371" s="73"/>
      <c r="AE371" s="73"/>
      <c r="AF371" s="73"/>
      <c r="AG371" s="73"/>
    </row>
    <row r="372" spans="11:33" x14ac:dyDescent="0.3">
      <c r="K372" s="70"/>
      <c r="L372" s="71"/>
      <c r="M372" s="70"/>
      <c r="N372" s="70"/>
      <c r="O372" s="70"/>
      <c r="P372" s="70"/>
      <c r="Q372" s="70"/>
      <c r="R372" s="70"/>
      <c r="S372" s="70"/>
      <c r="T372" s="70"/>
      <c r="U372" s="70"/>
      <c r="V372" s="70"/>
      <c r="W372" s="70"/>
      <c r="X372" s="70"/>
      <c r="Y372" s="70"/>
      <c r="Z372" s="70"/>
      <c r="AA372" s="72"/>
      <c r="AB372" s="73"/>
      <c r="AC372" s="73"/>
      <c r="AD372" s="73"/>
      <c r="AE372" s="73"/>
      <c r="AF372" s="73"/>
      <c r="AG372" s="73"/>
    </row>
    <row r="373" spans="11:33" x14ac:dyDescent="0.3">
      <c r="K373" s="70"/>
      <c r="L373" s="71"/>
      <c r="M373" s="70"/>
      <c r="N373" s="70"/>
      <c r="O373" s="70"/>
      <c r="P373" s="70"/>
      <c r="Q373" s="70"/>
      <c r="R373" s="70"/>
      <c r="S373" s="70"/>
      <c r="T373" s="70"/>
      <c r="U373" s="70"/>
      <c r="V373" s="70"/>
      <c r="W373" s="70"/>
      <c r="X373" s="70"/>
      <c r="Y373" s="70"/>
      <c r="Z373" s="70"/>
      <c r="AA373" s="72"/>
      <c r="AB373" s="73"/>
      <c r="AC373" s="73"/>
      <c r="AD373" s="73"/>
      <c r="AE373" s="73"/>
      <c r="AF373" s="73"/>
      <c r="AG373" s="73"/>
    </row>
    <row r="374" spans="11:33" x14ac:dyDescent="0.3">
      <c r="K374" s="70"/>
      <c r="L374" s="71"/>
      <c r="M374" s="70"/>
      <c r="N374" s="70"/>
      <c r="O374" s="70"/>
      <c r="P374" s="70"/>
      <c r="Q374" s="70"/>
      <c r="R374" s="70"/>
      <c r="S374" s="70"/>
      <c r="T374" s="70"/>
      <c r="U374" s="70"/>
      <c r="V374" s="70"/>
      <c r="W374" s="70"/>
      <c r="X374" s="70"/>
      <c r="Y374" s="70"/>
      <c r="Z374" s="70"/>
      <c r="AA374" s="72"/>
      <c r="AB374" s="73"/>
      <c r="AC374" s="73"/>
      <c r="AD374" s="73"/>
      <c r="AE374" s="73"/>
      <c r="AF374" s="73"/>
      <c r="AG374" s="73"/>
    </row>
    <row r="375" spans="11:33" x14ac:dyDescent="0.3">
      <c r="K375" s="70"/>
      <c r="L375" s="71"/>
      <c r="M375" s="70"/>
      <c r="N375" s="70"/>
      <c r="O375" s="70"/>
      <c r="P375" s="70"/>
      <c r="Q375" s="70"/>
      <c r="R375" s="70"/>
      <c r="S375" s="70"/>
      <c r="T375" s="70"/>
      <c r="U375" s="70"/>
      <c r="V375" s="70"/>
      <c r="W375" s="70"/>
      <c r="X375" s="70"/>
      <c r="Y375" s="70"/>
      <c r="Z375" s="70"/>
      <c r="AA375" s="72"/>
      <c r="AB375" s="73"/>
      <c r="AC375" s="73"/>
      <c r="AD375" s="73"/>
      <c r="AE375" s="73"/>
      <c r="AF375" s="73"/>
      <c r="AG375" s="73"/>
    </row>
    <row r="376" spans="11:33" x14ac:dyDescent="0.3">
      <c r="K376" s="70"/>
      <c r="L376" s="71"/>
      <c r="M376" s="70"/>
      <c r="N376" s="70"/>
      <c r="O376" s="70"/>
      <c r="P376" s="70"/>
      <c r="Q376" s="70"/>
      <c r="R376" s="70"/>
      <c r="S376" s="70"/>
      <c r="T376" s="70"/>
      <c r="U376" s="70"/>
      <c r="V376" s="70"/>
      <c r="W376" s="70"/>
      <c r="X376" s="70"/>
      <c r="Y376" s="70"/>
      <c r="Z376" s="70"/>
      <c r="AA376" s="72"/>
      <c r="AB376" s="73"/>
      <c r="AC376" s="73"/>
      <c r="AD376" s="73"/>
      <c r="AE376" s="73"/>
      <c r="AF376" s="73"/>
      <c r="AG376" s="73"/>
    </row>
    <row r="377" spans="11:33" x14ac:dyDescent="0.3">
      <c r="K377" s="70"/>
      <c r="L377" s="71"/>
      <c r="M377" s="70"/>
      <c r="N377" s="70"/>
      <c r="O377" s="70"/>
      <c r="P377" s="70"/>
      <c r="Q377" s="70"/>
      <c r="R377" s="70"/>
      <c r="S377" s="70"/>
      <c r="T377" s="70"/>
      <c r="U377" s="70"/>
      <c r="V377" s="70"/>
      <c r="W377" s="70"/>
      <c r="X377" s="70"/>
      <c r="Y377" s="70"/>
      <c r="Z377" s="70"/>
      <c r="AA377" s="72"/>
      <c r="AB377" s="73"/>
      <c r="AC377" s="73"/>
      <c r="AD377" s="73"/>
      <c r="AE377" s="73"/>
      <c r="AF377" s="73"/>
      <c r="AG377" s="73"/>
    </row>
    <row r="378" spans="11:33" x14ac:dyDescent="0.3">
      <c r="K378" s="70"/>
      <c r="L378" s="71"/>
      <c r="M378" s="70"/>
      <c r="N378" s="70"/>
      <c r="O378" s="70"/>
      <c r="P378" s="70"/>
      <c r="Q378" s="70"/>
      <c r="R378" s="70"/>
      <c r="S378" s="70"/>
      <c r="T378" s="70"/>
      <c r="U378" s="70"/>
      <c r="V378" s="70"/>
      <c r="W378" s="70"/>
      <c r="X378" s="70"/>
      <c r="Y378" s="70"/>
      <c r="Z378" s="70"/>
      <c r="AA378" s="72"/>
      <c r="AB378" s="73"/>
      <c r="AC378" s="73"/>
      <c r="AD378" s="73"/>
      <c r="AE378" s="73"/>
      <c r="AF378" s="73"/>
      <c r="AG378" s="73"/>
    </row>
    <row r="379" spans="11:33" x14ac:dyDescent="0.3">
      <c r="K379" s="70"/>
      <c r="L379" s="71"/>
      <c r="M379" s="70"/>
      <c r="N379" s="70"/>
      <c r="O379" s="70"/>
      <c r="P379" s="70"/>
      <c r="Q379" s="70"/>
      <c r="R379" s="70"/>
      <c r="S379" s="70"/>
      <c r="T379" s="70"/>
      <c r="U379" s="70"/>
      <c r="V379" s="70"/>
      <c r="W379" s="70"/>
      <c r="X379" s="70"/>
      <c r="Y379" s="70"/>
      <c r="Z379" s="70"/>
      <c r="AA379" s="72"/>
      <c r="AB379" s="73"/>
      <c r="AC379" s="73"/>
      <c r="AD379" s="73"/>
      <c r="AE379" s="73"/>
      <c r="AF379" s="73"/>
      <c r="AG379" s="73"/>
    </row>
    <row r="380" spans="11:33" x14ac:dyDescent="0.3">
      <c r="K380" s="70"/>
      <c r="L380" s="71"/>
      <c r="M380" s="70"/>
      <c r="N380" s="70"/>
      <c r="O380" s="70"/>
      <c r="P380" s="70"/>
      <c r="Q380" s="70"/>
      <c r="R380" s="70"/>
      <c r="S380" s="70"/>
      <c r="T380" s="70"/>
      <c r="U380" s="70"/>
      <c r="V380" s="70"/>
      <c r="W380" s="70"/>
      <c r="X380" s="70"/>
      <c r="Y380" s="70"/>
      <c r="Z380" s="70"/>
      <c r="AA380" s="72"/>
      <c r="AB380" s="73"/>
      <c r="AC380" s="73"/>
      <c r="AD380" s="73"/>
      <c r="AE380" s="73"/>
      <c r="AF380" s="73"/>
      <c r="AG380" s="73"/>
    </row>
    <row r="381" spans="11:33" x14ac:dyDescent="0.3">
      <c r="K381" s="70"/>
      <c r="L381" s="71"/>
      <c r="M381" s="70"/>
      <c r="N381" s="70"/>
      <c r="O381" s="70"/>
      <c r="P381" s="70"/>
      <c r="Q381" s="70"/>
      <c r="R381" s="70"/>
      <c r="S381" s="70"/>
      <c r="T381" s="70"/>
      <c r="U381" s="70"/>
      <c r="V381" s="70"/>
      <c r="W381" s="70"/>
      <c r="X381" s="70"/>
      <c r="Y381" s="70"/>
      <c r="Z381" s="70"/>
      <c r="AA381" s="72"/>
      <c r="AB381" s="73"/>
      <c r="AC381" s="73"/>
      <c r="AD381" s="73"/>
      <c r="AE381" s="73"/>
      <c r="AF381" s="73"/>
      <c r="AG381" s="73"/>
    </row>
    <row r="382" spans="11:33" x14ac:dyDescent="0.3">
      <c r="K382" s="70"/>
      <c r="L382" s="71"/>
      <c r="M382" s="70"/>
      <c r="N382" s="70"/>
      <c r="O382" s="70"/>
      <c r="P382" s="70"/>
      <c r="Q382" s="70"/>
      <c r="R382" s="70"/>
      <c r="S382" s="70"/>
      <c r="T382" s="70"/>
      <c r="U382" s="70"/>
      <c r="V382" s="70"/>
      <c r="W382" s="70"/>
      <c r="X382" s="70"/>
      <c r="Y382" s="70"/>
      <c r="Z382" s="70"/>
      <c r="AA382" s="72"/>
      <c r="AB382" s="73"/>
      <c r="AC382" s="73"/>
      <c r="AD382" s="73"/>
      <c r="AE382" s="73"/>
      <c r="AF382" s="73"/>
      <c r="AG382" s="73"/>
    </row>
    <row r="383" spans="11:33" x14ac:dyDescent="0.3">
      <c r="K383" s="70"/>
      <c r="L383" s="71"/>
      <c r="M383" s="70"/>
      <c r="N383" s="70"/>
      <c r="O383" s="70"/>
      <c r="P383" s="70"/>
      <c r="Q383" s="70"/>
      <c r="R383" s="70"/>
      <c r="S383" s="70"/>
      <c r="T383" s="70"/>
      <c r="U383" s="70"/>
      <c r="V383" s="70"/>
      <c r="W383" s="70"/>
      <c r="X383" s="70"/>
      <c r="Y383" s="70"/>
      <c r="Z383" s="70"/>
      <c r="AA383" s="72"/>
      <c r="AB383" s="73"/>
      <c r="AC383" s="73"/>
      <c r="AD383" s="73"/>
      <c r="AE383" s="73"/>
      <c r="AF383" s="73"/>
      <c r="AG383" s="73"/>
    </row>
    <row r="384" spans="11:33" x14ac:dyDescent="0.3">
      <c r="K384" s="70"/>
      <c r="L384" s="71"/>
      <c r="M384" s="70"/>
      <c r="N384" s="70"/>
      <c r="O384" s="70"/>
      <c r="P384" s="70"/>
      <c r="Q384" s="70"/>
      <c r="R384" s="70"/>
      <c r="S384" s="70"/>
      <c r="T384" s="70"/>
      <c r="U384" s="70"/>
      <c r="V384" s="70"/>
      <c r="W384" s="70"/>
      <c r="X384" s="70"/>
      <c r="Y384" s="70"/>
      <c r="Z384" s="70"/>
      <c r="AA384" s="72"/>
      <c r="AB384" s="73"/>
      <c r="AC384" s="73"/>
      <c r="AD384" s="73"/>
      <c r="AE384" s="73"/>
      <c r="AF384" s="73"/>
      <c r="AG384" s="73"/>
    </row>
    <row r="385" spans="11:33" x14ac:dyDescent="0.3">
      <c r="K385" s="70"/>
      <c r="L385" s="71"/>
      <c r="M385" s="70"/>
      <c r="N385" s="70"/>
      <c r="O385" s="70"/>
      <c r="P385" s="70"/>
      <c r="Q385" s="70"/>
      <c r="R385" s="70"/>
      <c r="S385" s="70"/>
      <c r="T385" s="70"/>
      <c r="U385" s="70"/>
      <c r="V385" s="70"/>
      <c r="W385" s="70"/>
      <c r="X385" s="70"/>
      <c r="Y385" s="70"/>
      <c r="Z385" s="70"/>
      <c r="AA385" s="72"/>
      <c r="AB385" s="73"/>
      <c r="AC385" s="73"/>
      <c r="AD385" s="73"/>
      <c r="AE385" s="73"/>
      <c r="AF385" s="73"/>
      <c r="AG385" s="73"/>
    </row>
    <row r="386" spans="11:33" x14ac:dyDescent="0.3">
      <c r="K386" s="70"/>
      <c r="L386" s="71"/>
      <c r="M386" s="70"/>
      <c r="N386" s="70"/>
      <c r="O386" s="70"/>
      <c r="P386" s="70"/>
      <c r="Q386" s="70"/>
      <c r="R386" s="70"/>
      <c r="S386" s="70"/>
      <c r="T386" s="70"/>
      <c r="U386" s="70"/>
      <c r="V386" s="70"/>
      <c r="W386" s="70"/>
      <c r="X386" s="70"/>
      <c r="Y386" s="70"/>
      <c r="Z386" s="70"/>
      <c r="AA386" s="72"/>
      <c r="AB386" s="73"/>
      <c r="AC386" s="73"/>
      <c r="AD386" s="73"/>
      <c r="AE386" s="73"/>
      <c r="AF386" s="73"/>
      <c r="AG386" s="73"/>
    </row>
    <row r="387" spans="11:33" x14ac:dyDescent="0.3">
      <c r="K387" s="70"/>
      <c r="L387" s="71"/>
      <c r="M387" s="70"/>
      <c r="N387" s="70"/>
      <c r="O387" s="70"/>
      <c r="P387" s="70"/>
      <c r="Q387" s="70"/>
      <c r="R387" s="70"/>
      <c r="S387" s="70"/>
      <c r="T387" s="70"/>
      <c r="U387" s="70"/>
      <c r="V387" s="70"/>
      <c r="W387" s="70"/>
      <c r="X387" s="70"/>
      <c r="Y387" s="70"/>
      <c r="Z387" s="70"/>
      <c r="AA387" s="72"/>
      <c r="AB387" s="73"/>
      <c r="AC387" s="73"/>
      <c r="AD387" s="73"/>
      <c r="AE387" s="73"/>
      <c r="AF387" s="73"/>
      <c r="AG387" s="73"/>
    </row>
    <row r="388" spans="11:33" x14ac:dyDescent="0.3">
      <c r="K388" s="70"/>
      <c r="L388" s="71"/>
      <c r="M388" s="70"/>
      <c r="N388" s="70"/>
      <c r="O388" s="70"/>
      <c r="P388" s="70"/>
      <c r="Q388" s="70"/>
      <c r="R388" s="70"/>
      <c r="S388" s="70"/>
      <c r="T388" s="70"/>
      <c r="U388" s="70"/>
      <c r="V388" s="70"/>
      <c r="W388" s="70"/>
      <c r="X388" s="70"/>
      <c r="Y388" s="70"/>
      <c r="Z388" s="70"/>
      <c r="AA388" s="72"/>
      <c r="AB388" s="73"/>
      <c r="AC388" s="73"/>
      <c r="AD388" s="73"/>
      <c r="AE388" s="73"/>
      <c r="AF388" s="73"/>
      <c r="AG388" s="73"/>
    </row>
    <row r="389" spans="11:33" x14ac:dyDescent="0.3">
      <c r="K389" s="70"/>
      <c r="L389" s="71"/>
      <c r="M389" s="70"/>
      <c r="N389" s="70"/>
      <c r="O389" s="70"/>
      <c r="P389" s="70"/>
      <c r="Q389" s="70"/>
      <c r="R389" s="70"/>
      <c r="S389" s="70"/>
      <c r="T389" s="70"/>
      <c r="U389" s="70"/>
      <c r="V389" s="70"/>
      <c r="W389" s="70"/>
      <c r="X389" s="70"/>
      <c r="Y389" s="70"/>
      <c r="Z389" s="70"/>
      <c r="AA389" s="72"/>
      <c r="AB389" s="73"/>
      <c r="AC389" s="73"/>
      <c r="AD389" s="73"/>
      <c r="AE389" s="73"/>
      <c r="AF389" s="73"/>
      <c r="AG389" s="73"/>
    </row>
    <row r="390" spans="11:33" x14ac:dyDescent="0.3">
      <c r="K390" s="70"/>
      <c r="L390" s="71"/>
      <c r="M390" s="70"/>
      <c r="N390" s="70"/>
      <c r="O390" s="70"/>
      <c r="P390" s="70"/>
      <c r="Q390" s="70"/>
      <c r="R390" s="70"/>
      <c r="S390" s="70"/>
      <c r="T390" s="70"/>
      <c r="U390" s="70"/>
      <c r="V390" s="70"/>
      <c r="W390" s="70"/>
      <c r="X390" s="70"/>
      <c r="Y390" s="70"/>
      <c r="Z390" s="70"/>
      <c r="AA390" s="72"/>
      <c r="AB390" s="73"/>
      <c r="AC390" s="73"/>
      <c r="AD390" s="73"/>
      <c r="AE390" s="73"/>
      <c r="AF390" s="73"/>
      <c r="AG390" s="73"/>
    </row>
    <row r="391" spans="11:33" x14ac:dyDescent="0.3">
      <c r="K391" s="70"/>
      <c r="L391" s="71"/>
      <c r="M391" s="70"/>
      <c r="N391" s="70"/>
      <c r="O391" s="70"/>
      <c r="P391" s="70"/>
      <c r="Q391" s="70"/>
      <c r="R391" s="70"/>
      <c r="S391" s="70"/>
      <c r="T391" s="70"/>
      <c r="U391" s="70"/>
      <c r="V391" s="70"/>
      <c r="W391" s="70"/>
      <c r="X391" s="70"/>
      <c r="Y391" s="70"/>
      <c r="Z391" s="70"/>
      <c r="AA391" s="72"/>
      <c r="AB391" s="73"/>
      <c r="AC391" s="73"/>
      <c r="AD391" s="73"/>
      <c r="AE391" s="73"/>
      <c r="AF391" s="73"/>
      <c r="AG391" s="73"/>
    </row>
    <row r="392" spans="11:33" x14ac:dyDescent="0.3">
      <c r="K392" s="70"/>
      <c r="L392" s="71"/>
      <c r="M392" s="70"/>
      <c r="N392" s="70"/>
      <c r="O392" s="70"/>
      <c r="P392" s="70"/>
      <c r="Q392" s="70"/>
      <c r="R392" s="70"/>
      <c r="S392" s="70"/>
      <c r="T392" s="70"/>
      <c r="U392" s="70"/>
      <c r="V392" s="70"/>
      <c r="W392" s="70"/>
      <c r="X392" s="70"/>
      <c r="Y392" s="70"/>
      <c r="Z392" s="70"/>
      <c r="AA392" s="72"/>
      <c r="AB392" s="73"/>
      <c r="AC392" s="73"/>
      <c r="AD392" s="73"/>
      <c r="AE392" s="73"/>
      <c r="AF392" s="73"/>
      <c r="AG392" s="73"/>
    </row>
    <row r="393" spans="11:33" x14ac:dyDescent="0.3">
      <c r="K393" s="70"/>
      <c r="L393" s="71"/>
      <c r="M393" s="70"/>
      <c r="N393" s="70"/>
      <c r="O393" s="70"/>
      <c r="P393" s="70"/>
      <c r="Q393" s="70"/>
      <c r="R393" s="70"/>
      <c r="S393" s="70"/>
      <c r="T393" s="70"/>
      <c r="U393" s="70"/>
      <c r="V393" s="70"/>
      <c r="W393" s="70"/>
      <c r="X393" s="70"/>
      <c r="Y393" s="70"/>
      <c r="Z393" s="70"/>
      <c r="AA393" s="72"/>
      <c r="AB393" s="73"/>
      <c r="AC393" s="73"/>
      <c r="AD393" s="73"/>
      <c r="AE393" s="73"/>
      <c r="AF393" s="73"/>
      <c r="AG393" s="73"/>
    </row>
    <row r="394" spans="11:33" x14ac:dyDescent="0.3">
      <c r="K394" s="70"/>
      <c r="L394" s="71"/>
      <c r="M394" s="70"/>
      <c r="N394" s="70"/>
      <c r="O394" s="70"/>
      <c r="P394" s="70"/>
      <c r="Q394" s="70"/>
      <c r="R394" s="70"/>
      <c r="S394" s="70"/>
      <c r="T394" s="70"/>
      <c r="U394" s="70"/>
      <c r="V394" s="70"/>
      <c r="W394" s="70"/>
      <c r="X394" s="70"/>
      <c r="Y394" s="70"/>
      <c r="Z394" s="70"/>
      <c r="AA394" s="72"/>
      <c r="AB394" s="73"/>
      <c r="AC394" s="73"/>
      <c r="AD394" s="73"/>
      <c r="AE394" s="73"/>
      <c r="AF394" s="73"/>
      <c r="AG394" s="73"/>
    </row>
    <row r="395" spans="11:33" x14ac:dyDescent="0.3">
      <c r="K395" s="70"/>
      <c r="L395" s="71"/>
      <c r="M395" s="70"/>
      <c r="N395" s="70"/>
      <c r="O395" s="70"/>
      <c r="P395" s="70"/>
      <c r="Q395" s="70"/>
      <c r="R395" s="70"/>
      <c r="S395" s="70"/>
      <c r="T395" s="70"/>
      <c r="U395" s="70"/>
      <c r="V395" s="70"/>
      <c r="W395" s="70"/>
      <c r="X395" s="70"/>
      <c r="Y395" s="70"/>
      <c r="Z395" s="70"/>
      <c r="AA395" s="72"/>
      <c r="AB395" s="73"/>
      <c r="AC395" s="73"/>
      <c r="AD395" s="73"/>
      <c r="AE395" s="73"/>
      <c r="AF395" s="73"/>
      <c r="AG395" s="73"/>
    </row>
    <row r="396" spans="11:33" x14ac:dyDescent="0.3">
      <c r="K396" s="70"/>
      <c r="L396" s="71"/>
      <c r="M396" s="70"/>
      <c r="N396" s="70"/>
      <c r="O396" s="70"/>
      <c r="P396" s="70"/>
      <c r="Q396" s="70"/>
      <c r="R396" s="70"/>
      <c r="S396" s="70"/>
      <c r="T396" s="70"/>
      <c r="U396" s="70"/>
      <c r="V396" s="70"/>
      <c r="W396" s="70"/>
      <c r="X396" s="70"/>
      <c r="Y396" s="70"/>
      <c r="Z396" s="70"/>
      <c r="AA396" s="72"/>
      <c r="AB396" s="73"/>
      <c r="AC396" s="73"/>
      <c r="AD396" s="73"/>
      <c r="AE396" s="73"/>
      <c r="AF396" s="73"/>
      <c r="AG396" s="73"/>
    </row>
    <row r="397" spans="11:33" x14ac:dyDescent="0.3">
      <c r="K397" s="70"/>
      <c r="L397" s="71"/>
      <c r="M397" s="70"/>
      <c r="N397" s="70"/>
      <c r="O397" s="70"/>
      <c r="P397" s="70"/>
      <c r="Q397" s="70"/>
      <c r="R397" s="70"/>
      <c r="S397" s="70"/>
      <c r="T397" s="70"/>
      <c r="U397" s="70"/>
      <c r="V397" s="70"/>
      <c r="W397" s="70"/>
      <c r="X397" s="70"/>
      <c r="Y397" s="70"/>
      <c r="Z397" s="70"/>
      <c r="AA397" s="72"/>
      <c r="AB397" s="73"/>
      <c r="AC397" s="73"/>
      <c r="AD397" s="73"/>
      <c r="AE397" s="73"/>
      <c r="AF397" s="73"/>
      <c r="AG397" s="73"/>
    </row>
    <row r="398" spans="11:33" x14ac:dyDescent="0.3">
      <c r="K398" s="70"/>
      <c r="L398" s="71"/>
      <c r="M398" s="70"/>
      <c r="N398" s="70"/>
      <c r="O398" s="70"/>
      <c r="P398" s="70"/>
      <c r="Q398" s="70"/>
      <c r="R398" s="70"/>
      <c r="S398" s="70"/>
      <c r="T398" s="70"/>
      <c r="U398" s="70"/>
      <c r="V398" s="70"/>
      <c r="W398" s="70"/>
      <c r="X398" s="70"/>
      <c r="Y398" s="70"/>
      <c r="Z398" s="70"/>
      <c r="AA398" s="72"/>
      <c r="AB398" s="73"/>
      <c r="AC398" s="73"/>
      <c r="AD398" s="73"/>
      <c r="AE398" s="73"/>
      <c r="AF398" s="73"/>
      <c r="AG398" s="73"/>
    </row>
    <row r="399" spans="11:33" x14ac:dyDescent="0.3">
      <c r="K399" s="70"/>
      <c r="L399" s="71"/>
      <c r="M399" s="70"/>
      <c r="N399" s="70"/>
      <c r="O399" s="70"/>
      <c r="P399" s="70"/>
      <c r="Q399" s="70"/>
      <c r="R399" s="70"/>
      <c r="S399" s="70"/>
      <c r="T399" s="70"/>
      <c r="U399" s="70"/>
      <c r="V399" s="70"/>
      <c r="W399" s="70"/>
      <c r="X399" s="70"/>
      <c r="Y399" s="70"/>
      <c r="Z399" s="70"/>
      <c r="AA399" s="72"/>
      <c r="AB399" s="73"/>
      <c r="AC399" s="73"/>
      <c r="AD399" s="73"/>
      <c r="AE399" s="73"/>
      <c r="AF399" s="73"/>
      <c r="AG399" s="73"/>
    </row>
    <row r="400" spans="11:33" x14ac:dyDescent="0.3">
      <c r="K400" s="70"/>
      <c r="L400" s="71"/>
      <c r="M400" s="70"/>
      <c r="N400" s="70"/>
      <c r="O400" s="70"/>
      <c r="P400" s="70"/>
      <c r="Q400" s="70"/>
      <c r="R400" s="70"/>
      <c r="S400" s="70"/>
      <c r="T400" s="70"/>
      <c r="U400" s="70"/>
      <c r="V400" s="70"/>
      <c r="W400" s="70"/>
      <c r="X400" s="70"/>
      <c r="Y400" s="70"/>
      <c r="Z400" s="70"/>
      <c r="AA400" s="72"/>
      <c r="AB400" s="73"/>
      <c r="AC400" s="73"/>
      <c r="AD400" s="73"/>
      <c r="AE400" s="73"/>
      <c r="AF400" s="73"/>
      <c r="AG400" s="73"/>
    </row>
    <row r="401" spans="11:33" x14ac:dyDescent="0.3">
      <c r="K401" s="70"/>
      <c r="L401" s="71"/>
      <c r="M401" s="70"/>
      <c r="N401" s="70"/>
      <c r="O401" s="70"/>
      <c r="P401" s="70"/>
      <c r="Q401" s="70"/>
      <c r="R401" s="70"/>
      <c r="S401" s="70"/>
      <c r="T401" s="70"/>
      <c r="U401" s="70"/>
      <c r="V401" s="70"/>
      <c r="W401" s="70"/>
      <c r="X401" s="70"/>
      <c r="Y401" s="70"/>
      <c r="Z401" s="70"/>
      <c r="AA401" s="72"/>
      <c r="AB401" s="73"/>
      <c r="AC401" s="73"/>
      <c r="AD401" s="73"/>
      <c r="AE401" s="73"/>
      <c r="AF401" s="73"/>
      <c r="AG401" s="73"/>
    </row>
    <row r="402" spans="11:33" x14ac:dyDescent="0.3">
      <c r="K402" s="70"/>
      <c r="L402" s="71"/>
      <c r="M402" s="70"/>
      <c r="N402" s="70"/>
      <c r="O402" s="70"/>
      <c r="P402" s="70"/>
      <c r="Q402" s="70"/>
      <c r="R402" s="70"/>
      <c r="S402" s="70"/>
      <c r="T402" s="70"/>
      <c r="U402" s="70"/>
      <c r="V402" s="70"/>
      <c r="W402" s="70"/>
      <c r="X402" s="70"/>
      <c r="Y402" s="70"/>
      <c r="Z402" s="70"/>
      <c r="AA402" s="72"/>
      <c r="AB402" s="73"/>
      <c r="AC402" s="73"/>
      <c r="AD402" s="73"/>
      <c r="AE402" s="73"/>
      <c r="AF402" s="73"/>
      <c r="AG402" s="73"/>
    </row>
    <row r="403" spans="11:33" x14ac:dyDescent="0.3">
      <c r="K403" s="70"/>
      <c r="L403" s="71"/>
      <c r="M403" s="70"/>
      <c r="N403" s="70"/>
      <c r="O403" s="70"/>
      <c r="P403" s="70"/>
      <c r="Q403" s="70"/>
      <c r="R403" s="70"/>
      <c r="S403" s="70"/>
      <c r="T403" s="70"/>
      <c r="U403" s="70"/>
      <c r="V403" s="70"/>
      <c r="W403" s="70"/>
      <c r="X403" s="70"/>
      <c r="Y403" s="70"/>
      <c r="Z403" s="70"/>
      <c r="AA403" s="72"/>
      <c r="AB403" s="73"/>
      <c r="AC403" s="73"/>
      <c r="AD403" s="73"/>
      <c r="AE403" s="73"/>
      <c r="AF403" s="73"/>
      <c r="AG403" s="73"/>
    </row>
    <row r="404" spans="11:33" x14ac:dyDescent="0.3">
      <c r="K404" s="70"/>
      <c r="L404" s="71"/>
      <c r="M404" s="70"/>
      <c r="N404" s="70"/>
      <c r="O404" s="70"/>
      <c r="P404" s="70"/>
      <c r="Q404" s="70"/>
      <c r="R404" s="70"/>
      <c r="S404" s="70"/>
      <c r="T404" s="70"/>
      <c r="U404" s="70"/>
      <c r="V404" s="70"/>
      <c r="W404" s="70"/>
      <c r="X404" s="70"/>
      <c r="Y404" s="70"/>
      <c r="Z404" s="70"/>
      <c r="AA404" s="72"/>
      <c r="AB404" s="73"/>
      <c r="AC404" s="73"/>
      <c r="AD404" s="73"/>
      <c r="AE404" s="73"/>
      <c r="AF404" s="73"/>
      <c r="AG404" s="73"/>
    </row>
    <row r="405" spans="11:33" x14ac:dyDescent="0.3">
      <c r="K405" s="70"/>
      <c r="L405" s="71"/>
      <c r="M405" s="70"/>
      <c r="N405" s="70"/>
      <c r="O405" s="70"/>
      <c r="P405" s="70"/>
      <c r="Q405" s="70"/>
      <c r="R405" s="70"/>
      <c r="S405" s="70"/>
      <c r="T405" s="70"/>
      <c r="U405" s="70"/>
      <c r="V405" s="70"/>
      <c r="W405" s="70"/>
      <c r="X405" s="70"/>
      <c r="Y405" s="70"/>
      <c r="Z405" s="70"/>
      <c r="AA405" s="72"/>
      <c r="AB405" s="73"/>
      <c r="AC405" s="73"/>
      <c r="AD405" s="73"/>
      <c r="AE405" s="73"/>
      <c r="AF405" s="73"/>
      <c r="AG405" s="73"/>
    </row>
    <row r="406" spans="11:33" x14ac:dyDescent="0.3">
      <c r="K406" s="70"/>
      <c r="L406" s="71"/>
      <c r="M406" s="70"/>
      <c r="N406" s="70"/>
      <c r="O406" s="70"/>
      <c r="P406" s="70"/>
      <c r="Q406" s="70"/>
      <c r="R406" s="70"/>
      <c r="S406" s="70"/>
      <c r="T406" s="70"/>
      <c r="U406" s="70"/>
      <c r="V406" s="70"/>
      <c r="W406" s="70"/>
      <c r="X406" s="70"/>
      <c r="Y406" s="70"/>
      <c r="Z406" s="70"/>
      <c r="AA406" s="72"/>
      <c r="AB406" s="73"/>
      <c r="AC406" s="73"/>
      <c r="AD406" s="73"/>
      <c r="AE406" s="73"/>
      <c r="AF406" s="73"/>
      <c r="AG406" s="73"/>
    </row>
    <row r="407" spans="11:33" x14ac:dyDescent="0.3">
      <c r="K407" s="70"/>
      <c r="L407" s="71"/>
      <c r="M407" s="70"/>
      <c r="N407" s="70"/>
      <c r="O407" s="70"/>
      <c r="P407" s="70"/>
      <c r="Q407" s="70"/>
      <c r="R407" s="70"/>
      <c r="S407" s="70"/>
      <c r="T407" s="70"/>
      <c r="U407" s="70"/>
      <c r="V407" s="70"/>
      <c r="W407" s="70"/>
      <c r="X407" s="70"/>
      <c r="Y407" s="70"/>
      <c r="Z407" s="70"/>
      <c r="AA407" s="72"/>
      <c r="AB407" s="73"/>
      <c r="AC407" s="73"/>
      <c r="AD407" s="73"/>
      <c r="AE407" s="73"/>
      <c r="AF407" s="73"/>
      <c r="AG407" s="73"/>
    </row>
    <row r="408" spans="11:33" x14ac:dyDescent="0.3">
      <c r="K408" s="70"/>
      <c r="L408" s="71"/>
      <c r="M408" s="70"/>
      <c r="N408" s="70"/>
      <c r="O408" s="70"/>
      <c r="P408" s="70"/>
      <c r="Q408" s="70"/>
      <c r="R408" s="70"/>
      <c r="S408" s="70"/>
      <c r="T408" s="70"/>
      <c r="U408" s="70"/>
      <c r="V408" s="70"/>
      <c r="W408" s="70"/>
      <c r="X408" s="70"/>
      <c r="Y408" s="70"/>
      <c r="Z408" s="70"/>
      <c r="AA408" s="72"/>
      <c r="AB408" s="73"/>
      <c r="AC408" s="73"/>
      <c r="AD408" s="73"/>
      <c r="AE408" s="73"/>
      <c r="AF408" s="73"/>
      <c r="AG408" s="73"/>
    </row>
    <row r="409" spans="11:33" x14ac:dyDescent="0.3">
      <c r="K409" s="70"/>
      <c r="L409" s="71"/>
      <c r="M409" s="70"/>
      <c r="N409" s="70"/>
      <c r="O409" s="70"/>
      <c r="P409" s="70"/>
      <c r="Q409" s="70"/>
      <c r="R409" s="70"/>
      <c r="S409" s="70"/>
      <c r="T409" s="70"/>
      <c r="U409" s="70"/>
      <c r="V409" s="70"/>
      <c r="W409" s="70"/>
      <c r="X409" s="70"/>
      <c r="Y409" s="70"/>
      <c r="Z409" s="70"/>
      <c r="AA409" s="72"/>
      <c r="AB409" s="73"/>
      <c r="AC409" s="73"/>
      <c r="AD409" s="73"/>
      <c r="AE409" s="73"/>
      <c r="AF409" s="73"/>
      <c r="AG409" s="73"/>
    </row>
    <row r="410" spans="11:33" x14ac:dyDescent="0.3">
      <c r="K410" s="70"/>
      <c r="L410" s="71"/>
      <c r="M410" s="70"/>
      <c r="N410" s="70"/>
      <c r="O410" s="70"/>
      <c r="P410" s="70"/>
      <c r="Q410" s="70"/>
      <c r="R410" s="70"/>
      <c r="S410" s="70"/>
      <c r="T410" s="70"/>
      <c r="U410" s="70"/>
      <c r="V410" s="70"/>
      <c r="W410" s="70"/>
      <c r="X410" s="70"/>
      <c r="Y410" s="70"/>
      <c r="Z410" s="70"/>
      <c r="AA410" s="72"/>
      <c r="AB410" s="73"/>
      <c r="AC410" s="73"/>
      <c r="AD410" s="73"/>
      <c r="AE410" s="73"/>
      <c r="AF410" s="73"/>
      <c r="AG410" s="73"/>
    </row>
    <row r="411" spans="11:33" x14ac:dyDescent="0.3">
      <c r="K411" s="70"/>
      <c r="L411" s="71"/>
      <c r="M411" s="70"/>
      <c r="N411" s="70"/>
      <c r="O411" s="70"/>
      <c r="P411" s="70"/>
      <c r="Q411" s="70"/>
      <c r="R411" s="70"/>
      <c r="S411" s="70"/>
      <c r="T411" s="70"/>
      <c r="U411" s="70"/>
      <c r="V411" s="70"/>
      <c r="W411" s="70"/>
      <c r="X411" s="70"/>
      <c r="Y411" s="70"/>
      <c r="Z411" s="70"/>
      <c r="AA411" s="72"/>
      <c r="AB411" s="73"/>
      <c r="AC411" s="73"/>
      <c r="AD411" s="73"/>
      <c r="AE411" s="73"/>
      <c r="AF411" s="73"/>
      <c r="AG411" s="73"/>
    </row>
    <row r="412" spans="11:33" x14ac:dyDescent="0.3">
      <c r="K412" s="70"/>
      <c r="L412" s="71"/>
      <c r="M412" s="70"/>
      <c r="N412" s="70"/>
      <c r="O412" s="70"/>
      <c r="P412" s="70"/>
      <c r="Q412" s="70"/>
      <c r="R412" s="70"/>
      <c r="S412" s="70"/>
      <c r="T412" s="70"/>
      <c r="U412" s="70"/>
      <c r="V412" s="70"/>
      <c r="W412" s="70"/>
      <c r="X412" s="70"/>
      <c r="Y412" s="70"/>
      <c r="Z412" s="70"/>
      <c r="AA412" s="72"/>
      <c r="AB412" s="73"/>
      <c r="AC412" s="73"/>
      <c r="AD412" s="73"/>
      <c r="AE412" s="73"/>
      <c r="AF412" s="73"/>
      <c r="AG412" s="73"/>
    </row>
    <row r="413" spans="11:33" x14ac:dyDescent="0.3">
      <c r="K413" s="70"/>
      <c r="L413" s="71"/>
      <c r="M413" s="70"/>
      <c r="N413" s="70"/>
      <c r="O413" s="70"/>
      <c r="P413" s="70"/>
      <c r="Q413" s="70"/>
      <c r="R413" s="70"/>
      <c r="S413" s="70"/>
      <c r="T413" s="70"/>
      <c r="U413" s="70"/>
      <c r="V413" s="70"/>
      <c r="W413" s="70"/>
      <c r="X413" s="70"/>
      <c r="Y413" s="70"/>
      <c r="Z413" s="70"/>
      <c r="AA413" s="72"/>
      <c r="AB413" s="73"/>
      <c r="AC413" s="73"/>
      <c r="AD413" s="73"/>
      <c r="AE413" s="73"/>
      <c r="AF413" s="73"/>
      <c r="AG413" s="73"/>
    </row>
    <row r="414" spans="11:33" x14ac:dyDescent="0.3">
      <c r="K414" s="70"/>
      <c r="L414" s="71"/>
      <c r="M414" s="70"/>
      <c r="N414" s="70"/>
      <c r="O414" s="70"/>
      <c r="P414" s="70"/>
      <c r="Q414" s="70"/>
      <c r="R414" s="70"/>
      <c r="S414" s="70"/>
      <c r="T414" s="70"/>
      <c r="U414" s="70"/>
      <c r="V414" s="70"/>
      <c r="W414" s="70"/>
      <c r="X414" s="70"/>
      <c r="Y414" s="70"/>
      <c r="Z414" s="70"/>
      <c r="AA414" s="72"/>
      <c r="AB414" s="73"/>
      <c r="AC414" s="73"/>
      <c r="AD414" s="73"/>
      <c r="AE414" s="73"/>
      <c r="AF414" s="73"/>
      <c r="AG414" s="73"/>
    </row>
    <row r="415" spans="11:33" x14ac:dyDescent="0.3">
      <c r="K415" s="70"/>
      <c r="L415" s="71"/>
      <c r="M415" s="70"/>
      <c r="N415" s="70"/>
      <c r="O415" s="70"/>
      <c r="P415" s="70"/>
      <c r="Q415" s="70"/>
      <c r="R415" s="70"/>
      <c r="S415" s="70"/>
      <c r="T415" s="70"/>
      <c r="U415" s="70"/>
      <c r="V415" s="70"/>
      <c r="W415" s="70"/>
      <c r="X415" s="70"/>
      <c r="Y415" s="70"/>
      <c r="Z415" s="70"/>
      <c r="AA415" s="72"/>
      <c r="AB415" s="73"/>
      <c r="AC415" s="73"/>
      <c r="AD415" s="73"/>
      <c r="AE415" s="73"/>
      <c r="AF415" s="73"/>
      <c r="AG415" s="73"/>
    </row>
    <row r="416" spans="11:33" x14ac:dyDescent="0.3">
      <c r="K416" s="70"/>
      <c r="L416" s="71"/>
      <c r="M416" s="70"/>
      <c r="N416" s="70"/>
      <c r="O416" s="70"/>
      <c r="P416" s="70"/>
      <c r="Q416" s="70"/>
      <c r="R416" s="70"/>
      <c r="S416" s="70"/>
      <c r="T416" s="70"/>
      <c r="U416" s="70"/>
      <c r="V416" s="70"/>
      <c r="W416" s="70"/>
      <c r="X416" s="70"/>
      <c r="Y416" s="70"/>
      <c r="Z416" s="70"/>
      <c r="AA416" s="72"/>
      <c r="AB416" s="73"/>
      <c r="AC416" s="73"/>
      <c r="AD416" s="73"/>
      <c r="AE416" s="73"/>
      <c r="AF416" s="73"/>
      <c r="AG416" s="73"/>
    </row>
    <row r="417" spans="11:33" x14ac:dyDescent="0.3">
      <c r="K417" s="70"/>
      <c r="L417" s="71"/>
      <c r="M417" s="70"/>
      <c r="N417" s="70"/>
      <c r="O417" s="70"/>
      <c r="P417" s="70"/>
      <c r="Q417" s="70"/>
      <c r="R417" s="70"/>
      <c r="S417" s="70"/>
      <c r="T417" s="70"/>
      <c r="U417" s="70"/>
      <c r="V417" s="70"/>
      <c r="W417" s="70"/>
      <c r="X417" s="70"/>
      <c r="Y417" s="70"/>
      <c r="Z417" s="70"/>
      <c r="AA417" s="72"/>
      <c r="AB417" s="73"/>
      <c r="AC417" s="73"/>
      <c r="AD417" s="73"/>
      <c r="AE417" s="73"/>
      <c r="AF417" s="73"/>
      <c r="AG417" s="73"/>
    </row>
    <row r="418" spans="11:33" x14ac:dyDescent="0.3">
      <c r="K418" s="70"/>
      <c r="L418" s="71"/>
      <c r="M418" s="70"/>
      <c r="N418" s="70"/>
      <c r="O418" s="70"/>
      <c r="P418" s="70"/>
      <c r="Q418" s="70"/>
      <c r="R418" s="70"/>
      <c r="S418" s="70"/>
      <c r="T418" s="70"/>
      <c r="U418" s="70"/>
      <c r="V418" s="70"/>
      <c r="W418" s="70"/>
      <c r="X418" s="70"/>
      <c r="Y418" s="70"/>
      <c r="Z418" s="70"/>
      <c r="AA418" s="72"/>
      <c r="AB418" s="73"/>
      <c r="AC418" s="73"/>
      <c r="AD418" s="73"/>
      <c r="AE418" s="73"/>
      <c r="AF418" s="73"/>
      <c r="AG418" s="73"/>
    </row>
    <row r="419" spans="11:33" x14ac:dyDescent="0.3">
      <c r="K419" s="70"/>
      <c r="L419" s="71"/>
      <c r="M419" s="70"/>
      <c r="N419" s="70"/>
      <c r="O419" s="70"/>
      <c r="P419" s="70"/>
      <c r="Q419" s="70"/>
      <c r="R419" s="70"/>
      <c r="S419" s="70"/>
      <c r="T419" s="70"/>
      <c r="U419" s="70"/>
      <c r="V419" s="70"/>
      <c r="W419" s="70"/>
      <c r="X419" s="70"/>
      <c r="Y419" s="70"/>
      <c r="Z419" s="70"/>
      <c r="AA419" s="72"/>
      <c r="AB419" s="73"/>
      <c r="AC419" s="73"/>
      <c r="AD419" s="73"/>
      <c r="AE419" s="73"/>
      <c r="AF419" s="73"/>
      <c r="AG419" s="73"/>
    </row>
    <row r="420" spans="11:33" x14ac:dyDescent="0.3">
      <c r="K420" s="70"/>
      <c r="L420" s="71"/>
      <c r="M420" s="70"/>
      <c r="N420" s="70"/>
      <c r="O420" s="70"/>
      <c r="P420" s="70"/>
      <c r="Q420" s="70"/>
      <c r="R420" s="70"/>
      <c r="S420" s="70"/>
      <c r="T420" s="70"/>
      <c r="U420" s="70"/>
      <c r="V420" s="70"/>
      <c r="W420" s="70"/>
      <c r="X420" s="70"/>
      <c r="Y420" s="70"/>
      <c r="Z420" s="70"/>
      <c r="AA420" s="72"/>
      <c r="AB420" s="73"/>
      <c r="AC420" s="73"/>
      <c r="AD420" s="73"/>
      <c r="AE420" s="73"/>
      <c r="AF420" s="73"/>
      <c r="AG420" s="73"/>
    </row>
    <row r="421" spans="11:33" x14ac:dyDescent="0.3">
      <c r="K421" s="70"/>
      <c r="L421" s="71"/>
      <c r="M421" s="70"/>
      <c r="N421" s="70"/>
      <c r="O421" s="70"/>
      <c r="P421" s="70"/>
      <c r="Q421" s="70"/>
      <c r="R421" s="70"/>
      <c r="S421" s="70"/>
      <c r="T421" s="70"/>
      <c r="U421" s="70"/>
      <c r="V421" s="70"/>
      <c r="W421" s="70"/>
      <c r="X421" s="70"/>
      <c r="Y421" s="70"/>
      <c r="Z421" s="70"/>
      <c r="AA421" s="72"/>
      <c r="AB421" s="73"/>
      <c r="AC421" s="73"/>
      <c r="AD421" s="73"/>
      <c r="AE421" s="73"/>
      <c r="AF421" s="73"/>
      <c r="AG421" s="73"/>
    </row>
    <row r="422" spans="11:33" x14ac:dyDescent="0.3">
      <c r="K422" s="70"/>
      <c r="L422" s="71"/>
      <c r="M422" s="70"/>
      <c r="N422" s="70"/>
      <c r="O422" s="70"/>
      <c r="P422" s="70"/>
      <c r="Q422" s="70"/>
      <c r="R422" s="70"/>
      <c r="S422" s="70"/>
      <c r="T422" s="70"/>
      <c r="U422" s="70"/>
      <c r="V422" s="70"/>
      <c r="W422" s="70"/>
      <c r="X422" s="70"/>
      <c r="Y422" s="70"/>
      <c r="Z422" s="70"/>
      <c r="AA422" s="72"/>
      <c r="AB422" s="73"/>
      <c r="AC422" s="73"/>
      <c r="AD422" s="73"/>
      <c r="AE422" s="73"/>
      <c r="AF422" s="73"/>
      <c r="AG422" s="73"/>
    </row>
    <row r="423" spans="11:33" x14ac:dyDescent="0.3">
      <c r="K423" s="70"/>
      <c r="L423" s="71"/>
      <c r="M423" s="70"/>
      <c r="N423" s="70"/>
      <c r="O423" s="70"/>
      <c r="P423" s="70"/>
      <c r="Q423" s="70"/>
      <c r="R423" s="70"/>
      <c r="S423" s="70"/>
      <c r="T423" s="70"/>
      <c r="U423" s="70"/>
      <c r="V423" s="70"/>
      <c r="W423" s="70"/>
      <c r="X423" s="70"/>
      <c r="Y423" s="70"/>
      <c r="Z423" s="70"/>
      <c r="AA423" s="72"/>
      <c r="AB423" s="73"/>
      <c r="AC423" s="73"/>
      <c r="AD423" s="73"/>
      <c r="AE423" s="73"/>
      <c r="AF423" s="73"/>
      <c r="AG423" s="73"/>
    </row>
    <row r="424" spans="11:33" x14ac:dyDescent="0.3">
      <c r="K424" s="70"/>
      <c r="L424" s="71"/>
      <c r="M424" s="70"/>
      <c r="N424" s="70"/>
      <c r="O424" s="70"/>
      <c r="P424" s="70"/>
      <c r="Q424" s="70"/>
      <c r="R424" s="70"/>
      <c r="S424" s="70"/>
      <c r="T424" s="70"/>
      <c r="U424" s="70"/>
      <c r="V424" s="70"/>
      <c r="W424" s="70"/>
      <c r="X424" s="70"/>
      <c r="Y424" s="70"/>
      <c r="Z424" s="70"/>
      <c r="AA424" s="72"/>
      <c r="AB424" s="73"/>
      <c r="AC424" s="73"/>
      <c r="AD424" s="73"/>
      <c r="AE424" s="73"/>
      <c r="AF424" s="73"/>
      <c r="AG424" s="73"/>
    </row>
    <row r="425" spans="11:33" x14ac:dyDescent="0.3">
      <c r="K425" s="70"/>
      <c r="L425" s="71"/>
      <c r="M425" s="70"/>
      <c r="N425" s="70"/>
      <c r="O425" s="70"/>
      <c r="P425" s="70"/>
      <c r="Q425" s="70"/>
      <c r="R425" s="70"/>
      <c r="S425" s="70"/>
      <c r="T425" s="70"/>
      <c r="U425" s="70"/>
      <c r="V425" s="70"/>
      <c r="W425" s="70"/>
      <c r="X425" s="70"/>
      <c r="Y425" s="70"/>
      <c r="Z425" s="70"/>
      <c r="AA425" s="72"/>
      <c r="AB425" s="73"/>
      <c r="AC425" s="73"/>
      <c r="AD425" s="73"/>
      <c r="AE425" s="73"/>
      <c r="AF425" s="73"/>
      <c r="AG425" s="73"/>
    </row>
    <row r="426" spans="11:33" x14ac:dyDescent="0.3">
      <c r="K426" s="70"/>
      <c r="L426" s="71"/>
      <c r="M426" s="70"/>
      <c r="N426" s="70"/>
      <c r="O426" s="70"/>
      <c r="P426" s="70"/>
      <c r="Q426" s="70"/>
      <c r="R426" s="70"/>
      <c r="S426" s="70"/>
      <c r="T426" s="70"/>
      <c r="U426" s="70"/>
      <c r="V426" s="70"/>
      <c r="W426" s="70"/>
      <c r="X426" s="70"/>
      <c r="Y426" s="70"/>
      <c r="Z426" s="70"/>
      <c r="AA426" s="72"/>
      <c r="AB426" s="73"/>
      <c r="AC426" s="73"/>
      <c r="AD426" s="73"/>
      <c r="AE426" s="73"/>
      <c r="AF426" s="73"/>
      <c r="AG426" s="73"/>
    </row>
    <row r="427" spans="11:33" x14ac:dyDescent="0.3">
      <c r="K427" s="70"/>
      <c r="L427" s="71"/>
      <c r="M427" s="70"/>
      <c r="N427" s="70"/>
      <c r="O427" s="70"/>
      <c r="P427" s="70"/>
      <c r="Q427" s="70"/>
      <c r="R427" s="70"/>
      <c r="S427" s="70"/>
      <c r="T427" s="70"/>
      <c r="U427" s="70"/>
      <c r="V427" s="70"/>
      <c r="W427" s="70"/>
      <c r="X427" s="70"/>
      <c r="Y427" s="70"/>
      <c r="Z427" s="70"/>
      <c r="AA427" s="72"/>
      <c r="AB427" s="73"/>
      <c r="AC427" s="73"/>
      <c r="AD427" s="73"/>
      <c r="AE427" s="73"/>
      <c r="AF427" s="73"/>
      <c r="AG427" s="73"/>
    </row>
    <row r="428" spans="11:33" x14ac:dyDescent="0.3">
      <c r="K428" s="70"/>
      <c r="L428" s="71"/>
      <c r="M428" s="70"/>
      <c r="N428" s="70"/>
      <c r="O428" s="70"/>
      <c r="P428" s="70"/>
      <c r="Q428" s="70"/>
      <c r="R428" s="70"/>
      <c r="S428" s="70"/>
      <c r="T428" s="70"/>
      <c r="U428" s="70"/>
      <c r="V428" s="70"/>
      <c r="W428" s="70"/>
      <c r="X428" s="70"/>
      <c r="Y428" s="70"/>
      <c r="Z428" s="70"/>
      <c r="AA428" s="72"/>
      <c r="AB428" s="73"/>
      <c r="AC428" s="73"/>
      <c r="AD428" s="73"/>
      <c r="AE428" s="73"/>
      <c r="AF428" s="73"/>
      <c r="AG428" s="73"/>
    </row>
    <row r="429" spans="11:33" x14ac:dyDescent="0.3">
      <c r="K429" s="70"/>
      <c r="L429" s="71"/>
      <c r="M429" s="70"/>
      <c r="N429" s="70"/>
      <c r="O429" s="70"/>
      <c r="P429" s="70"/>
      <c r="Q429" s="70"/>
      <c r="R429" s="70"/>
      <c r="S429" s="70"/>
      <c r="T429" s="70"/>
      <c r="U429" s="70"/>
      <c r="V429" s="70"/>
      <c r="W429" s="70"/>
      <c r="X429" s="70"/>
      <c r="Y429" s="70"/>
      <c r="Z429" s="70"/>
      <c r="AA429" s="72"/>
      <c r="AB429" s="73"/>
      <c r="AC429" s="73"/>
      <c r="AD429" s="73"/>
      <c r="AE429" s="73"/>
      <c r="AF429" s="73"/>
      <c r="AG429" s="73"/>
    </row>
    <row r="430" spans="11:33" x14ac:dyDescent="0.3">
      <c r="K430" s="70"/>
      <c r="L430" s="71"/>
      <c r="M430" s="70"/>
      <c r="N430" s="70"/>
      <c r="O430" s="70"/>
      <c r="P430" s="70"/>
      <c r="Q430" s="70"/>
      <c r="R430" s="70"/>
      <c r="S430" s="70"/>
      <c r="T430" s="70"/>
      <c r="U430" s="70"/>
      <c r="V430" s="70"/>
      <c r="W430" s="70"/>
      <c r="X430" s="70"/>
      <c r="Y430" s="70"/>
      <c r="Z430" s="70"/>
      <c r="AA430" s="72"/>
      <c r="AB430" s="73"/>
      <c r="AC430" s="73"/>
      <c r="AD430" s="73"/>
      <c r="AE430" s="73"/>
      <c r="AF430" s="73"/>
      <c r="AG430" s="73"/>
    </row>
    <row r="431" spans="11:33" x14ac:dyDescent="0.3">
      <c r="K431" s="70"/>
      <c r="L431" s="71"/>
      <c r="M431" s="70"/>
      <c r="N431" s="70"/>
      <c r="O431" s="70"/>
      <c r="P431" s="70"/>
      <c r="Q431" s="70"/>
      <c r="R431" s="70"/>
      <c r="S431" s="70"/>
      <c r="T431" s="70"/>
      <c r="U431" s="70"/>
      <c r="V431" s="70"/>
      <c r="W431" s="70"/>
      <c r="X431" s="70"/>
      <c r="Y431" s="70"/>
      <c r="Z431" s="70"/>
      <c r="AA431" s="72"/>
      <c r="AB431" s="73"/>
      <c r="AC431" s="73"/>
      <c r="AD431" s="73"/>
      <c r="AE431" s="73"/>
      <c r="AF431" s="73"/>
      <c r="AG431" s="73"/>
    </row>
    <row r="432" spans="11:33" x14ac:dyDescent="0.3">
      <c r="K432" s="70"/>
      <c r="L432" s="71"/>
      <c r="M432" s="70"/>
      <c r="N432" s="70"/>
      <c r="O432" s="70"/>
      <c r="P432" s="70"/>
      <c r="Q432" s="70"/>
      <c r="R432" s="70"/>
      <c r="S432" s="70"/>
      <c r="T432" s="70"/>
      <c r="U432" s="70"/>
      <c r="V432" s="70"/>
      <c r="W432" s="70"/>
      <c r="X432" s="70"/>
      <c r="Y432" s="70"/>
      <c r="Z432" s="70"/>
      <c r="AA432" s="72"/>
      <c r="AB432" s="73"/>
      <c r="AC432" s="73"/>
      <c r="AD432" s="73"/>
      <c r="AE432" s="73"/>
      <c r="AF432" s="73"/>
      <c r="AG432" s="73"/>
    </row>
    <row r="433" spans="11:33" x14ac:dyDescent="0.3">
      <c r="K433" s="70"/>
      <c r="L433" s="71"/>
      <c r="M433" s="70"/>
      <c r="N433" s="70"/>
      <c r="O433" s="70"/>
      <c r="P433" s="70"/>
      <c r="Q433" s="70"/>
      <c r="R433" s="70"/>
      <c r="S433" s="70"/>
      <c r="T433" s="70"/>
      <c r="U433" s="70"/>
      <c r="V433" s="70"/>
      <c r="W433" s="70"/>
      <c r="X433" s="70"/>
      <c r="Y433" s="70"/>
      <c r="Z433" s="70"/>
      <c r="AA433" s="72"/>
      <c r="AB433" s="73"/>
      <c r="AC433" s="73"/>
      <c r="AD433" s="73"/>
      <c r="AE433" s="73"/>
      <c r="AF433" s="73"/>
      <c r="AG433" s="73"/>
    </row>
    <row r="434" spans="11:33" x14ac:dyDescent="0.3">
      <c r="K434" s="70"/>
      <c r="L434" s="71"/>
      <c r="M434" s="70"/>
      <c r="N434" s="70"/>
      <c r="O434" s="70"/>
      <c r="P434" s="70"/>
      <c r="Q434" s="70"/>
      <c r="R434" s="70"/>
      <c r="S434" s="70"/>
      <c r="T434" s="70"/>
      <c r="U434" s="70"/>
      <c r="V434" s="70"/>
      <c r="W434" s="70"/>
      <c r="X434" s="70"/>
      <c r="Y434" s="70"/>
      <c r="Z434" s="70"/>
      <c r="AA434" s="72"/>
      <c r="AB434" s="73"/>
      <c r="AC434" s="73"/>
      <c r="AD434" s="73"/>
      <c r="AE434" s="73"/>
      <c r="AF434" s="73"/>
      <c r="AG434" s="73"/>
    </row>
    <row r="435" spans="11:33" x14ac:dyDescent="0.3">
      <c r="K435" s="70"/>
      <c r="L435" s="71"/>
      <c r="M435" s="70"/>
      <c r="N435" s="70"/>
      <c r="O435" s="70"/>
      <c r="P435" s="70"/>
      <c r="Q435" s="70"/>
      <c r="R435" s="70"/>
      <c r="S435" s="70"/>
      <c r="T435" s="70"/>
      <c r="U435" s="70"/>
      <c r="V435" s="70"/>
      <c r="W435" s="70"/>
      <c r="X435" s="70"/>
      <c r="Y435" s="70"/>
      <c r="Z435" s="70"/>
      <c r="AA435" s="72"/>
      <c r="AB435" s="73"/>
      <c r="AC435" s="73"/>
      <c r="AD435" s="73"/>
      <c r="AE435" s="73"/>
      <c r="AF435" s="73"/>
      <c r="AG435" s="73"/>
    </row>
    <row r="436" spans="11:33" x14ac:dyDescent="0.3">
      <c r="K436" s="70"/>
      <c r="L436" s="71"/>
      <c r="M436" s="70"/>
      <c r="N436" s="70"/>
      <c r="O436" s="70"/>
      <c r="P436" s="70"/>
      <c r="Q436" s="70"/>
      <c r="R436" s="70"/>
      <c r="S436" s="70"/>
      <c r="T436" s="70"/>
      <c r="U436" s="70"/>
      <c r="V436" s="70"/>
      <c r="W436" s="70"/>
      <c r="X436" s="70"/>
      <c r="Y436" s="70"/>
      <c r="Z436" s="70"/>
      <c r="AA436" s="72"/>
      <c r="AB436" s="73"/>
      <c r="AC436" s="73"/>
      <c r="AD436" s="73"/>
      <c r="AE436" s="73"/>
      <c r="AF436" s="73"/>
      <c r="AG436" s="73"/>
    </row>
    <row r="437" spans="11:33" x14ac:dyDescent="0.3">
      <c r="K437" s="70"/>
      <c r="L437" s="71"/>
      <c r="M437" s="70"/>
      <c r="N437" s="70"/>
      <c r="O437" s="70"/>
      <c r="P437" s="70"/>
      <c r="Q437" s="70"/>
      <c r="R437" s="70"/>
      <c r="S437" s="70"/>
      <c r="T437" s="70"/>
      <c r="U437" s="70"/>
      <c r="V437" s="70"/>
      <c r="W437" s="70"/>
      <c r="X437" s="70"/>
      <c r="Y437" s="70"/>
      <c r="Z437" s="70"/>
      <c r="AA437" s="72"/>
      <c r="AB437" s="73"/>
      <c r="AC437" s="73"/>
      <c r="AD437" s="73"/>
      <c r="AE437" s="73"/>
      <c r="AF437" s="73"/>
      <c r="AG437" s="73"/>
    </row>
    <row r="438" spans="11:33" x14ac:dyDescent="0.3">
      <c r="K438" s="70"/>
      <c r="L438" s="71"/>
      <c r="M438" s="70"/>
      <c r="N438" s="70"/>
      <c r="O438" s="70"/>
      <c r="P438" s="70"/>
      <c r="Q438" s="70"/>
      <c r="R438" s="70"/>
      <c r="S438" s="70"/>
      <c r="T438" s="70"/>
      <c r="U438" s="70"/>
      <c r="V438" s="70"/>
      <c r="W438" s="70"/>
      <c r="X438" s="70"/>
      <c r="Y438" s="70"/>
      <c r="Z438" s="70"/>
      <c r="AA438" s="72"/>
      <c r="AB438" s="73"/>
      <c r="AC438" s="73"/>
      <c r="AD438" s="73"/>
      <c r="AE438" s="73"/>
      <c r="AF438" s="73"/>
      <c r="AG438" s="73"/>
    </row>
    <row r="439" spans="11:33" x14ac:dyDescent="0.3">
      <c r="K439" s="70"/>
      <c r="L439" s="71"/>
      <c r="M439" s="70"/>
      <c r="N439" s="70"/>
      <c r="O439" s="70"/>
      <c r="P439" s="70"/>
      <c r="Q439" s="70"/>
      <c r="R439" s="70"/>
      <c r="S439" s="70"/>
      <c r="T439" s="70"/>
      <c r="U439" s="70"/>
      <c r="V439" s="70"/>
      <c r="W439" s="70"/>
      <c r="X439" s="70"/>
      <c r="Y439" s="70"/>
      <c r="Z439" s="70"/>
      <c r="AA439" s="72"/>
      <c r="AB439" s="73"/>
      <c r="AC439" s="73"/>
      <c r="AD439" s="73"/>
      <c r="AE439" s="73"/>
      <c r="AF439" s="73"/>
      <c r="AG439" s="73"/>
    </row>
    <row r="440" spans="11:33" x14ac:dyDescent="0.3">
      <c r="K440" s="70"/>
      <c r="L440" s="71"/>
      <c r="M440" s="70"/>
      <c r="N440" s="70"/>
      <c r="O440" s="70"/>
      <c r="P440" s="70"/>
      <c r="Q440" s="70"/>
      <c r="R440" s="70"/>
      <c r="S440" s="70"/>
      <c r="T440" s="70"/>
      <c r="U440" s="70"/>
      <c r="V440" s="70"/>
      <c r="W440" s="70"/>
      <c r="X440" s="70"/>
      <c r="Y440" s="70"/>
      <c r="Z440" s="70"/>
      <c r="AA440" s="72"/>
      <c r="AB440" s="73"/>
      <c r="AC440" s="73"/>
      <c r="AD440" s="73"/>
      <c r="AE440" s="73"/>
      <c r="AF440" s="73"/>
      <c r="AG440" s="73"/>
    </row>
    <row r="441" spans="11:33" x14ac:dyDescent="0.3">
      <c r="K441" s="70"/>
      <c r="L441" s="71"/>
      <c r="M441" s="70"/>
      <c r="N441" s="70"/>
      <c r="O441" s="70"/>
      <c r="P441" s="70"/>
      <c r="Q441" s="70"/>
      <c r="R441" s="70"/>
      <c r="S441" s="70"/>
      <c r="T441" s="70"/>
      <c r="U441" s="70"/>
      <c r="V441" s="70"/>
      <c r="W441" s="70"/>
      <c r="X441" s="70"/>
      <c r="Y441" s="70"/>
      <c r="Z441" s="70"/>
      <c r="AA441" s="72"/>
      <c r="AB441" s="73"/>
      <c r="AC441" s="73"/>
      <c r="AD441" s="73"/>
      <c r="AE441" s="73"/>
      <c r="AF441" s="73"/>
      <c r="AG441" s="73"/>
    </row>
    <row r="442" spans="11:33" x14ac:dyDescent="0.3">
      <c r="K442" s="70"/>
      <c r="L442" s="71"/>
      <c r="M442" s="70"/>
      <c r="N442" s="70"/>
      <c r="O442" s="70"/>
      <c r="P442" s="70"/>
      <c r="Q442" s="70"/>
      <c r="R442" s="70"/>
      <c r="S442" s="70"/>
      <c r="T442" s="70"/>
      <c r="U442" s="70"/>
      <c r="V442" s="70"/>
      <c r="W442" s="70"/>
      <c r="X442" s="70"/>
      <c r="Y442" s="70"/>
      <c r="Z442" s="70"/>
      <c r="AA442" s="72"/>
      <c r="AB442" s="73"/>
      <c r="AC442" s="73"/>
      <c r="AD442" s="73"/>
      <c r="AE442" s="73"/>
      <c r="AF442" s="73"/>
      <c r="AG442" s="73"/>
    </row>
    <row r="443" spans="11:33" x14ac:dyDescent="0.3">
      <c r="K443" s="70"/>
      <c r="L443" s="71"/>
      <c r="M443" s="70"/>
      <c r="N443" s="70"/>
      <c r="O443" s="70"/>
      <c r="P443" s="70"/>
      <c r="Q443" s="70"/>
      <c r="R443" s="70"/>
      <c r="S443" s="70"/>
      <c r="T443" s="70"/>
      <c r="U443" s="70"/>
      <c r="V443" s="70"/>
      <c r="W443" s="70"/>
      <c r="X443" s="70"/>
      <c r="Y443" s="70"/>
      <c r="Z443" s="70"/>
      <c r="AA443" s="72"/>
      <c r="AB443" s="73"/>
      <c r="AC443" s="73"/>
      <c r="AD443" s="73"/>
      <c r="AE443" s="73"/>
      <c r="AF443" s="73"/>
      <c r="AG443" s="73"/>
    </row>
    <row r="444" spans="11:33" x14ac:dyDescent="0.3">
      <c r="K444" s="70"/>
      <c r="L444" s="71"/>
      <c r="M444" s="70"/>
      <c r="N444" s="70"/>
      <c r="O444" s="70"/>
      <c r="P444" s="70"/>
      <c r="Q444" s="70"/>
      <c r="R444" s="70"/>
      <c r="S444" s="70"/>
      <c r="T444" s="70"/>
      <c r="U444" s="70"/>
      <c r="V444" s="70"/>
      <c r="W444" s="70"/>
      <c r="X444" s="70"/>
      <c r="Y444" s="70"/>
      <c r="Z444" s="70"/>
      <c r="AA444" s="72"/>
      <c r="AB444" s="73"/>
      <c r="AC444" s="73"/>
      <c r="AD444" s="73"/>
      <c r="AE444" s="73"/>
      <c r="AF444" s="73"/>
      <c r="AG444" s="73"/>
    </row>
    <row r="445" spans="11:33" x14ac:dyDescent="0.3">
      <c r="K445" s="70"/>
      <c r="L445" s="71"/>
      <c r="M445" s="70"/>
      <c r="N445" s="70"/>
      <c r="O445" s="70"/>
      <c r="P445" s="70"/>
      <c r="Q445" s="70"/>
      <c r="R445" s="70"/>
      <c r="S445" s="70"/>
      <c r="T445" s="70"/>
      <c r="U445" s="70"/>
      <c r="V445" s="70"/>
      <c r="W445" s="70"/>
      <c r="X445" s="70"/>
      <c r="Y445" s="70"/>
      <c r="Z445" s="70"/>
      <c r="AA445" s="72"/>
      <c r="AB445" s="73"/>
      <c r="AC445" s="73"/>
      <c r="AD445" s="73"/>
      <c r="AE445" s="73"/>
      <c r="AF445" s="73"/>
      <c r="AG445" s="73"/>
    </row>
    <row r="446" spans="11:33" x14ac:dyDescent="0.3">
      <c r="K446" s="70"/>
      <c r="L446" s="71"/>
      <c r="M446" s="70"/>
      <c r="N446" s="70"/>
      <c r="O446" s="70"/>
      <c r="P446" s="70"/>
      <c r="Q446" s="70"/>
      <c r="R446" s="70"/>
      <c r="S446" s="70"/>
      <c r="T446" s="70"/>
      <c r="U446" s="70"/>
      <c r="V446" s="70"/>
      <c r="W446" s="70"/>
      <c r="X446" s="70"/>
      <c r="Y446" s="70"/>
      <c r="Z446" s="70"/>
      <c r="AA446" s="72"/>
      <c r="AB446" s="73"/>
      <c r="AC446" s="73"/>
      <c r="AD446" s="73"/>
      <c r="AE446" s="73"/>
      <c r="AF446" s="73"/>
      <c r="AG446" s="73"/>
    </row>
    <row r="447" spans="11:33" x14ac:dyDescent="0.3">
      <c r="K447" s="70"/>
      <c r="L447" s="71"/>
      <c r="M447" s="70"/>
      <c r="N447" s="70"/>
      <c r="O447" s="70"/>
      <c r="P447" s="70"/>
      <c r="Q447" s="70"/>
      <c r="R447" s="70"/>
      <c r="S447" s="70"/>
      <c r="T447" s="70"/>
      <c r="U447" s="70"/>
      <c r="V447" s="70"/>
      <c r="W447" s="70"/>
      <c r="X447" s="70"/>
      <c r="Y447" s="70"/>
      <c r="Z447" s="70"/>
      <c r="AA447" s="72"/>
      <c r="AB447" s="73"/>
      <c r="AC447" s="73"/>
      <c r="AD447" s="73"/>
      <c r="AE447" s="73"/>
      <c r="AF447" s="73"/>
      <c r="AG447" s="73"/>
    </row>
    <row r="448" spans="11:33" x14ac:dyDescent="0.3">
      <c r="K448" s="70"/>
      <c r="L448" s="71"/>
      <c r="M448" s="70"/>
      <c r="N448" s="70"/>
      <c r="O448" s="70"/>
      <c r="P448" s="70"/>
      <c r="Q448" s="70"/>
      <c r="R448" s="70"/>
      <c r="S448" s="70"/>
      <c r="T448" s="70"/>
      <c r="U448" s="70"/>
      <c r="V448" s="70"/>
      <c r="W448" s="70"/>
      <c r="X448" s="70"/>
      <c r="Y448" s="70"/>
      <c r="Z448" s="70"/>
      <c r="AA448" s="72"/>
      <c r="AB448" s="73"/>
      <c r="AC448" s="73"/>
      <c r="AD448" s="73"/>
      <c r="AE448" s="73"/>
      <c r="AF448" s="73"/>
      <c r="AG448" s="73"/>
    </row>
    <row r="449" spans="11:33" x14ac:dyDescent="0.3">
      <c r="K449" s="70"/>
      <c r="L449" s="71"/>
      <c r="M449" s="70"/>
      <c r="N449" s="70"/>
      <c r="O449" s="70"/>
      <c r="P449" s="70"/>
      <c r="Q449" s="70"/>
      <c r="R449" s="70"/>
      <c r="S449" s="70"/>
      <c r="T449" s="70"/>
      <c r="U449" s="70"/>
      <c r="V449" s="70"/>
      <c r="W449" s="70"/>
      <c r="X449" s="70"/>
      <c r="Y449" s="70"/>
      <c r="Z449" s="70"/>
      <c r="AA449" s="72"/>
      <c r="AB449" s="73"/>
      <c r="AC449" s="73"/>
      <c r="AD449" s="73"/>
      <c r="AE449" s="73"/>
      <c r="AF449" s="73"/>
      <c r="AG449" s="73"/>
    </row>
    <row r="450" spans="11:33" x14ac:dyDescent="0.3">
      <c r="K450" s="70"/>
      <c r="L450" s="71"/>
      <c r="M450" s="70"/>
      <c r="N450" s="70"/>
      <c r="O450" s="70"/>
      <c r="P450" s="70"/>
      <c r="Q450" s="70"/>
      <c r="R450" s="70"/>
      <c r="S450" s="70"/>
      <c r="T450" s="70"/>
      <c r="U450" s="70"/>
      <c r="V450" s="70"/>
      <c r="W450" s="70"/>
      <c r="X450" s="70"/>
      <c r="Y450" s="70"/>
      <c r="Z450" s="70"/>
      <c r="AA450" s="72"/>
      <c r="AB450" s="73"/>
      <c r="AC450" s="73"/>
      <c r="AD450" s="73"/>
      <c r="AE450" s="73"/>
      <c r="AF450" s="73"/>
      <c r="AG450" s="73"/>
    </row>
    <row r="451" spans="11:33" x14ac:dyDescent="0.3">
      <c r="K451" s="70"/>
      <c r="L451" s="71"/>
      <c r="M451" s="70"/>
      <c r="N451" s="70"/>
      <c r="O451" s="70"/>
      <c r="P451" s="70"/>
      <c r="Q451" s="70"/>
      <c r="R451" s="70"/>
      <c r="S451" s="70"/>
      <c r="T451" s="70"/>
      <c r="U451" s="70"/>
      <c r="V451" s="70"/>
      <c r="W451" s="70"/>
      <c r="X451" s="70"/>
      <c r="Y451" s="70"/>
      <c r="Z451" s="70"/>
      <c r="AA451" s="72"/>
      <c r="AB451" s="73"/>
      <c r="AC451" s="73"/>
      <c r="AD451" s="73"/>
      <c r="AE451" s="73"/>
      <c r="AF451" s="73"/>
      <c r="AG451" s="73"/>
    </row>
    <row r="452" spans="11:33" x14ac:dyDescent="0.3">
      <c r="K452" s="70"/>
      <c r="L452" s="71"/>
      <c r="M452" s="70"/>
      <c r="N452" s="70"/>
      <c r="O452" s="70"/>
      <c r="P452" s="70"/>
      <c r="Q452" s="70"/>
      <c r="R452" s="70"/>
      <c r="S452" s="70"/>
      <c r="T452" s="70"/>
      <c r="U452" s="70"/>
      <c r="V452" s="70"/>
      <c r="W452" s="70"/>
      <c r="X452" s="70"/>
      <c r="Y452" s="70"/>
      <c r="Z452" s="70"/>
      <c r="AA452" s="72"/>
      <c r="AB452" s="73"/>
      <c r="AC452" s="73"/>
      <c r="AD452" s="73"/>
      <c r="AE452" s="73"/>
      <c r="AF452" s="73"/>
      <c r="AG452" s="73"/>
    </row>
    <row r="453" spans="11:33" x14ac:dyDescent="0.3">
      <c r="K453" s="70"/>
      <c r="L453" s="71"/>
      <c r="M453" s="70"/>
      <c r="N453" s="70"/>
      <c r="O453" s="70"/>
      <c r="P453" s="70"/>
      <c r="Q453" s="70"/>
      <c r="R453" s="70"/>
      <c r="S453" s="70"/>
      <c r="T453" s="70"/>
      <c r="U453" s="70"/>
      <c r="V453" s="70"/>
      <c r="W453" s="70"/>
      <c r="X453" s="70"/>
      <c r="Y453" s="70"/>
      <c r="Z453" s="70"/>
      <c r="AA453" s="72"/>
      <c r="AB453" s="73"/>
      <c r="AC453" s="73"/>
      <c r="AD453" s="73"/>
      <c r="AE453" s="73"/>
      <c r="AF453" s="73"/>
      <c r="AG453" s="73"/>
    </row>
    <row r="454" spans="11:33" x14ac:dyDescent="0.3">
      <c r="K454" s="70"/>
      <c r="L454" s="71"/>
      <c r="M454" s="70"/>
      <c r="N454" s="70"/>
      <c r="O454" s="70"/>
      <c r="P454" s="70"/>
      <c r="Q454" s="70"/>
      <c r="R454" s="70"/>
      <c r="S454" s="70"/>
      <c r="T454" s="70"/>
      <c r="U454" s="70"/>
      <c r="V454" s="70"/>
      <c r="W454" s="70"/>
      <c r="X454" s="70"/>
      <c r="Y454" s="70"/>
      <c r="Z454" s="70"/>
      <c r="AA454" s="72"/>
      <c r="AB454" s="73"/>
      <c r="AC454" s="73"/>
      <c r="AD454" s="73"/>
      <c r="AE454" s="73"/>
      <c r="AF454" s="73"/>
      <c r="AG454" s="73"/>
    </row>
    <row r="455" spans="11:33" x14ac:dyDescent="0.3">
      <c r="K455" s="70"/>
      <c r="L455" s="71"/>
      <c r="M455" s="70"/>
      <c r="N455" s="70"/>
      <c r="O455" s="70"/>
      <c r="P455" s="70"/>
      <c r="Q455" s="70"/>
      <c r="R455" s="70"/>
      <c r="S455" s="70"/>
      <c r="T455" s="70"/>
      <c r="U455" s="70"/>
      <c r="V455" s="70"/>
      <c r="W455" s="70"/>
      <c r="X455" s="70"/>
      <c r="Y455" s="70"/>
      <c r="Z455" s="70"/>
      <c r="AA455" s="72"/>
      <c r="AB455" s="73"/>
      <c r="AC455" s="73"/>
      <c r="AD455" s="73"/>
      <c r="AE455" s="73"/>
      <c r="AF455" s="73"/>
      <c r="AG455" s="73"/>
    </row>
    <row r="456" spans="11:33" x14ac:dyDescent="0.3">
      <c r="K456" s="70"/>
      <c r="L456" s="71"/>
      <c r="M456" s="70"/>
      <c r="N456" s="70"/>
      <c r="O456" s="70"/>
      <c r="P456" s="70"/>
      <c r="Q456" s="70"/>
      <c r="R456" s="70"/>
      <c r="S456" s="70"/>
      <c r="T456" s="70"/>
      <c r="U456" s="70"/>
      <c r="V456" s="70"/>
      <c r="W456" s="70"/>
      <c r="X456" s="70"/>
      <c r="Y456" s="70"/>
      <c r="Z456" s="70"/>
      <c r="AA456" s="72"/>
      <c r="AB456" s="73"/>
      <c r="AC456" s="73"/>
      <c r="AD456" s="73"/>
      <c r="AE456" s="73"/>
      <c r="AF456" s="73"/>
      <c r="AG456" s="73"/>
    </row>
    <row r="457" spans="11:33" x14ac:dyDescent="0.3">
      <c r="K457" s="70"/>
      <c r="L457" s="71"/>
      <c r="M457" s="70"/>
      <c r="N457" s="70"/>
      <c r="O457" s="70"/>
      <c r="P457" s="70"/>
      <c r="Q457" s="70"/>
      <c r="R457" s="70"/>
      <c r="S457" s="70"/>
      <c r="T457" s="70"/>
      <c r="U457" s="70"/>
      <c r="V457" s="70"/>
      <c r="W457" s="70"/>
      <c r="X457" s="70"/>
      <c r="Y457" s="70"/>
      <c r="Z457" s="70"/>
      <c r="AA457" s="72"/>
      <c r="AB457" s="73"/>
      <c r="AC457" s="73"/>
      <c r="AD457" s="73"/>
      <c r="AE457" s="73"/>
      <c r="AF457" s="73"/>
      <c r="AG457" s="73"/>
    </row>
    <row r="458" spans="11:33" x14ac:dyDescent="0.3">
      <c r="K458" s="70"/>
      <c r="L458" s="71"/>
      <c r="M458" s="70"/>
      <c r="N458" s="70"/>
      <c r="O458" s="70"/>
      <c r="P458" s="70"/>
      <c r="Q458" s="70"/>
      <c r="R458" s="70"/>
      <c r="S458" s="70"/>
      <c r="T458" s="70"/>
      <c r="U458" s="70"/>
      <c r="V458" s="70"/>
      <c r="W458" s="70"/>
      <c r="X458" s="70"/>
      <c r="Y458" s="70"/>
      <c r="Z458" s="70"/>
      <c r="AA458" s="72"/>
      <c r="AB458" s="73"/>
      <c r="AC458" s="73"/>
      <c r="AD458" s="73"/>
      <c r="AE458" s="73"/>
      <c r="AF458" s="73"/>
      <c r="AG458" s="73"/>
    </row>
    <row r="459" spans="11:33" x14ac:dyDescent="0.3">
      <c r="K459" s="70"/>
      <c r="L459" s="71"/>
      <c r="M459" s="70"/>
      <c r="N459" s="70"/>
      <c r="O459" s="70"/>
      <c r="P459" s="70"/>
      <c r="Q459" s="70"/>
      <c r="R459" s="70"/>
      <c r="S459" s="70"/>
      <c r="T459" s="70"/>
      <c r="U459" s="70"/>
      <c r="V459" s="70"/>
      <c r="W459" s="70"/>
      <c r="X459" s="70"/>
      <c r="Y459" s="70"/>
      <c r="Z459" s="70"/>
      <c r="AA459" s="72"/>
      <c r="AB459" s="73"/>
      <c r="AC459" s="73"/>
      <c r="AD459" s="73"/>
      <c r="AE459" s="73"/>
      <c r="AF459" s="73"/>
      <c r="AG459" s="73"/>
    </row>
    <row r="460" spans="11:33" x14ac:dyDescent="0.3">
      <c r="K460" s="70"/>
      <c r="L460" s="71"/>
      <c r="M460" s="70"/>
      <c r="N460" s="70"/>
      <c r="O460" s="70"/>
      <c r="P460" s="70"/>
      <c r="Q460" s="70"/>
      <c r="R460" s="70"/>
      <c r="S460" s="70"/>
      <c r="T460" s="70"/>
      <c r="U460" s="70"/>
      <c r="V460" s="70"/>
      <c r="W460" s="70"/>
      <c r="X460" s="70"/>
      <c r="Y460" s="70"/>
      <c r="Z460" s="70"/>
      <c r="AA460" s="72"/>
      <c r="AB460" s="73"/>
      <c r="AC460" s="73"/>
      <c r="AD460" s="73"/>
      <c r="AE460" s="73"/>
      <c r="AF460" s="73"/>
      <c r="AG460" s="73"/>
    </row>
    <row r="461" spans="11:33" x14ac:dyDescent="0.3">
      <c r="K461" s="70"/>
      <c r="L461" s="71"/>
      <c r="M461" s="70"/>
      <c r="N461" s="70"/>
      <c r="O461" s="70"/>
      <c r="P461" s="70"/>
      <c r="Q461" s="70"/>
      <c r="R461" s="70"/>
      <c r="S461" s="70"/>
      <c r="T461" s="70"/>
      <c r="U461" s="70"/>
      <c r="V461" s="70"/>
      <c r="W461" s="70"/>
      <c r="X461" s="70"/>
      <c r="Y461" s="70"/>
      <c r="Z461" s="70"/>
      <c r="AA461" s="72"/>
      <c r="AB461" s="73"/>
      <c r="AC461" s="73"/>
      <c r="AD461" s="73"/>
      <c r="AE461" s="73"/>
      <c r="AF461" s="73"/>
      <c r="AG461" s="73"/>
    </row>
    <row r="462" spans="11:33" x14ac:dyDescent="0.3">
      <c r="K462" s="70"/>
      <c r="L462" s="71"/>
      <c r="M462" s="70"/>
      <c r="N462" s="70"/>
      <c r="O462" s="70"/>
      <c r="P462" s="70"/>
      <c r="Q462" s="70"/>
      <c r="R462" s="70"/>
      <c r="S462" s="70"/>
      <c r="T462" s="70"/>
      <c r="U462" s="70"/>
      <c r="V462" s="70"/>
      <c r="W462" s="70"/>
      <c r="X462" s="70"/>
      <c r="Y462" s="70"/>
      <c r="Z462" s="70"/>
      <c r="AA462" s="72"/>
      <c r="AB462" s="73"/>
      <c r="AC462" s="73"/>
      <c r="AD462" s="73"/>
      <c r="AE462" s="73"/>
      <c r="AF462" s="73"/>
      <c r="AG462" s="73"/>
    </row>
    <row r="463" spans="11:33" x14ac:dyDescent="0.3">
      <c r="K463" s="70"/>
      <c r="L463" s="71"/>
      <c r="M463" s="70"/>
      <c r="N463" s="70"/>
      <c r="O463" s="70"/>
      <c r="P463" s="70"/>
      <c r="Q463" s="70"/>
      <c r="R463" s="70"/>
      <c r="S463" s="70"/>
      <c r="T463" s="70"/>
      <c r="U463" s="70"/>
      <c r="V463" s="70"/>
      <c r="W463" s="70"/>
      <c r="X463" s="70"/>
      <c r="Y463" s="70"/>
      <c r="Z463" s="70"/>
      <c r="AA463" s="72"/>
      <c r="AB463" s="73"/>
      <c r="AC463" s="73"/>
      <c r="AD463" s="73"/>
      <c r="AE463" s="73"/>
      <c r="AF463" s="73"/>
      <c r="AG463" s="73"/>
    </row>
    <row r="464" spans="11:33" x14ac:dyDescent="0.3">
      <c r="K464" s="70"/>
      <c r="L464" s="71"/>
      <c r="M464" s="70"/>
      <c r="N464" s="70"/>
      <c r="O464" s="70"/>
      <c r="P464" s="70"/>
      <c r="Q464" s="70"/>
      <c r="R464" s="70"/>
      <c r="S464" s="70"/>
      <c r="T464" s="70"/>
      <c r="U464" s="70"/>
      <c r="V464" s="70"/>
      <c r="W464" s="70"/>
      <c r="X464" s="70"/>
      <c r="Y464" s="70"/>
      <c r="Z464" s="70"/>
      <c r="AA464" s="72"/>
      <c r="AB464" s="73"/>
      <c r="AC464" s="73"/>
      <c r="AD464" s="73"/>
      <c r="AE464" s="73"/>
      <c r="AF464" s="73"/>
      <c r="AG464" s="73"/>
    </row>
    <row r="465" spans="11:33" x14ac:dyDescent="0.3">
      <c r="K465" s="70"/>
      <c r="L465" s="71"/>
      <c r="M465" s="70"/>
      <c r="N465" s="70"/>
      <c r="O465" s="70"/>
      <c r="P465" s="70"/>
      <c r="Q465" s="70"/>
      <c r="R465" s="70"/>
      <c r="S465" s="70"/>
      <c r="T465" s="70"/>
      <c r="U465" s="70"/>
      <c r="V465" s="70"/>
      <c r="W465" s="70"/>
      <c r="X465" s="70"/>
      <c r="Y465" s="70"/>
      <c r="Z465" s="70"/>
      <c r="AA465" s="72"/>
      <c r="AB465" s="73"/>
      <c r="AC465" s="73"/>
      <c r="AD465" s="73"/>
      <c r="AE465" s="73"/>
      <c r="AF465" s="73"/>
      <c r="AG465" s="73"/>
    </row>
    <row r="466" spans="11:33" x14ac:dyDescent="0.3">
      <c r="K466" s="70"/>
      <c r="L466" s="71"/>
      <c r="M466" s="70"/>
      <c r="N466" s="70"/>
      <c r="O466" s="70"/>
      <c r="P466" s="70"/>
      <c r="Q466" s="70"/>
      <c r="R466" s="70"/>
      <c r="S466" s="70"/>
      <c r="T466" s="70"/>
      <c r="U466" s="70"/>
      <c r="V466" s="70"/>
      <c r="W466" s="70"/>
      <c r="X466" s="70"/>
      <c r="Y466" s="70"/>
      <c r="Z466" s="70"/>
      <c r="AA466" s="72"/>
      <c r="AB466" s="73"/>
      <c r="AC466" s="73"/>
      <c r="AD466" s="73"/>
      <c r="AE466" s="73"/>
      <c r="AF466" s="73"/>
      <c r="AG466" s="73"/>
    </row>
    <row r="467" spans="11:33" x14ac:dyDescent="0.3">
      <c r="K467" s="70"/>
      <c r="L467" s="71"/>
      <c r="M467" s="70"/>
      <c r="N467" s="70"/>
      <c r="O467" s="70"/>
      <c r="P467" s="70"/>
      <c r="Q467" s="70"/>
      <c r="R467" s="70"/>
      <c r="S467" s="70"/>
      <c r="T467" s="70"/>
      <c r="U467" s="70"/>
      <c r="V467" s="70"/>
      <c r="W467" s="70"/>
      <c r="X467" s="70"/>
      <c r="Y467" s="70"/>
      <c r="Z467" s="70"/>
      <c r="AA467" s="72"/>
      <c r="AB467" s="73"/>
      <c r="AC467" s="73"/>
      <c r="AD467" s="73"/>
      <c r="AE467" s="73"/>
      <c r="AF467" s="73"/>
      <c r="AG467" s="73"/>
    </row>
    <row r="468" spans="11:33" x14ac:dyDescent="0.3">
      <c r="K468" s="70"/>
      <c r="L468" s="71"/>
      <c r="M468" s="70"/>
      <c r="N468" s="70"/>
      <c r="O468" s="70"/>
      <c r="P468" s="70"/>
      <c r="Q468" s="70"/>
      <c r="R468" s="70"/>
      <c r="S468" s="70"/>
      <c r="T468" s="70"/>
      <c r="U468" s="70"/>
      <c r="V468" s="70"/>
      <c r="W468" s="70"/>
      <c r="X468" s="70"/>
      <c r="Y468" s="70"/>
      <c r="Z468" s="70"/>
      <c r="AA468" s="72"/>
      <c r="AB468" s="73"/>
      <c r="AC468" s="73"/>
      <c r="AD468" s="73"/>
      <c r="AE468" s="73"/>
      <c r="AF468" s="73"/>
      <c r="AG468" s="73"/>
    </row>
    <row r="469" spans="11:33" x14ac:dyDescent="0.3">
      <c r="K469" s="70"/>
      <c r="L469" s="71"/>
      <c r="M469" s="70"/>
      <c r="N469" s="70"/>
      <c r="O469" s="70"/>
      <c r="P469" s="70"/>
      <c r="Q469" s="70"/>
      <c r="R469" s="70"/>
      <c r="S469" s="70"/>
      <c r="T469" s="70"/>
      <c r="U469" s="70"/>
      <c r="V469" s="70"/>
      <c r="W469" s="70"/>
      <c r="X469" s="70"/>
      <c r="Y469" s="70"/>
      <c r="Z469" s="70"/>
      <c r="AA469" s="72"/>
      <c r="AB469" s="73"/>
      <c r="AC469" s="73"/>
      <c r="AD469" s="73"/>
      <c r="AE469" s="73"/>
      <c r="AF469" s="73"/>
      <c r="AG469" s="73"/>
    </row>
    <row r="470" spans="11:33" x14ac:dyDescent="0.3">
      <c r="K470" s="70"/>
      <c r="L470" s="71"/>
      <c r="M470" s="70"/>
      <c r="N470" s="70"/>
      <c r="O470" s="70"/>
      <c r="P470" s="70"/>
      <c r="Q470" s="70"/>
      <c r="R470" s="70"/>
      <c r="S470" s="70"/>
      <c r="T470" s="70"/>
      <c r="U470" s="70"/>
      <c r="V470" s="70"/>
      <c r="W470" s="70"/>
      <c r="X470" s="70"/>
      <c r="Y470" s="70"/>
      <c r="Z470" s="70"/>
      <c r="AA470" s="72"/>
      <c r="AB470" s="73"/>
      <c r="AC470" s="73"/>
      <c r="AD470" s="73"/>
      <c r="AE470" s="73"/>
      <c r="AF470" s="73"/>
      <c r="AG470" s="73"/>
    </row>
    <row r="471" spans="11:33" x14ac:dyDescent="0.3">
      <c r="K471" s="70"/>
      <c r="L471" s="71"/>
      <c r="M471" s="70"/>
      <c r="N471" s="70"/>
      <c r="O471" s="70"/>
      <c r="P471" s="70"/>
      <c r="Q471" s="70"/>
      <c r="R471" s="70"/>
      <c r="S471" s="70"/>
      <c r="T471" s="70"/>
      <c r="U471" s="70"/>
      <c r="V471" s="70"/>
      <c r="W471" s="70"/>
      <c r="X471" s="70"/>
      <c r="Y471" s="70"/>
      <c r="Z471" s="70"/>
      <c r="AA471" s="72"/>
      <c r="AB471" s="73"/>
      <c r="AC471" s="73"/>
      <c r="AD471" s="73"/>
      <c r="AE471" s="73"/>
      <c r="AF471" s="73"/>
      <c r="AG471" s="73"/>
    </row>
    <row r="472" spans="11:33" x14ac:dyDescent="0.3">
      <c r="K472" s="70"/>
      <c r="L472" s="71"/>
      <c r="M472" s="70"/>
      <c r="N472" s="70"/>
      <c r="O472" s="70"/>
      <c r="P472" s="70"/>
      <c r="Q472" s="70"/>
      <c r="R472" s="70"/>
      <c r="S472" s="70"/>
      <c r="T472" s="70"/>
      <c r="U472" s="70"/>
      <c r="V472" s="70"/>
      <c r="W472" s="70"/>
      <c r="X472" s="70"/>
      <c r="Y472" s="70"/>
      <c r="Z472" s="70"/>
      <c r="AA472" s="72"/>
      <c r="AB472" s="73"/>
      <c r="AC472" s="73"/>
      <c r="AD472" s="73"/>
      <c r="AE472" s="73"/>
      <c r="AF472" s="73"/>
      <c r="AG472" s="73"/>
    </row>
    <row r="473" spans="11:33" x14ac:dyDescent="0.3">
      <c r="K473" s="70"/>
      <c r="L473" s="71"/>
      <c r="M473" s="70"/>
      <c r="N473" s="70"/>
      <c r="O473" s="70"/>
      <c r="P473" s="70"/>
      <c r="Q473" s="70"/>
      <c r="R473" s="70"/>
      <c r="S473" s="70"/>
      <c r="T473" s="70"/>
      <c r="U473" s="70"/>
      <c r="V473" s="70"/>
      <c r="W473" s="70"/>
      <c r="X473" s="70"/>
      <c r="Y473" s="70"/>
      <c r="Z473" s="70"/>
      <c r="AA473" s="72"/>
      <c r="AB473" s="73"/>
      <c r="AC473" s="73"/>
      <c r="AD473" s="73"/>
      <c r="AE473" s="73"/>
      <c r="AF473" s="73"/>
      <c r="AG473" s="73"/>
    </row>
    <row r="474" spans="11:33" x14ac:dyDescent="0.3">
      <c r="K474" s="70"/>
      <c r="L474" s="71"/>
      <c r="M474" s="70"/>
      <c r="N474" s="70"/>
      <c r="O474" s="70"/>
      <c r="P474" s="70"/>
      <c r="Q474" s="70"/>
      <c r="R474" s="70"/>
      <c r="S474" s="70"/>
      <c r="T474" s="70"/>
      <c r="U474" s="70"/>
      <c r="V474" s="70"/>
      <c r="W474" s="70"/>
      <c r="X474" s="70"/>
      <c r="Y474" s="70"/>
      <c r="Z474" s="70"/>
      <c r="AA474" s="72"/>
      <c r="AB474" s="73"/>
      <c r="AC474" s="73"/>
      <c r="AD474" s="73"/>
      <c r="AE474" s="73"/>
      <c r="AF474" s="73"/>
      <c r="AG474" s="73"/>
    </row>
    <row r="475" spans="11:33" x14ac:dyDescent="0.3">
      <c r="K475" s="70"/>
      <c r="L475" s="71"/>
      <c r="M475" s="70"/>
      <c r="N475" s="70"/>
      <c r="O475" s="70"/>
      <c r="P475" s="70"/>
      <c r="Q475" s="70"/>
      <c r="R475" s="70"/>
      <c r="S475" s="70"/>
      <c r="T475" s="70"/>
      <c r="U475" s="70"/>
      <c r="V475" s="70"/>
      <c r="W475" s="70"/>
      <c r="X475" s="70"/>
      <c r="Y475" s="70"/>
      <c r="Z475" s="70"/>
      <c r="AA475" s="72"/>
      <c r="AB475" s="73"/>
      <c r="AC475" s="73"/>
      <c r="AD475" s="73"/>
      <c r="AE475" s="73"/>
      <c r="AF475" s="73"/>
      <c r="AG475" s="73"/>
    </row>
    <row r="476" spans="11:33" x14ac:dyDescent="0.3">
      <c r="K476" s="70"/>
      <c r="L476" s="71"/>
      <c r="M476" s="70"/>
      <c r="N476" s="70"/>
      <c r="O476" s="70"/>
      <c r="P476" s="70"/>
      <c r="Q476" s="70"/>
      <c r="R476" s="70"/>
      <c r="S476" s="70"/>
      <c r="T476" s="70"/>
      <c r="U476" s="70"/>
      <c r="V476" s="70"/>
      <c r="W476" s="70"/>
      <c r="X476" s="70"/>
      <c r="Y476" s="70"/>
      <c r="Z476" s="70"/>
      <c r="AA476" s="72"/>
      <c r="AB476" s="73"/>
      <c r="AC476" s="73"/>
      <c r="AD476" s="73"/>
      <c r="AE476" s="73"/>
      <c r="AF476" s="73"/>
      <c r="AG476" s="73"/>
    </row>
    <row r="477" spans="11:33" x14ac:dyDescent="0.3">
      <c r="K477" s="70"/>
      <c r="L477" s="71"/>
      <c r="M477" s="70"/>
      <c r="N477" s="70"/>
      <c r="O477" s="70"/>
      <c r="P477" s="70"/>
      <c r="Q477" s="70"/>
      <c r="R477" s="70"/>
      <c r="S477" s="70"/>
      <c r="T477" s="70"/>
      <c r="U477" s="70"/>
      <c r="V477" s="70"/>
      <c r="W477" s="70"/>
      <c r="X477" s="70"/>
      <c r="Y477" s="70"/>
      <c r="Z477" s="70"/>
      <c r="AA477" s="72"/>
      <c r="AB477" s="73"/>
      <c r="AC477" s="73"/>
      <c r="AD477" s="73"/>
      <c r="AE477" s="73"/>
      <c r="AF477" s="73"/>
      <c r="AG477" s="73"/>
    </row>
    <row r="478" spans="11:33" x14ac:dyDescent="0.3">
      <c r="K478" s="70"/>
      <c r="L478" s="71"/>
      <c r="M478" s="70"/>
      <c r="N478" s="70"/>
      <c r="O478" s="70"/>
      <c r="P478" s="70"/>
      <c r="Q478" s="70"/>
      <c r="R478" s="70"/>
      <c r="S478" s="70"/>
      <c r="T478" s="70"/>
      <c r="U478" s="70"/>
      <c r="V478" s="70"/>
      <c r="W478" s="70"/>
      <c r="X478" s="70"/>
      <c r="Y478" s="70"/>
      <c r="Z478" s="70"/>
      <c r="AA478" s="72"/>
      <c r="AB478" s="73"/>
      <c r="AC478" s="73"/>
      <c r="AD478" s="73"/>
      <c r="AE478" s="73"/>
      <c r="AF478" s="73"/>
      <c r="AG478" s="73"/>
    </row>
    <row r="479" spans="11:33" x14ac:dyDescent="0.3">
      <c r="K479" s="70"/>
      <c r="L479" s="71"/>
      <c r="M479" s="70"/>
      <c r="N479" s="70"/>
      <c r="O479" s="70"/>
      <c r="P479" s="70"/>
      <c r="Q479" s="70"/>
      <c r="R479" s="70"/>
      <c r="S479" s="70"/>
      <c r="T479" s="70"/>
      <c r="U479" s="70"/>
      <c r="V479" s="70"/>
      <c r="W479" s="70"/>
      <c r="X479" s="70"/>
      <c r="Y479" s="70"/>
      <c r="Z479" s="70"/>
      <c r="AA479" s="72"/>
      <c r="AB479" s="73"/>
      <c r="AC479" s="73"/>
      <c r="AD479" s="73"/>
      <c r="AE479" s="73"/>
      <c r="AF479" s="73"/>
      <c r="AG479" s="73"/>
    </row>
    <row r="480" spans="11:33" x14ac:dyDescent="0.3">
      <c r="K480" s="70"/>
      <c r="L480" s="71"/>
      <c r="M480" s="70"/>
      <c r="N480" s="70"/>
      <c r="O480" s="70"/>
      <c r="P480" s="70"/>
      <c r="Q480" s="70"/>
      <c r="R480" s="70"/>
      <c r="S480" s="70"/>
      <c r="T480" s="70"/>
      <c r="U480" s="70"/>
      <c r="V480" s="70"/>
      <c r="W480" s="70"/>
      <c r="X480" s="70"/>
      <c r="Y480" s="70"/>
      <c r="Z480" s="70"/>
      <c r="AA480" s="72"/>
      <c r="AB480" s="73"/>
      <c r="AC480" s="73"/>
      <c r="AD480" s="73"/>
      <c r="AE480" s="73"/>
      <c r="AF480" s="73"/>
      <c r="AG480" s="73"/>
    </row>
    <row r="481" spans="11:33" x14ac:dyDescent="0.3">
      <c r="K481" s="70"/>
      <c r="L481" s="71"/>
      <c r="M481" s="70"/>
      <c r="N481" s="70"/>
      <c r="O481" s="70"/>
      <c r="P481" s="70"/>
      <c r="Q481" s="70"/>
      <c r="R481" s="70"/>
      <c r="S481" s="70"/>
      <c r="T481" s="70"/>
      <c r="U481" s="70"/>
      <c r="V481" s="70"/>
      <c r="W481" s="70"/>
      <c r="X481" s="70"/>
      <c r="Y481" s="70"/>
      <c r="Z481" s="70"/>
      <c r="AA481" s="72"/>
      <c r="AB481" s="73"/>
      <c r="AC481" s="73"/>
      <c r="AD481" s="73"/>
      <c r="AE481" s="73"/>
      <c r="AF481" s="73"/>
      <c r="AG481" s="73"/>
    </row>
    <row r="482" spans="11:33" x14ac:dyDescent="0.3">
      <c r="K482" s="70"/>
      <c r="L482" s="71"/>
      <c r="M482" s="70"/>
      <c r="N482" s="70"/>
      <c r="O482" s="70"/>
      <c r="P482" s="70"/>
      <c r="Q482" s="70"/>
      <c r="R482" s="70"/>
      <c r="S482" s="70"/>
      <c r="T482" s="70"/>
      <c r="U482" s="70"/>
      <c r="V482" s="70"/>
      <c r="W482" s="70"/>
      <c r="X482" s="70"/>
      <c r="Y482" s="70"/>
      <c r="Z482" s="70"/>
      <c r="AA482" s="72"/>
      <c r="AB482" s="73"/>
      <c r="AC482" s="73"/>
      <c r="AD482" s="73"/>
      <c r="AE482" s="73"/>
      <c r="AF482" s="73"/>
      <c r="AG482" s="73"/>
    </row>
    <row r="483" spans="11:33" x14ac:dyDescent="0.3">
      <c r="K483" s="70"/>
      <c r="L483" s="71"/>
      <c r="M483" s="70"/>
      <c r="N483" s="70"/>
      <c r="O483" s="70"/>
      <c r="P483" s="70"/>
      <c r="Q483" s="70"/>
      <c r="R483" s="70"/>
      <c r="S483" s="70"/>
      <c r="T483" s="70"/>
      <c r="U483" s="70"/>
      <c r="V483" s="70"/>
      <c r="W483" s="70"/>
      <c r="X483" s="70"/>
      <c r="Y483" s="70"/>
      <c r="Z483" s="70"/>
      <c r="AA483" s="72"/>
      <c r="AB483" s="73"/>
      <c r="AC483" s="73"/>
      <c r="AD483" s="73"/>
      <c r="AE483" s="73"/>
      <c r="AF483" s="73"/>
      <c r="AG483" s="73"/>
    </row>
    <row r="484" spans="11:33" x14ac:dyDescent="0.3">
      <c r="K484" s="70"/>
      <c r="L484" s="71"/>
      <c r="M484" s="70"/>
      <c r="N484" s="70"/>
      <c r="O484" s="70"/>
      <c r="P484" s="70"/>
      <c r="Q484" s="70"/>
      <c r="R484" s="70"/>
      <c r="S484" s="70"/>
      <c r="T484" s="70"/>
      <c r="U484" s="70"/>
      <c r="V484" s="70"/>
      <c r="W484" s="70"/>
      <c r="X484" s="70"/>
      <c r="Y484" s="70"/>
      <c r="Z484" s="70"/>
      <c r="AA484" s="72"/>
      <c r="AB484" s="73"/>
      <c r="AC484" s="73"/>
      <c r="AD484" s="73"/>
      <c r="AE484" s="73"/>
      <c r="AF484" s="73"/>
      <c r="AG484" s="73"/>
    </row>
    <row r="485" spans="11:33" x14ac:dyDescent="0.3">
      <c r="K485" s="70"/>
      <c r="L485" s="71"/>
      <c r="M485" s="70"/>
      <c r="N485" s="70"/>
      <c r="O485" s="70"/>
      <c r="P485" s="70"/>
      <c r="Q485" s="70"/>
      <c r="R485" s="70"/>
      <c r="S485" s="70"/>
      <c r="T485" s="70"/>
      <c r="U485" s="70"/>
      <c r="V485" s="70"/>
      <c r="W485" s="70"/>
      <c r="X485" s="70"/>
      <c r="Y485" s="70"/>
      <c r="Z485" s="70"/>
      <c r="AA485" s="72"/>
      <c r="AB485" s="73"/>
      <c r="AC485" s="73"/>
      <c r="AD485" s="73"/>
      <c r="AE485" s="73"/>
      <c r="AF485" s="73"/>
      <c r="AG485" s="73"/>
    </row>
    <row r="486" spans="11:33" x14ac:dyDescent="0.3">
      <c r="K486" s="70"/>
      <c r="L486" s="71"/>
      <c r="M486" s="70"/>
      <c r="N486" s="70"/>
      <c r="O486" s="70"/>
      <c r="P486" s="70"/>
      <c r="Q486" s="70"/>
      <c r="R486" s="70"/>
      <c r="S486" s="70"/>
      <c r="T486" s="70"/>
      <c r="U486" s="70"/>
      <c r="V486" s="70"/>
      <c r="W486" s="70"/>
      <c r="X486" s="70"/>
      <c r="Y486" s="70"/>
      <c r="Z486" s="70"/>
      <c r="AA486" s="72"/>
      <c r="AB486" s="73"/>
      <c r="AC486" s="73"/>
      <c r="AD486" s="73"/>
      <c r="AE486" s="73"/>
      <c r="AF486" s="73"/>
      <c r="AG486" s="73"/>
    </row>
    <row r="487" spans="11:33" x14ac:dyDescent="0.3">
      <c r="K487" s="70"/>
      <c r="L487" s="71"/>
      <c r="M487" s="70"/>
      <c r="N487" s="70"/>
      <c r="O487" s="70"/>
      <c r="P487" s="70"/>
      <c r="Q487" s="70"/>
      <c r="R487" s="70"/>
      <c r="S487" s="70"/>
      <c r="T487" s="70"/>
      <c r="U487" s="70"/>
      <c r="V487" s="70"/>
      <c r="W487" s="70"/>
      <c r="X487" s="70"/>
      <c r="Y487" s="70"/>
      <c r="Z487" s="70"/>
      <c r="AA487" s="72"/>
      <c r="AB487" s="73"/>
      <c r="AC487" s="73"/>
      <c r="AD487" s="73"/>
      <c r="AE487" s="73"/>
      <c r="AF487" s="73"/>
      <c r="AG487" s="73"/>
    </row>
    <row r="488" spans="11:33" x14ac:dyDescent="0.3">
      <c r="K488" s="70"/>
      <c r="L488" s="71"/>
      <c r="M488" s="70"/>
      <c r="N488" s="70"/>
      <c r="O488" s="70"/>
      <c r="P488" s="70"/>
      <c r="Q488" s="70"/>
      <c r="R488" s="70"/>
      <c r="S488" s="70"/>
      <c r="T488" s="70"/>
      <c r="U488" s="70"/>
      <c r="V488" s="70"/>
      <c r="W488" s="70"/>
      <c r="X488" s="70"/>
      <c r="Y488" s="70"/>
      <c r="Z488" s="70"/>
      <c r="AA488" s="72"/>
      <c r="AB488" s="73"/>
      <c r="AC488" s="73"/>
      <c r="AD488" s="73"/>
      <c r="AE488" s="73"/>
      <c r="AF488" s="73"/>
      <c r="AG488" s="73"/>
    </row>
    <row r="489" spans="11:33" x14ac:dyDescent="0.3">
      <c r="K489" s="70"/>
      <c r="L489" s="71"/>
      <c r="M489" s="70"/>
      <c r="N489" s="70"/>
      <c r="O489" s="70"/>
      <c r="P489" s="70"/>
      <c r="Q489" s="70"/>
      <c r="R489" s="70"/>
      <c r="S489" s="70"/>
      <c r="T489" s="70"/>
      <c r="U489" s="70"/>
      <c r="V489" s="70"/>
      <c r="W489" s="70"/>
      <c r="X489" s="70"/>
      <c r="Y489" s="70"/>
      <c r="Z489" s="70"/>
      <c r="AA489" s="72"/>
      <c r="AB489" s="73"/>
      <c r="AC489" s="73"/>
      <c r="AD489" s="73"/>
      <c r="AE489" s="73"/>
      <c r="AF489" s="73"/>
      <c r="AG489" s="73"/>
    </row>
    <row r="490" spans="11:33" x14ac:dyDescent="0.3">
      <c r="K490" s="70"/>
      <c r="L490" s="71"/>
      <c r="M490" s="70"/>
      <c r="N490" s="70"/>
      <c r="O490" s="70"/>
      <c r="P490" s="70"/>
      <c r="Q490" s="70"/>
      <c r="R490" s="70"/>
      <c r="S490" s="70"/>
      <c r="T490" s="70"/>
      <c r="U490" s="70"/>
      <c r="V490" s="70"/>
      <c r="W490" s="70"/>
      <c r="X490" s="70"/>
      <c r="Y490" s="70"/>
      <c r="Z490" s="70"/>
      <c r="AA490" s="72"/>
      <c r="AB490" s="73"/>
      <c r="AC490" s="73"/>
      <c r="AD490" s="73"/>
      <c r="AE490" s="73"/>
      <c r="AF490" s="73"/>
      <c r="AG490" s="73"/>
    </row>
    <row r="491" spans="11:33" x14ac:dyDescent="0.3">
      <c r="K491" s="70"/>
      <c r="L491" s="71"/>
      <c r="M491" s="70"/>
      <c r="N491" s="70"/>
      <c r="O491" s="70"/>
      <c r="P491" s="70"/>
      <c r="Q491" s="70"/>
      <c r="R491" s="70"/>
      <c r="S491" s="70"/>
      <c r="T491" s="70"/>
      <c r="U491" s="70"/>
      <c r="V491" s="70"/>
      <c r="W491" s="70"/>
      <c r="X491" s="70"/>
      <c r="Y491" s="70"/>
      <c r="Z491" s="70"/>
      <c r="AA491" s="72"/>
      <c r="AB491" s="73"/>
      <c r="AC491" s="73"/>
      <c r="AD491" s="73"/>
      <c r="AE491" s="73"/>
      <c r="AF491" s="73"/>
      <c r="AG491" s="73"/>
    </row>
    <row r="492" spans="11:33" x14ac:dyDescent="0.3">
      <c r="K492" s="70"/>
      <c r="L492" s="71"/>
      <c r="M492" s="70"/>
      <c r="N492" s="70"/>
      <c r="O492" s="70"/>
      <c r="P492" s="70"/>
      <c r="Q492" s="70"/>
      <c r="R492" s="70"/>
      <c r="S492" s="70"/>
      <c r="T492" s="70"/>
      <c r="U492" s="70"/>
      <c r="V492" s="70"/>
      <c r="W492" s="70"/>
      <c r="X492" s="70"/>
      <c r="Y492" s="70"/>
      <c r="Z492" s="70"/>
      <c r="AA492" s="72"/>
      <c r="AB492" s="73"/>
      <c r="AC492" s="73"/>
      <c r="AD492" s="73"/>
      <c r="AE492" s="73"/>
      <c r="AF492" s="73"/>
      <c r="AG492" s="73"/>
    </row>
    <row r="493" spans="11:33" x14ac:dyDescent="0.3">
      <c r="K493" s="70"/>
      <c r="L493" s="71"/>
      <c r="M493" s="70"/>
      <c r="N493" s="70"/>
      <c r="O493" s="70"/>
      <c r="P493" s="70"/>
      <c r="Q493" s="70"/>
      <c r="R493" s="70"/>
      <c r="S493" s="70"/>
      <c r="T493" s="70"/>
      <c r="U493" s="70"/>
      <c r="V493" s="70"/>
      <c r="W493" s="70"/>
      <c r="X493" s="70"/>
      <c r="Y493" s="70"/>
      <c r="Z493" s="70"/>
      <c r="AA493" s="72"/>
      <c r="AB493" s="73"/>
      <c r="AC493" s="73"/>
      <c r="AD493" s="73"/>
      <c r="AE493" s="73"/>
      <c r="AF493" s="73"/>
      <c r="AG493" s="73"/>
    </row>
    <row r="494" spans="11:33" x14ac:dyDescent="0.3">
      <c r="K494" s="70"/>
      <c r="L494" s="71"/>
      <c r="M494" s="70"/>
      <c r="N494" s="70"/>
      <c r="O494" s="70"/>
      <c r="P494" s="70"/>
      <c r="Q494" s="70"/>
      <c r="R494" s="70"/>
      <c r="S494" s="70"/>
      <c r="T494" s="70"/>
      <c r="U494" s="70"/>
      <c r="V494" s="70"/>
      <c r="W494" s="70"/>
      <c r="X494" s="70"/>
      <c r="Y494" s="70"/>
      <c r="Z494" s="70"/>
      <c r="AA494" s="72"/>
      <c r="AB494" s="73"/>
      <c r="AC494" s="73"/>
      <c r="AD494" s="73"/>
      <c r="AE494" s="73"/>
      <c r="AF494" s="73"/>
      <c r="AG494" s="73"/>
    </row>
    <row r="495" spans="11:33" x14ac:dyDescent="0.3">
      <c r="K495" s="70"/>
      <c r="L495" s="71"/>
      <c r="M495" s="70"/>
      <c r="N495" s="70"/>
      <c r="O495" s="70"/>
      <c r="P495" s="70"/>
      <c r="Q495" s="70"/>
      <c r="R495" s="70"/>
      <c r="S495" s="70"/>
      <c r="T495" s="70"/>
      <c r="U495" s="70"/>
      <c r="V495" s="70"/>
      <c r="W495" s="70"/>
      <c r="X495" s="70"/>
      <c r="Y495" s="70"/>
      <c r="Z495" s="70"/>
      <c r="AA495" s="72"/>
      <c r="AB495" s="73"/>
      <c r="AC495" s="73"/>
      <c r="AD495" s="73"/>
      <c r="AE495" s="73"/>
      <c r="AF495" s="73"/>
      <c r="AG495" s="73"/>
    </row>
    <row r="496" spans="11:33" x14ac:dyDescent="0.3">
      <c r="K496" s="70"/>
      <c r="L496" s="71"/>
      <c r="M496" s="70"/>
      <c r="N496" s="70"/>
      <c r="O496" s="70"/>
      <c r="P496" s="70"/>
      <c r="Q496" s="70"/>
      <c r="R496" s="70"/>
      <c r="S496" s="70"/>
      <c r="T496" s="70"/>
      <c r="U496" s="70"/>
      <c r="V496" s="70"/>
      <c r="W496" s="70"/>
      <c r="X496" s="70"/>
      <c r="Y496" s="70"/>
      <c r="Z496" s="70"/>
      <c r="AA496" s="72"/>
      <c r="AB496" s="73"/>
      <c r="AC496" s="73"/>
      <c r="AD496" s="73"/>
      <c r="AE496" s="73"/>
      <c r="AF496" s="73"/>
      <c r="AG496" s="73"/>
    </row>
    <row r="497" spans="11:33" x14ac:dyDescent="0.3">
      <c r="K497" s="70"/>
      <c r="L497" s="71"/>
      <c r="M497" s="70"/>
      <c r="N497" s="70"/>
      <c r="O497" s="70"/>
      <c r="P497" s="70"/>
      <c r="Q497" s="70"/>
      <c r="R497" s="70"/>
      <c r="S497" s="70"/>
      <c r="T497" s="70"/>
      <c r="U497" s="70"/>
      <c r="V497" s="70"/>
      <c r="W497" s="70"/>
      <c r="X497" s="70"/>
      <c r="Y497" s="70"/>
      <c r="Z497" s="70"/>
      <c r="AA497" s="72"/>
      <c r="AB497" s="73"/>
      <c r="AC497" s="73"/>
      <c r="AD497" s="73"/>
      <c r="AE497" s="73"/>
      <c r="AF497" s="73"/>
      <c r="AG497" s="73"/>
    </row>
    <row r="498" spans="11:33" x14ac:dyDescent="0.3">
      <c r="K498" s="70"/>
      <c r="L498" s="71"/>
      <c r="M498" s="70"/>
      <c r="N498" s="70"/>
      <c r="O498" s="70"/>
      <c r="P498" s="70"/>
      <c r="Q498" s="70"/>
      <c r="R498" s="70"/>
      <c r="S498" s="70"/>
      <c r="T498" s="70"/>
      <c r="U498" s="70"/>
      <c r="V498" s="70"/>
      <c r="W498" s="70"/>
      <c r="X498" s="70"/>
      <c r="Y498" s="70"/>
      <c r="Z498" s="70"/>
      <c r="AA498" s="72"/>
      <c r="AB498" s="73"/>
      <c r="AC498" s="73"/>
      <c r="AD498" s="73"/>
      <c r="AE498" s="73"/>
      <c r="AF498" s="73"/>
      <c r="AG498" s="73"/>
    </row>
    <row r="499" spans="11:33" x14ac:dyDescent="0.3">
      <c r="K499" s="70"/>
      <c r="L499" s="71"/>
      <c r="M499" s="70"/>
      <c r="N499" s="70"/>
      <c r="O499" s="70"/>
      <c r="P499" s="70"/>
      <c r="Q499" s="70"/>
      <c r="R499" s="70"/>
      <c r="S499" s="70"/>
      <c r="T499" s="70"/>
      <c r="U499" s="70"/>
      <c r="V499" s="70"/>
      <c r="W499" s="70"/>
      <c r="X499" s="70"/>
      <c r="Y499" s="70"/>
      <c r="Z499" s="70"/>
      <c r="AA499" s="72"/>
      <c r="AB499" s="73"/>
      <c r="AC499" s="73"/>
      <c r="AD499" s="73"/>
      <c r="AE499" s="73"/>
      <c r="AF499" s="73"/>
      <c r="AG499" s="73"/>
    </row>
    <row r="500" spans="11:33" x14ac:dyDescent="0.3">
      <c r="K500" s="70"/>
      <c r="L500" s="71"/>
      <c r="M500" s="70"/>
      <c r="N500" s="70"/>
      <c r="O500" s="70"/>
      <c r="P500" s="70"/>
      <c r="Q500" s="70"/>
      <c r="R500" s="70"/>
      <c r="S500" s="70"/>
      <c r="T500" s="70"/>
      <c r="U500" s="70"/>
      <c r="V500" s="70"/>
      <c r="W500" s="70"/>
      <c r="X500" s="70"/>
      <c r="Y500" s="70"/>
      <c r="Z500" s="70"/>
      <c r="AA500" s="72"/>
      <c r="AB500" s="73"/>
      <c r="AC500" s="73"/>
      <c r="AD500" s="73"/>
      <c r="AE500" s="73"/>
      <c r="AF500" s="73"/>
      <c r="AG500" s="73"/>
    </row>
    <row r="501" spans="11:33" x14ac:dyDescent="0.3">
      <c r="K501" s="70"/>
      <c r="L501" s="71"/>
      <c r="M501" s="70"/>
      <c r="N501" s="70"/>
      <c r="O501" s="70"/>
      <c r="P501" s="70"/>
      <c r="Q501" s="70"/>
      <c r="R501" s="70"/>
      <c r="S501" s="70"/>
      <c r="T501" s="70"/>
      <c r="U501" s="70"/>
      <c r="V501" s="70"/>
      <c r="W501" s="70"/>
      <c r="X501" s="70"/>
      <c r="Y501" s="70"/>
      <c r="Z501" s="70"/>
      <c r="AA501" s="72"/>
      <c r="AB501" s="73"/>
      <c r="AC501" s="73"/>
      <c r="AD501" s="73"/>
      <c r="AE501" s="73"/>
      <c r="AF501" s="73"/>
      <c r="AG501" s="73"/>
    </row>
    <row r="502" spans="11:33" x14ac:dyDescent="0.3">
      <c r="K502" s="70"/>
      <c r="L502" s="71"/>
      <c r="M502" s="70"/>
      <c r="N502" s="70"/>
      <c r="O502" s="70"/>
      <c r="P502" s="70"/>
      <c r="Q502" s="70"/>
      <c r="R502" s="70"/>
      <c r="S502" s="70"/>
      <c r="T502" s="70"/>
      <c r="U502" s="70"/>
      <c r="V502" s="70"/>
      <c r="W502" s="70"/>
      <c r="X502" s="70"/>
      <c r="Y502" s="70"/>
      <c r="Z502" s="70"/>
      <c r="AA502" s="72"/>
      <c r="AB502" s="73"/>
      <c r="AC502" s="73"/>
      <c r="AD502" s="73"/>
      <c r="AE502" s="73"/>
      <c r="AF502" s="73"/>
      <c r="AG502" s="73"/>
    </row>
    <row r="503" spans="11:33" x14ac:dyDescent="0.3">
      <c r="K503" s="70"/>
      <c r="L503" s="71"/>
      <c r="M503" s="70"/>
      <c r="N503" s="70"/>
      <c r="O503" s="70"/>
      <c r="P503" s="70"/>
      <c r="Q503" s="70"/>
      <c r="R503" s="70"/>
      <c r="S503" s="70"/>
      <c r="T503" s="70"/>
      <c r="U503" s="70"/>
      <c r="V503" s="70"/>
      <c r="W503" s="70"/>
      <c r="X503" s="70"/>
      <c r="Y503" s="70"/>
      <c r="Z503" s="70"/>
      <c r="AA503" s="72"/>
      <c r="AB503" s="73"/>
      <c r="AC503" s="73"/>
      <c r="AD503" s="73"/>
      <c r="AE503" s="73"/>
      <c r="AF503" s="73"/>
      <c r="AG503" s="73"/>
    </row>
    <row r="504" spans="11:33" x14ac:dyDescent="0.3">
      <c r="K504" s="70"/>
      <c r="L504" s="71"/>
      <c r="M504" s="70"/>
      <c r="N504" s="70"/>
      <c r="O504" s="70"/>
      <c r="P504" s="70"/>
      <c r="Q504" s="70"/>
      <c r="R504" s="70"/>
      <c r="S504" s="70"/>
      <c r="T504" s="70"/>
      <c r="U504" s="70"/>
      <c r="V504" s="70"/>
      <c r="W504" s="70"/>
      <c r="X504" s="70"/>
      <c r="Y504" s="70"/>
      <c r="Z504" s="70"/>
      <c r="AA504" s="72"/>
      <c r="AB504" s="73"/>
      <c r="AC504" s="73"/>
      <c r="AD504" s="73"/>
      <c r="AE504" s="73"/>
      <c r="AF504" s="73"/>
      <c r="AG504" s="73"/>
    </row>
    <row r="505" spans="11:33" x14ac:dyDescent="0.3">
      <c r="K505" s="70"/>
      <c r="L505" s="71"/>
      <c r="M505" s="70"/>
      <c r="N505" s="70"/>
      <c r="O505" s="70"/>
      <c r="P505" s="70"/>
      <c r="Q505" s="70"/>
      <c r="R505" s="70"/>
      <c r="S505" s="70"/>
      <c r="T505" s="70"/>
      <c r="U505" s="70"/>
      <c r="V505" s="70"/>
      <c r="W505" s="70"/>
      <c r="X505" s="70"/>
      <c r="Y505" s="70"/>
      <c r="Z505" s="70"/>
      <c r="AA505" s="72"/>
      <c r="AB505" s="73"/>
      <c r="AC505" s="73"/>
      <c r="AD505" s="73"/>
      <c r="AE505" s="73"/>
      <c r="AF505" s="73"/>
      <c r="AG505" s="73"/>
    </row>
    <row r="506" spans="11:33" x14ac:dyDescent="0.3">
      <c r="K506" s="70"/>
      <c r="L506" s="71"/>
      <c r="M506" s="70"/>
      <c r="N506" s="70"/>
      <c r="O506" s="70"/>
      <c r="P506" s="70"/>
      <c r="Q506" s="70"/>
      <c r="R506" s="70"/>
      <c r="S506" s="70"/>
      <c r="T506" s="70"/>
      <c r="U506" s="70"/>
      <c r="V506" s="70"/>
      <c r="W506" s="70"/>
      <c r="X506" s="70"/>
      <c r="Y506" s="70"/>
      <c r="Z506" s="70"/>
      <c r="AA506" s="72"/>
      <c r="AB506" s="73"/>
      <c r="AC506" s="73"/>
      <c r="AD506" s="73"/>
      <c r="AE506" s="73"/>
      <c r="AF506" s="73"/>
      <c r="AG506" s="73"/>
    </row>
    <row r="507" spans="11:33" x14ac:dyDescent="0.3">
      <c r="K507" s="70"/>
      <c r="L507" s="71"/>
      <c r="M507" s="70"/>
      <c r="N507" s="70"/>
      <c r="O507" s="70"/>
      <c r="P507" s="70"/>
      <c r="Q507" s="70"/>
      <c r="R507" s="70"/>
      <c r="S507" s="70"/>
      <c r="T507" s="70"/>
      <c r="U507" s="70"/>
      <c r="V507" s="70"/>
      <c r="W507" s="70"/>
      <c r="X507" s="70"/>
      <c r="Y507" s="70"/>
      <c r="Z507" s="70"/>
      <c r="AA507" s="72"/>
      <c r="AB507" s="73"/>
      <c r="AC507" s="73"/>
      <c r="AD507" s="73"/>
      <c r="AE507" s="73"/>
      <c r="AF507" s="73"/>
      <c r="AG507" s="73"/>
    </row>
    <row r="508" spans="11:33" x14ac:dyDescent="0.3">
      <c r="K508" s="70"/>
      <c r="L508" s="71"/>
      <c r="M508" s="70"/>
      <c r="N508" s="70"/>
      <c r="O508" s="70"/>
      <c r="P508" s="70"/>
      <c r="Q508" s="70"/>
      <c r="R508" s="70"/>
      <c r="S508" s="70"/>
      <c r="T508" s="70"/>
      <c r="U508" s="70"/>
      <c r="V508" s="70"/>
      <c r="W508" s="70"/>
      <c r="X508" s="70"/>
      <c r="Y508" s="70"/>
      <c r="Z508" s="70"/>
      <c r="AA508" s="72"/>
      <c r="AB508" s="73"/>
      <c r="AC508" s="73"/>
      <c r="AD508" s="73"/>
      <c r="AE508" s="73"/>
      <c r="AF508" s="73"/>
      <c r="AG508" s="73"/>
    </row>
    <row r="509" spans="11:33" x14ac:dyDescent="0.3">
      <c r="K509" s="70"/>
      <c r="L509" s="71"/>
      <c r="M509" s="70"/>
      <c r="N509" s="70"/>
      <c r="O509" s="70"/>
      <c r="P509" s="70"/>
      <c r="Q509" s="70"/>
      <c r="R509" s="70"/>
      <c r="S509" s="70"/>
      <c r="T509" s="70"/>
      <c r="U509" s="70"/>
      <c r="V509" s="70"/>
      <c r="W509" s="70"/>
      <c r="X509" s="70"/>
      <c r="Y509" s="70"/>
      <c r="Z509" s="70"/>
      <c r="AA509" s="72"/>
      <c r="AB509" s="73"/>
      <c r="AC509" s="73"/>
      <c r="AD509" s="73"/>
      <c r="AE509" s="73"/>
      <c r="AF509" s="73"/>
      <c r="AG509" s="73"/>
    </row>
    <row r="510" spans="11:33" x14ac:dyDescent="0.3">
      <c r="K510" s="70"/>
      <c r="L510" s="71"/>
      <c r="M510" s="70"/>
      <c r="N510" s="70"/>
      <c r="O510" s="70"/>
      <c r="P510" s="70"/>
      <c r="Q510" s="70"/>
      <c r="R510" s="70"/>
      <c r="S510" s="70"/>
      <c r="T510" s="70"/>
      <c r="U510" s="70"/>
      <c r="V510" s="70"/>
      <c r="W510" s="70"/>
      <c r="X510" s="70"/>
      <c r="Y510" s="70"/>
      <c r="Z510" s="70"/>
      <c r="AA510" s="72"/>
      <c r="AB510" s="73"/>
      <c r="AC510" s="73"/>
      <c r="AD510" s="73"/>
      <c r="AE510" s="73"/>
      <c r="AF510" s="73"/>
      <c r="AG510" s="73"/>
    </row>
    <row r="511" spans="11:33" x14ac:dyDescent="0.3">
      <c r="K511" s="70"/>
      <c r="L511" s="71"/>
      <c r="M511" s="70"/>
      <c r="N511" s="70"/>
      <c r="O511" s="70"/>
      <c r="P511" s="70"/>
      <c r="Q511" s="70"/>
      <c r="R511" s="70"/>
      <c r="S511" s="70"/>
      <c r="T511" s="70"/>
      <c r="U511" s="70"/>
      <c r="V511" s="70"/>
      <c r="W511" s="70"/>
      <c r="X511" s="70"/>
      <c r="Y511" s="70"/>
      <c r="Z511" s="70"/>
      <c r="AA511" s="72"/>
      <c r="AB511" s="73"/>
      <c r="AC511" s="73"/>
      <c r="AD511" s="73"/>
      <c r="AE511" s="73"/>
      <c r="AF511" s="73"/>
      <c r="AG511" s="73"/>
    </row>
    <row r="512" spans="11:33" x14ac:dyDescent="0.3">
      <c r="K512" s="70"/>
      <c r="L512" s="71"/>
      <c r="M512" s="70"/>
      <c r="N512" s="70"/>
      <c r="O512" s="70"/>
      <c r="P512" s="70"/>
      <c r="Q512" s="70"/>
      <c r="R512" s="70"/>
      <c r="S512" s="70"/>
      <c r="T512" s="70"/>
      <c r="U512" s="70"/>
      <c r="V512" s="70"/>
      <c r="W512" s="70"/>
      <c r="X512" s="70"/>
      <c r="Y512" s="70"/>
      <c r="Z512" s="70"/>
      <c r="AA512" s="72"/>
      <c r="AB512" s="73"/>
      <c r="AC512" s="73"/>
      <c r="AD512" s="73"/>
      <c r="AE512" s="73"/>
      <c r="AF512" s="73"/>
      <c r="AG512" s="73"/>
    </row>
    <row r="513" spans="11:33" x14ac:dyDescent="0.3">
      <c r="K513" s="70"/>
      <c r="L513" s="71"/>
      <c r="M513" s="70"/>
      <c r="N513" s="70"/>
      <c r="O513" s="70"/>
      <c r="P513" s="70"/>
      <c r="Q513" s="70"/>
      <c r="R513" s="70"/>
      <c r="S513" s="70"/>
      <c r="T513" s="70"/>
      <c r="U513" s="70"/>
      <c r="V513" s="70"/>
      <c r="W513" s="70"/>
      <c r="X513" s="70"/>
      <c r="Y513" s="70"/>
      <c r="Z513" s="70"/>
      <c r="AA513" s="72"/>
      <c r="AB513" s="73"/>
      <c r="AC513" s="73"/>
      <c r="AD513" s="73"/>
      <c r="AE513" s="73"/>
      <c r="AF513" s="73"/>
      <c r="AG513" s="73"/>
    </row>
    <row r="514" spans="11:33" x14ac:dyDescent="0.3">
      <c r="K514" s="70"/>
      <c r="L514" s="71"/>
      <c r="M514" s="70"/>
      <c r="N514" s="70"/>
      <c r="O514" s="70"/>
      <c r="P514" s="70"/>
      <c r="Q514" s="70"/>
      <c r="R514" s="70"/>
      <c r="S514" s="70"/>
      <c r="T514" s="70"/>
      <c r="U514" s="70"/>
      <c r="V514" s="70"/>
      <c r="W514" s="70"/>
      <c r="X514" s="70"/>
      <c r="Y514" s="70"/>
      <c r="Z514" s="70"/>
      <c r="AA514" s="72"/>
      <c r="AB514" s="73"/>
      <c r="AC514" s="73"/>
      <c r="AD514" s="73"/>
      <c r="AE514" s="73"/>
      <c r="AF514" s="73"/>
      <c r="AG514" s="73"/>
    </row>
    <row r="515" spans="11:33" x14ac:dyDescent="0.3">
      <c r="K515" s="70"/>
      <c r="L515" s="71"/>
      <c r="M515" s="70"/>
      <c r="N515" s="70"/>
      <c r="O515" s="70"/>
      <c r="P515" s="70"/>
      <c r="Q515" s="70"/>
      <c r="R515" s="70"/>
      <c r="S515" s="70"/>
      <c r="T515" s="70"/>
      <c r="U515" s="70"/>
      <c r="V515" s="70"/>
      <c r="W515" s="70"/>
      <c r="X515" s="70"/>
      <c r="Y515" s="70"/>
      <c r="Z515" s="70"/>
      <c r="AA515" s="72"/>
      <c r="AB515" s="73"/>
      <c r="AC515" s="73"/>
      <c r="AD515" s="73"/>
      <c r="AE515" s="73"/>
      <c r="AF515" s="73"/>
      <c r="AG515" s="73"/>
    </row>
    <row r="516" spans="11:33" x14ac:dyDescent="0.3">
      <c r="K516" s="70"/>
      <c r="L516" s="71"/>
      <c r="M516" s="70"/>
      <c r="N516" s="70"/>
      <c r="O516" s="70"/>
      <c r="P516" s="70"/>
      <c r="Q516" s="70"/>
      <c r="R516" s="70"/>
      <c r="S516" s="70"/>
      <c r="T516" s="70"/>
      <c r="U516" s="70"/>
      <c r="V516" s="70"/>
      <c r="W516" s="70"/>
      <c r="X516" s="70"/>
      <c r="Y516" s="70"/>
      <c r="Z516" s="70"/>
      <c r="AA516" s="72"/>
      <c r="AB516" s="73"/>
      <c r="AC516" s="73"/>
      <c r="AD516" s="73"/>
      <c r="AE516" s="73"/>
      <c r="AF516" s="73"/>
      <c r="AG516" s="73"/>
    </row>
    <row r="517" spans="11:33" x14ac:dyDescent="0.3">
      <c r="K517" s="70"/>
      <c r="L517" s="71"/>
      <c r="M517" s="70"/>
      <c r="N517" s="70"/>
      <c r="O517" s="70"/>
      <c r="P517" s="70"/>
      <c r="Q517" s="70"/>
      <c r="R517" s="70"/>
      <c r="S517" s="70"/>
      <c r="T517" s="70"/>
      <c r="U517" s="70"/>
      <c r="V517" s="70"/>
      <c r="W517" s="70"/>
      <c r="X517" s="70"/>
      <c r="Y517" s="70"/>
      <c r="Z517" s="70"/>
      <c r="AA517" s="72"/>
      <c r="AB517" s="73"/>
      <c r="AC517" s="73"/>
      <c r="AD517" s="73"/>
      <c r="AE517" s="73"/>
      <c r="AF517" s="73"/>
      <c r="AG517" s="73"/>
    </row>
    <row r="518" spans="11:33" x14ac:dyDescent="0.3">
      <c r="K518" s="70"/>
      <c r="L518" s="71"/>
      <c r="M518" s="70"/>
      <c r="N518" s="70"/>
      <c r="O518" s="70"/>
      <c r="P518" s="70"/>
      <c r="Q518" s="70"/>
      <c r="R518" s="70"/>
      <c r="S518" s="70"/>
      <c r="T518" s="70"/>
      <c r="U518" s="70"/>
      <c r="V518" s="70"/>
      <c r="W518" s="70"/>
      <c r="X518" s="70"/>
      <c r="Y518" s="70"/>
      <c r="Z518" s="70"/>
      <c r="AA518" s="72"/>
      <c r="AB518" s="73"/>
      <c r="AC518" s="73"/>
      <c r="AD518" s="73"/>
      <c r="AE518" s="73"/>
      <c r="AF518" s="73"/>
      <c r="AG518" s="73"/>
    </row>
    <row r="519" spans="11:33" x14ac:dyDescent="0.3">
      <c r="K519" s="70"/>
      <c r="L519" s="71"/>
      <c r="M519" s="70"/>
      <c r="N519" s="70"/>
      <c r="O519" s="70"/>
      <c r="P519" s="70"/>
      <c r="Q519" s="70"/>
      <c r="R519" s="70"/>
      <c r="S519" s="70"/>
      <c r="T519" s="70"/>
      <c r="U519" s="70"/>
      <c r="V519" s="70"/>
      <c r="W519" s="70"/>
      <c r="X519" s="70"/>
      <c r="Y519" s="70"/>
      <c r="Z519" s="70"/>
      <c r="AA519" s="72"/>
      <c r="AB519" s="73"/>
      <c r="AC519" s="73"/>
      <c r="AD519" s="73"/>
      <c r="AE519" s="73"/>
      <c r="AF519" s="73"/>
      <c r="AG519" s="73"/>
    </row>
    <row r="520" spans="11:33" x14ac:dyDescent="0.3">
      <c r="K520" s="70"/>
      <c r="L520" s="71"/>
      <c r="M520" s="70"/>
      <c r="N520" s="70"/>
      <c r="O520" s="70"/>
      <c r="P520" s="70"/>
      <c r="Q520" s="70"/>
      <c r="R520" s="70"/>
      <c r="S520" s="70"/>
      <c r="T520" s="70"/>
      <c r="U520" s="70"/>
      <c r="V520" s="70"/>
      <c r="W520" s="70"/>
      <c r="X520" s="70"/>
      <c r="Y520" s="70"/>
      <c r="Z520" s="70"/>
      <c r="AA520" s="72"/>
      <c r="AB520" s="73"/>
      <c r="AC520" s="73"/>
      <c r="AD520" s="73"/>
      <c r="AE520" s="73"/>
      <c r="AF520" s="73"/>
      <c r="AG520" s="73"/>
    </row>
    <row r="521" spans="11:33" x14ac:dyDescent="0.3">
      <c r="K521" s="70"/>
      <c r="L521" s="71"/>
      <c r="M521" s="70"/>
      <c r="N521" s="70"/>
      <c r="O521" s="70"/>
      <c r="P521" s="70"/>
      <c r="Q521" s="70"/>
      <c r="R521" s="70"/>
      <c r="S521" s="70"/>
      <c r="T521" s="70"/>
      <c r="U521" s="70"/>
      <c r="V521" s="70"/>
      <c r="W521" s="70"/>
      <c r="X521" s="70"/>
      <c r="Y521" s="70"/>
      <c r="Z521" s="70"/>
      <c r="AA521" s="72"/>
      <c r="AB521" s="73"/>
      <c r="AC521" s="73"/>
      <c r="AD521" s="73"/>
      <c r="AE521" s="73"/>
      <c r="AF521" s="73"/>
      <c r="AG521" s="73"/>
    </row>
    <row r="522" spans="11:33" x14ac:dyDescent="0.3">
      <c r="K522" s="70"/>
      <c r="L522" s="71"/>
      <c r="M522" s="70"/>
      <c r="N522" s="70"/>
      <c r="O522" s="70"/>
      <c r="P522" s="70"/>
      <c r="Q522" s="70"/>
      <c r="R522" s="70"/>
      <c r="S522" s="70"/>
      <c r="T522" s="70"/>
      <c r="U522" s="70"/>
      <c r="V522" s="70"/>
      <c r="W522" s="70"/>
      <c r="X522" s="70"/>
      <c r="Y522" s="70"/>
      <c r="Z522" s="70"/>
      <c r="AA522" s="72"/>
      <c r="AB522" s="73"/>
      <c r="AC522" s="73"/>
      <c r="AD522" s="73"/>
      <c r="AE522" s="73"/>
      <c r="AF522" s="73"/>
      <c r="AG522" s="73"/>
    </row>
    <row r="523" spans="11:33" x14ac:dyDescent="0.3">
      <c r="K523" s="70"/>
      <c r="L523" s="71"/>
      <c r="M523" s="70"/>
      <c r="N523" s="70"/>
      <c r="O523" s="70"/>
      <c r="P523" s="70"/>
      <c r="Q523" s="70"/>
      <c r="R523" s="70"/>
      <c r="S523" s="70"/>
      <c r="T523" s="70"/>
      <c r="U523" s="70"/>
      <c r="V523" s="70"/>
      <c r="W523" s="70"/>
      <c r="X523" s="70"/>
      <c r="Y523" s="70"/>
      <c r="Z523" s="70"/>
      <c r="AA523" s="72"/>
      <c r="AB523" s="73"/>
      <c r="AC523" s="73"/>
      <c r="AD523" s="73"/>
      <c r="AE523" s="73"/>
      <c r="AF523" s="73"/>
      <c r="AG523" s="73"/>
    </row>
    <row r="524" spans="11:33" x14ac:dyDescent="0.3">
      <c r="K524" s="70"/>
      <c r="L524" s="71"/>
      <c r="M524" s="70"/>
      <c r="N524" s="70"/>
      <c r="O524" s="70"/>
      <c r="P524" s="70"/>
      <c r="Q524" s="70"/>
      <c r="R524" s="70"/>
      <c r="S524" s="70"/>
      <c r="T524" s="70"/>
      <c r="U524" s="70"/>
      <c r="V524" s="70"/>
      <c r="W524" s="70"/>
      <c r="X524" s="70"/>
      <c r="Y524" s="70"/>
      <c r="Z524" s="70"/>
      <c r="AA524" s="72"/>
      <c r="AB524" s="73"/>
      <c r="AC524" s="73"/>
      <c r="AD524" s="73"/>
      <c r="AE524" s="73"/>
      <c r="AF524" s="73"/>
      <c r="AG524" s="73"/>
    </row>
    <row r="525" spans="11:33" x14ac:dyDescent="0.3">
      <c r="K525" s="70"/>
      <c r="L525" s="71"/>
      <c r="M525" s="70"/>
      <c r="N525" s="70"/>
      <c r="O525" s="70"/>
      <c r="P525" s="70"/>
      <c r="Q525" s="70"/>
      <c r="R525" s="70"/>
      <c r="S525" s="70"/>
      <c r="T525" s="70"/>
      <c r="U525" s="70"/>
      <c r="V525" s="70"/>
      <c r="W525" s="70"/>
      <c r="X525" s="70"/>
      <c r="Y525" s="70"/>
      <c r="Z525" s="70"/>
      <c r="AA525" s="72"/>
      <c r="AB525" s="73"/>
      <c r="AC525" s="73"/>
      <c r="AD525" s="73"/>
      <c r="AE525" s="73"/>
      <c r="AF525" s="73"/>
      <c r="AG525" s="73"/>
    </row>
    <row r="526" spans="11:33" x14ac:dyDescent="0.3">
      <c r="K526" s="70"/>
      <c r="L526" s="71"/>
      <c r="M526" s="70"/>
      <c r="N526" s="70"/>
      <c r="O526" s="70"/>
      <c r="P526" s="70"/>
      <c r="Q526" s="70"/>
      <c r="R526" s="70"/>
      <c r="S526" s="70"/>
      <c r="T526" s="70"/>
      <c r="U526" s="70"/>
      <c r="V526" s="70"/>
      <c r="W526" s="70"/>
      <c r="X526" s="70"/>
      <c r="Y526" s="70"/>
      <c r="Z526" s="70"/>
      <c r="AA526" s="72"/>
      <c r="AB526" s="73"/>
      <c r="AC526" s="73"/>
      <c r="AD526" s="73"/>
      <c r="AE526" s="73"/>
      <c r="AF526" s="73"/>
      <c r="AG526" s="73"/>
    </row>
    <row r="527" spans="11:33" x14ac:dyDescent="0.3">
      <c r="K527" s="70"/>
      <c r="L527" s="71"/>
      <c r="M527" s="70"/>
      <c r="N527" s="70"/>
      <c r="O527" s="70"/>
      <c r="P527" s="70"/>
      <c r="Q527" s="70"/>
      <c r="R527" s="70"/>
      <c r="S527" s="70"/>
      <c r="T527" s="70"/>
      <c r="U527" s="70"/>
      <c r="V527" s="70"/>
      <c r="W527" s="70"/>
      <c r="X527" s="70"/>
      <c r="Y527" s="70"/>
      <c r="Z527" s="70"/>
      <c r="AA527" s="72"/>
      <c r="AB527" s="73"/>
      <c r="AC527" s="73"/>
      <c r="AD527" s="73"/>
      <c r="AE527" s="73"/>
      <c r="AF527" s="73"/>
      <c r="AG527" s="73"/>
    </row>
    <row r="528" spans="11:33" x14ac:dyDescent="0.3">
      <c r="K528" s="70"/>
      <c r="L528" s="71"/>
      <c r="M528" s="70"/>
      <c r="N528" s="70"/>
      <c r="O528" s="70"/>
      <c r="P528" s="70"/>
      <c r="Q528" s="70"/>
      <c r="R528" s="70"/>
      <c r="S528" s="70"/>
      <c r="T528" s="70"/>
      <c r="U528" s="70"/>
      <c r="V528" s="70"/>
      <c r="W528" s="70"/>
      <c r="X528" s="70"/>
      <c r="Y528" s="70"/>
      <c r="Z528" s="70"/>
      <c r="AA528" s="72"/>
      <c r="AB528" s="73"/>
      <c r="AC528" s="73"/>
      <c r="AD528" s="73"/>
      <c r="AE528" s="73"/>
      <c r="AF528" s="73"/>
      <c r="AG528" s="73"/>
    </row>
    <row r="529" spans="11:33" x14ac:dyDescent="0.3">
      <c r="K529" s="70"/>
      <c r="L529" s="71"/>
      <c r="M529" s="70"/>
      <c r="N529" s="70"/>
      <c r="O529" s="70"/>
      <c r="P529" s="70"/>
      <c r="Q529" s="70"/>
      <c r="R529" s="70"/>
      <c r="S529" s="70"/>
      <c r="T529" s="70"/>
      <c r="U529" s="70"/>
      <c r="V529" s="70"/>
      <c r="W529" s="70"/>
      <c r="X529" s="70"/>
      <c r="Y529" s="70"/>
      <c r="Z529" s="70"/>
      <c r="AA529" s="72"/>
      <c r="AB529" s="73"/>
      <c r="AC529" s="73"/>
      <c r="AD529" s="73"/>
      <c r="AE529" s="73"/>
      <c r="AF529" s="73"/>
      <c r="AG529" s="73"/>
    </row>
    <row r="530" spans="11:33" x14ac:dyDescent="0.3">
      <c r="K530" s="70"/>
      <c r="L530" s="71"/>
      <c r="M530" s="70"/>
      <c r="N530" s="70"/>
      <c r="O530" s="70"/>
      <c r="P530" s="70"/>
      <c r="Q530" s="70"/>
      <c r="R530" s="70"/>
      <c r="S530" s="70"/>
      <c r="T530" s="70"/>
      <c r="U530" s="70"/>
      <c r="V530" s="70"/>
      <c r="W530" s="70"/>
      <c r="X530" s="70"/>
      <c r="Y530" s="70"/>
      <c r="Z530" s="70"/>
      <c r="AA530" s="72"/>
      <c r="AB530" s="73"/>
      <c r="AC530" s="73"/>
      <c r="AD530" s="73"/>
      <c r="AE530" s="73"/>
      <c r="AF530" s="73"/>
      <c r="AG530" s="73"/>
    </row>
    <row r="531" spans="11:33" x14ac:dyDescent="0.3">
      <c r="K531" s="70"/>
      <c r="L531" s="71"/>
      <c r="M531" s="70"/>
      <c r="N531" s="70"/>
      <c r="O531" s="70"/>
      <c r="P531" s="70"/>
      <c r="Q531" s="70"/>
      <c r="R531" s="70"/>
      <c r="S531" s="70"/>
      <c r="T531" s="70"/>
      <c r="U531" s="70"/>
      <c r="V531" s="70"/>
      <c r="W531" s="70"/>
      <c r="X531" s="70"/>
      <c r="Y531" s="70"/>
      <c r="Z531" s="70"/>
      <c r="AA531" s="72"/>
      <c r="AB531" s="73"/>
      <c r="AC531" s="73"/>
      <c r="AD531" s="73"/>
      <c r="AE531" s="73"/>
      <c r="AF531" s="73"/>
      <c r="AG531" s="73"/>
    </row>
    <row r="532" spans="11:33" x14ac:dyDescent="0.3">
      <c r="K532" s="70"/>
      <c r="L532" s="71"/>
      <c r="M532" s="70"/>
      <c r="N532" s="70"/>
      <c r="O532" s="70"/>
      <c r="P532" s="70"/>
      <c r="Q532" s="70"/>
      <c r="R532" s="70"/>
      <c r="S532" s="70"/>
      <c r="T532" s="70"/>
      <c r="U532" s="70"/>
      <c r="V532" s="70"/>
      <c r="W532" s="70"/>
      <c r="X532" s="70"/>
      <c r="Y532" s="70"/>
      <c r="Z532" s="70"/>
      <c r="AA532" s="72"/>
      <c r="AB532" s="73"/>
      <c r="AC532" s="73"/>
      <c r="AD532" s="73"/>
      <c r="AE532" s="73"/>
      <c r="AF532" s="73"/>
      <c r="AG532" s="73"/>
    </row>
    <row r="533" spans="11:33" x14ac:dyDescent="0.3">
      <c r="K533" s="70"/>
      <c r="L533" s="71"/>
      <c r="M533" s="70"/>
      <c r="N533" s="70"/>
      <c r="O533" s="70"/>
      <c r="P533" s="70"/>
      <c r="Q533" s="70"/>
      <c r="R533" s="70"/>
      <c r="S533" s="70"/>
      <c r="T533" s="70"/>
      <c r="U533" s="70"/>
      <c r="V533" s="70"/>
      <c r="W533" s="70"/>
      <c r="X533" s="70"/>
      <c r="Y533" s="70"/>
      <c r="Z533" s="70"/>
      <c r="AA533" s="72"/>
      <c r="AB533" s="73"/>
      <c r="AC533" s="73"/>
      <c r="AD533" s="73"/>
      <c r="AE533" s="73"/>
      <c r="AF533" s="73"/>
      <c r="AG533" s="73"/>
    </row>
    <row r="534" spans="11:33" x14ac:dyDescent="0.3">
      <c r="K534" s="70"/>
      <c r="L534" s="71"/>
      <c r="M534" s="70"/>
      <c r="N534" s="70"/>
      <c r="O534" s="70"/>
      <c r="P534" s="70"/>
      <c r="Q534" s="70"/>
      <c r="R534" s="70"/>
      <c r="S534" s="70"/>
      <c r="T534" s="70"/>
      <c r="U534" s="70"/>
      <c r="V534" s="70"/>
      <c r="W534" s="70"/>
      <c r="X534" s="70"/>
      <c r="Y534" s="70"/>
      <c r="Z534" s="70"/>
      <c r="AA534" s="72"/>
      <c r="AB534" s="73"/>
      <c r="AC534" s="73"/>
      <c r="AD534" s="73"/>
      <c r="AE534" s="73"/>
      <c r="AF534" s="73"/>
      <c r="AG534" s="73"/>
    </row>
    <row r="535" spans="11:33" x14ac:dyDescent="0.3">
      <c r="K535" s="70"/>
      <c r="L535" s="71"/>
      <c r="M535" s="70"/>
      <c r="N535" s="70"/>
      <c r="O535" s="70"/>
      <c r="P535" s="70"/>
      <c r="Q535" s="70"/>
      <c r="R535" s="70"/>
      <c r="S535" s="70"/>
      <c r="T535" s="70"/>
      <c r="U535" s="70"/>
      <c r="V535" s="70"/>
      <c r="W535" s="70"/>
      <c r="X535" s="70"/>
      <c r="Y535" s="70"/>
      <c r="Z535" s="70"/>
      <c r="AA535" s="72"/>
      <c r="AB535" s="73"/>
      <c r="AC535" s="73"/>
      <c r="AD535" s="73"/>
      <c r="AE535" s="73"/>
      <c r="AF535" s="73"/>
      <c r="AG535" s="73"/>
    </row>
    <row r="536" spans="11:33" x14ac:dyDescent="0.3">
      <c r="K536" s="70"/>
      <c r="L536" s="71"/>
      <c r="M536" s="70"/>
      <c r="N536" s="70"/>
      <c r="O536" s="70"/>
      <c r="P536" s="70"/>
      <c r="Q536" s="70"/>
      <c r="R536" s="70"/>
      <c r="S536" s="70"/>
      <c r="T536" s="70"/>
      <c r="U536" s="70"/>
      <c r="V536" s="70"/>
      <c r="W536" s="70"/>
      <c r="X536" s="70"/>
      <c r="Y536" s="70"/>
      <c r="Z536" s="70"/>
      <c r="AA536" s="72"/>
      <c r="AB536" s="73"/>
      <c r="AC536" s="73"/>
      <c r="AD536" s="73"/>
      <c r="AE536" s="73"/>
      <c r="AF536" s="73"/>
      <c r="AG536" s="73"/>
    </row>
    <row r="537" spans="11:33" x14ac:dyDescent="0.3">
      <c r="K537" s="70"/>
      <c r="L537" s="71"/>
      <c r="M537" s="70"/>
      <c r="N537" s="70"/>
      <c r="O537" s="70"/>
      <c r="P537" s="70"/>
      <c r="Q537" s="70"/>
      <c r="R537" s="70"/>
      <c r="S537" s="70"/>
      <c r="T537" s="70"/>
      <c r="U537" s="70"/>
      <c r="V537" s="70"/>
      <c r="W537" s="70"/>
      <c r="X537" s="70"/>
      <c r="Y537" s="70"/>
      <c r="Z537" s="70"/>
      <c r="AA537" s="72"/>
      <c r="AB537" s="73"/>
      <c r="AC537" s="73"/>
      <c r="AD537" s="73"/>
      <c r="AE537" s="73"/>
      <c r="AF537" s="73"/>
      <c r="AG537" s="73"/>
    </row>
    <row r="538" spans="11:33" x14ac:dyDescent="0.3">
      <c r="K538" s="70"/>
      <c r="L538" s="71"/>
      <c r="M538" s="70"/>
      <c r="N538" s="70"/>
      <c r="O538" s="70"/>
      <c r="P538" s="70"/>
      <c r="Q538" s="70"/>
      <c r="R538" s="70"/>
      <c r="S538" s="70"/>
      <c r="T538" s="70"/>
      <c r="U538" s="70"/>
      <c r="V538" s="70"/>
      <c r="W538" s="70"/>
      <c r="X538" s="70"/>
      <c r="Y538" s="70"/>
      <c r="Z538" s="70"/>
      <c r="AA538" s="72"/>
      <c r="AB538" s="73"/>
      <c r="AC538" s="73"/>
      <c r="AD538" s="73"/>
      <c r="AE538" s="73"/>
      <c r="AF538" s="73"/>
      <c r="AG538" s="73"/>
    </row>
    <row r="539" spans="11:33" x14ac:dyDescent="0.3">
      <c r="K539" s="70"/>
      <c r="L539" s="71"/>
      <c r="M539" s="70"/>
      <c r="N539" s="70"/>
      <c r="O539" s="70"/>
      <c r="P539" s="70"/>
      <c r="Q539" s="70"/>
      <c r="R539" s="70"/>
      <c r="S539" s="70"/>
      <c r="T539" s="70"/>
      <c r="U539" s="70"/>
      <c r="V539" s="70"/>
      <c r="W539" s="70"/>
      <c r="X539" s="70"/>
      <c r="Y539" s="70"/>
      <c r="Z539" s="70"/>
      <c r="AA539" s="72"/>
      <c r="AB539" s="73"/>
      <c r="AC539" s="73"/>
      <c r="AD539" s="73"/>
      <c r="AE539" s="73"/>
      <c r="AF539" s="73"/>
      <c r="AG539" s="73"/>
    </row>
    <row r="540" spans="11:33" x14ac:dyDescent="0.3">
      <c r="K540" s="70"/>
      <c r="L540" s="71"/>
      <c r="M540" s="70"/>
      <c r="N540" s="70"/>
      <c r="O540" s="70"/>
      <c r="P540" s="70"/>
      <c r="Q540" s="70"/>
      <c r="R540" s="70"/>
      <c r="S540" s="70"/>
      <c r="T540" s="70"/>
      <c r="U540" s="70"/>
      <c r="V540" s="70"/>
      <c r="W540" s="70"/>
      <c r="X540" s="70"/>
      <c r="Y540" s="70"/>
      <c r="Z540" s="70"/>
      <c r="AA540" s="72"/>
      <c r="AB540" s="73"/>
      <c r="AC540" s="73"/>
      <c r="AD540" s="73"/>
      <c r="AE540" s="73"/>
      <c r="AF540" s="73"/>
      <c r="AG540" s="73"/>
    </row>
    <row r="541" spans="11:33" x14ac:dyDescent="0.3">
      <c r="K541" s="70"/>
      <c r="L541" s="71"/>
      <c r="M541" s="70"/>
      <c r="N541" s="70"/>
      <c r="O541" s="70"/>
      <c r="P541" s="70"/>
      <c r="Q541" s="70"/>
      <c r="R541" s="70"/>
      <c r="S541" s="70"/>
      <c r="T541" s="70"/>
      <c r="U541" s="70"/>
      <c r="V541" s="70"/>
      <c r="W541" s="70"/>
      <c r="X541" s="70"/>
      <c r="Y541" s="70"/>
      <c r="Z541" s="70"/>
      <c r="AA541" s="72"/>
      <c r="AB541" s="73"/>
      <c r="AC541" s="73"/>
      <c r="AD541" s="73"/>
      <c r="AE541" s="73"/>
      <c r="AF541" s="73"/>
      <c r="AG541" s="73"/>
    </row>
    <row r="542" spans="11:33" x14ac:dyDescent="0.3">
      <c r="K542" s="70"/>
      <c r="L542" s="71"/>
      <c r="M542" s="70"/>
      <c r="N542" s="70"/>
      <c r="O542" s="70"/>
      <c r="P542" s="70"/>
      <c r="Q542" s="70"/>
      <c r="R542" s="70"/>
      <c r="S542" s="70"/>
      <c r="T542" s="70"/>
      <c r="U542" s="70"/>
      <c r="V542" s="70"/>
      <c r="W542" s="70"/>
      <c r="X542" s="70"/>
      <c r="Y542" s="70"/>
      <c r="Z542" s="70"/>
      <c r="AA542" s="72"/>
      <c r="AB542" s="73"/>
      <c r="AC542" s="73"/>
      <c r="AD542" s="73"/>
      <c r="AE542" s="73"/>
      <c r="AF542" s="73"/>
      <c r="AG542" s="73"/>
    </row>
    <row r="543" spans="11:33" x14ac:dyDescent="0.3">
      <c r="K543" s="70"/>
      <c r="L543" s="71"/>
      <c r="M543" s="70"/>
      <c r="N543" s="70"/>
      <c r="O543" s="70"/>
      <c r="P543" s="70"/>
      <c r="Q543" s="70"/>
      <c r="R543" s="70"/>
      <c r="S543" s="70"/>
      <c r="T543" s="70"/>
      <c r="U543" s="70"/>
      <c r="V543" s="70"/>
      <c r="W543" s="70"/>
      <c r="X543" s="70"/>
      <c r="Y543" s="70"/>
      <c r="Z543" s="70"/>
      <c r="AA543" s="72"/>
      <c r="AB543" s="73"/>
      <c r="AC543" s="73"/>
      <c r="AD543" s="73"/>
      <c r="AE543" s="73"/>
      <c r="AF543" s="73"/>
      <c r="AG543" s="73"/>
    </row>
    <row r="544" spans="11:33" x14ac:dyDescent="0.3">
      <c r="K544" s="70"/>
      <c r="L544" s="71"/>
      <c r="M544" s="70"/>
      <c r="N544" s="70"/>
      <c r="O544" s="70"/>
      <c r="P544" s="70"/>
      <c r="Q544" s="70"/>
      <c r="R544" s="70"/>
      <c r="S544" s="70"/>
      <c r="T544" s="70"/>
      <c r="U544" s="70"/>
      <c r="V544" s="70"/>
      <c r="W544" s="70"/>
      <c r="X544" s="70"/>
      <c r="Y544" s="70"/>
      <c r="Z544" s="70"/>
      <c r="AA544" s="72"/>
      <c r="AB544" s="73"/>
      <c r="AC544" s="73"/>
      <c r="AD544" s="73"/>
      <c r="AE544" s="73"/>
      <c r="AF544" s="73"/>
      <c r="AG544" s="73"/>
    </row>
    <row r="545" spans="11:33" x14ac:dyDescent="0.3">
      <c r="K545" s="70"/>
      <c r="L545" s="71"/>
      <c r="M545" s="70"/>
      <c r="N545" s="70"/>
      <c r="O545" s="70"/>
      <c r="P545" s="70"/>
      <c r="Q545" s="70"/>
      <c r="R545" s="70"/>
      <c r="S545" s="70"/>
      <c r="T545" s="70"/>
      <c r="U545" s="70"/>
      <c r="V545" s="70"/>
      <c r="W545" s="70"/>
      <c r="X545" s="70"/>
      <c r="Y545" s="70"/>
      <c r="Z545" s="70"/>
      <c r="AA545" s="72"/>
      <c r="AB545" s="73"/>
      <c r="AC545" s="73"/>
      <c r="AD545" s="73"/>
      <c r="AE545" s="73"/>
      <c r="AF545" s="73"/>
      <c r="AG545" s="73"/>
    </row>
    <row r="546" spans="11:33" x14ac:dyDescent="0.3">
      <c r="K546" s="70"/>
      <c r="L546" s="71"/>
      <c r="M546" s="70"/>
      <c r="N546" s="70"/>
      <c r="O546" s="70"/>
      <c r="P546" s="70"/>
      <c r="Q546" s="70"/>
      <c r="R546" s="70"/>
      <c r="S546" s="70"/>
      <c r="T546" s="70"/>
      <c r="U546" s="70"/>
      <c r="V546" s="70"/>
      <c r="W546" s="70"/>
      <c r="X546" s="70"/>
      <c r="Y546" s="70"/>
      <c r="Z546" s="70"/>
      <c r="AA546" s="72"/>
      <c r="AB546" s="73"/>
      <c r="AC546" s="73"/>
      <c r="AD546" s="73"/>
      <c r="AE546" s="73"/>
      <c r="AF546" s="73"/>
      <c r="AG546" s="73"/>
    </row>
    <row r="547" spans="11:33" x14ac:dyDescent="0.3">
      <c r="K547" s="70"/>
      <c r="L547" s="71"/>
      <c r="M547" s="70"/>
      <c r="N547" s="70"/>
      <c r="O547" s="70"/>
      <c r="P547" s="70"/>
      <c r="Q547" s="70"/>
      <c r="R547" s="70"/>
      <c r="S547" s="70"/>
      <c r="T547" s="70"/>
      <c r="U547" s="70"/>
      <c r="V547" s="70"/>
      <c r="W547" s="70"/>
      <c r="X547" s="70"/>
      <c r="Y547" s="70"/>
      <c r="Z547" s="70"/>
      <c r="AA547" s="72"/>
      <c r="AB547" s="73"/>
      <c r="AC547" s="73"/>
      <c r="AD547" s="73"/>
      <c r="AE547" s="73"/>
      <c r="AF547" s="73"/>
      <c r="AG547" s="73"/>
    </row>
    <row r="548" spans="11:33" x14ac:dyDescent="0.3">
      <c r="K548" s="70"/>
      <c r="L548" s="71"/>
      <c r="M548" s="70"/>
      <c r="N548" s="70"/>
      <c r="O548" s="70"/>
      <c r="P548" s="70"/>
      <c r="Q548" s="70"/>
      <c r="R548" s="70"/>
      <c r="S548" s="70"/>
      <c r="T548" s="70"/>
      <c r="U548" s="70"/>
      <c r="V548" s="70"/>
      <c r="W548" s="70"/>
      <c r="X548" s="70"/>
      <c r="Y548" s="70"/>
      <c r="Z548" s="70"/>
      <c r="AA548" s="72"/>
      <c r="AB548" s="73"/>
      <c r="AC548" s="73"/>
      <c r="AD548" s="73"/>
      <c r="AE548" s="73"/>
      <c r="AF548" s="73"/>
      <c r="AG548" s="73"/>
    </row>
    <row r="549" spans="11:33" x14ac:dyDescent="0.3">
      <c r="K549" s="70"/>
      <c r="L549" s="71"/>
      <c r="M549" s="70"/>
      <c r="N549" s="70"/>
      <c r="O549" s="70"/>
      <c r="P549" s="70"/>
      <c r="Q549" s="70"/>
      <c r="R549" s="70"/>
      <c r="S549" s="70"/>
      <c r="T549" s="70"/>
      <c r="U549" s="70"/>
      <c r="V549" s="70"/>
      <c r="W549" s="70"/>
      <c r="X549" s="70"/>
      <c r="Y549" s="70"/>
      <c r="Z549" s="70"/>
      <c r="AA549" s="72"/>
      <c r="AB549" s="73"/>
      <c r="AC549" s="73"/>
      <c r="AD549" s="73"/>
      <c r="AE549" s="73"/>
      <c r="AF549" s="73"/>
      <c r="AG549" s="73"/>
    </row>
    <row r="550" spans="11:33" x14ac:dyDescent="0.3">
      <c r="K550" s="70"/>
      <c r="L550" s="71"/>
      <c r="M550" s="70"/>
      <c r="N550" s="70"/>
      <c r="O550" s="70"/>
      <c r="P550" s="70"/>
      <c r="Q550" s="70"/>
      <c r="R550" s="70"/>
      <c r="S550" s="70"/>
      <c r="T550" s="70"/>
      <c r="U550" s="70"/>
      <c r="V550" s="70"/>
      <c r="W550" s="70"/>
      <c r="X550" s="70"/>
      <c r="Y550" s="70"/>
      <c r="Z550" s="70"/>
      <c r="AA550" s="72"/>
      <c r="AB550" s="73"/>
      <c r="AC550" s="73"/>
      <c r="AD550" s="73"/>
      <c r="AE550" s="73"/>
      <c r="AF550" s="73"/>
      <c r="AG550" s="73"/>
    </row>
    <row r="551" spans="11:33" x14ac:dyDescent="0.3">
      <c r="K551" s="70"/>
      <c r="L551" s="71"/>
      <c r="M551" s="70"/>
      <c r="N551" s="70"/>
      <c r="O551" s="70"/>
      <c r="P551" s="70"/>
      <c r="Q551" s="70"/>
      <c r="R551" s="70"/>
      <c r="S551" s="70"/>
      <c r="T551" s="70"/>
      <c r="U551" s="70"/>
      <c r="V551" s="70"/>
      <c r="W551" s="70"/>
      <c r="X551" s="70"/>
      <c r="Y551" s="70"/>
      <c r="Z551" s="70"/>
      <c r="AA551" s="72"/>
      <c r="AB551" s="73"/>
      <c r="AC551" s="73"/>
      <c r="AD551" s="73"/>
      <c r="AE551" s="73"/>
      <c r="AF551" s="73"/>
      <c r="AG551" s="73"/>
    </row>
    <row r="552" spans="11:33" x14ac:dyDescent="0.3">
      <c r="K552" s="70"/>
      <c r="L552" s="71"/>
      <c r="M552" s="70"/>
      <c r="N552" s="70"/>
      <c r="O552" s="70"/>
      <c r="P552" s="70"/>
      <c r="Q552" s="70"/>
      <c r="R552" s="70"/>
      <c r="S552" s="70"/>
      <c r="T552" s="70"/>
      <c r="U552" s="70"/>
      <c r="V552" s="70"/>
      <c r="W552" s="70"/>
      <c r="X552" s="70"/>
      <c r="Y552" s="70"/>
      <c r="Z552" s="70"/>
      <c r="AA552" s="72"/>
      <c r="AB552" s="73"/>
      <c r="AC552" s="73"/>
      <c r="AD552" s="73"/>
      <c r="AE552" s="73"/>
      <c r="AF552" s="73"/>
      <c r="AG552" s="73"/>
    </row>
    <row r="553" spans="11:33" x14ac:dyDescent="0.3">
      <c r="K553" s="70"/>
      <c r="L553" s="71"/>
      <c r="M553" s="70"/>
      <c r="N553" s="70"/>
      <c r="O553" s="70"/>
      <c r="P553" s="70"/>
      <c r="Q553" s="70"/>
      <c r="R553" s="70"/>
      <c r="S553" s="70"/>
      <c r="T553" s="70"/>
      <c r="U553" s="70"/>
      <c r="V553" s="70"/>
      <c r="W553" s="70"/>
      <c r="X553" s="70"/>
      <c r="Y553" s="70"/>
      <c r="Z553" s="70"/>
      <c r="AA553" s="72"/>
      <c r="AB553" s="73"/>
      <c r="AC553" s="73"/>
      <c r="AD553" s="73"/>
      <c r="AE553" s="73"/>
      <c r="AF553" s="73"/>
      <c r="AG553" s="73"/>
    </row>
    <row r="554" spans="11:33" x14ac:dyDescent="0.3">
      <c r="K554" s="70"/>
      <c r="L554" s="71"/>
      <c r="M554" s="70"/>
      <c r="N554" s="70"/>
      <c r="O554" s="70"/>
      <c r="P554" s="70"/>
      <c r="Q554" s="70"/>
      <c r="R554" s="70"/>
      <c r="S554" s="70"/>
      <c r="T554" s="70"/>
      <c r="U554" s="70"/>
      <c r="V554" s="70"/>
      <c r="W554" s="70"/>
      <c r="X554" s="70"/>
      <c r="Y554" s="70"/>
      <c r="Z554" s="70"/>
      <c r="AA554" s="72"/>
      <c r="AB554" s="73"/>
      <c r="AC554" s="73"/>
      <c r="AD554" s="73"/>
      <c r="AE554" s="73"/>
      <c r="AF554" s="73"/>
      <c r="AG554" s="73"/>
    </row>
    <row r="555" spans="11:33" x14ac:dyDescent="0.3">
      <c r="K555" s="70"/>
      <c r="L555" s="71"/>
      <c r="M555" s="70"/>
      <c r="N555" s="70"/>
      <c r="O555" s="70"/>
      <c r="P555" s="70"/>
      <c r="Q555" s="70"/>
      <c r="R555" s="70"/>
      <c r="S555" s="70"/>
      <c r="T555" s="70"/>
      <c r="U555" s="70"/>
      <c r="V555" s="70"/>
      <c r="W555" s="70"/>
      <c r="X555" s="70"/>
      <c r="Y555" s="70"/>
      <c r="Z555" s="70"/>
      <c r="AA555" s="72"/>
      <c r="AB555" s="73"/>
      <c r="AC555" s="73"/>
      <c r="AD555" s="73"/>
      <c r="AE555" s="73"/>
      <c r="AF555" s="73"/>
      <c r="AG555" s="73"/>
    </row>
    <row r="556" spans="11:33" x14ac:dyDescent="0.3">
      <c r="K556" s="70"/>
      <c r="L556" s="71"/>
      <c r="M556" s="70"/>
      <c r="N556" s="70"/>
      <c r="O556" s="70"/>
      <c r="P556" s="70"/>
      <c r="Q556" s="70"/>
      <c r="R556" s="70"/>
      <c r="S556" s="70"/>
      <c r="T556" s="70"/>
      <c r="U556" s="70"/>
      <c r="V556" s="70"/>
      <c r="W556" s="70"/>
      <c r="X556" s="70"/>
      <c r="Y556" s="70"/>
      <c r="Z556" s="70"/>
      <c r="AA556" s="72"/>
      <c r="AB556" s="73"/>
      <c r="AC556" s="73"/>
      <c r="AD556" s="73"/>
      <c r="AE556" s="73"/>
      <c r="AF556" s="73"/>
      <c r="AG556" s="73"/>
    </row>
    <row r="557" spans="11:33" x14ac:dyDescent="0.3">
      <c r="K557" s="70"/>
      <c r="L557" s="71"/>
      <c r="M557" s="70"/>
      <c r="N557" s="70"/>
      <c r="O557" s="70"/>
      <c r="P557" s="70"/>
      <c r="Q557" s="70"/>
      <c r="R557" s="70"/>
      <c r="S557" s="70"/>
      <c r="T557" s="70"/>
      <c r="U557" s="70"/>
      <c r="V557" s="70"/>
      <c r="W557" s="70"/>
      <c r="X557" s="70"/>
      <c r="Y557" s="70"/>
      <c r="Z557" s="70"/>
      <c r="AA557" s="72"/>
      <c r="AB557" s="73"/>
      <c r="AC557" s="73"/>
      <c r="AD557" s="73"/>
      <c r="AE557" s="73"/>
      <c r="AF557" s="73"/>
      <c r="AG557" s="73"/>
    </row>
    <row r="558" spans="11:33" x14ac:dyDescent="0.3">
      <c r="K558" s="70"/>
      <c r="L558" s="71"/>
      <c r="M558" s="70"/>
      <c r="N558" s="70"/>
      <c r="O558" s="70"/>
      <c r="P558" s="70"/>
      <c r="Q558" s="70"/>
      <c r="R558" s="70"/>
      <c r="S558" s="70"/>
      <c r="T558" s="70"/>
      <c r="U558" s="70"/>
      <c r="V558" s="70"/>
      <c r="W558" s="70"/>
      <c r="X558" s="70"/>
      <c r="Y558" s="70"/>
      <c r="Z558" s="70"/>
      <c r="AA558" s="72"/>
      <c r="AB558" s="73"/>
      <c r="AC558" s="73"/>
      <c r="AD558" s="73"/>
      <c r="AE558" s="73"/>
      <c r="AF558" s="73"/>
      <c r="AG558" s="73"/>
    </row>
    <row r="559" spans="11:33" x14ac:dyDescent="0.3">
      <c r="K559" s="70"/>
      <c r="L559" s="71"/>
      <c r="M559" s="70"/>
      <c r="N559" s="70"/>
      <c r="O559" s="70"/>
      <c r="P559" s="70"/>
      <c r="Q559" s="70"/>
      <c r="R559" s="70"/>
      <c r="S559" s="70"/>
      <c r="T559" s="70"/>
      <c r="U559" s="70"/>
      <c r="V559" s="70"/>
      <c r="W559" s="70"/>
      <c r="X559" s="70"/>
      <c r="Y559" s="70"/>
      <c r="Z559" s="70"/>
      <c r="AA559" s="72"/>
      <c r="AB559" s="73"/>
      <c r="AC559" s="73"/>
      <c r="AD559" s="73"/>
      <c r="AE559" s="73"/>
      <c r="AF559" s="73"/>
      <c r="AG559" s="73"/>
    </row>
    <row r="560" spans="11:33" x14ac:dyDescent="0.3">
      <c r="K560" s="70"/>
      <c r="L560" s="71"/>
      <c r="M560" s="70"/>
      <c r="N560" s="70"/>
      <c r="O560" s="70"/>
      <c r="P560" s="70"/>
      <c r="Q560" s="70"/>
      <c r="R560" s="70"/>
      <c r="S560" s="70"/>
      <c r="T560" s="70"/>
      <c r="U560" s="70"/>
      <c r="V560" s="70"/>
      <c r="W560" s="70"/>
      <c r="X560" s="70"/>
      <c r="Y560" s="70"/>
      <c r="Z560" s="70"/>
      <c r="AA560" s="72"/>
      <c r="AB560" s="73"/>
      <c r="AC560" s="73"/>
      <c r="AD560" s="73"/>
      <c r="AE560" s="73"/>
      <c r="AF560" s="73"/>
      <c r="AG560" s="73"/>
    </row>
    <row r="561" spans="11:33" x14ac:dyDescent="0.3">
      <c r="K561" s="70"/>
      <c r="L561" s="71"/>
      <c r="M561" s="70"/>
      <c r="N561" s="70"/>
      <c r="O561" s="70"/>
      <c r="P561" s="70"/>
      <c r="Q561" s="70"/>
      <c r="R561" s="70"/>
      <c r="S561" s="70"/>
      <c r="T561" s="70"/>
      <c r="U561" s="70"/>
      <c r="V561" s="70"/>
      <c r="W561" s="70"/>
      <c r="X561" s="70"/>
      <c r="Y561" s="70"/>
      <c r="Z561" s="70"/>
      <c r="AA561" s="72"/>
      <c r="AB561" s="73"/>
      <c r="AC561" s="73"/>
      <c r="AD561" s="73"/>
      <c r="AE561" s="73"/>
      <c r="AF561" s="73"/>
      <c r="AG561" s="73"/>
    </row>
    <row r="562" spans="11:33" x14ac:dyDescent="0.3">
      <c r="K562" s="70"/>
      <c r="L562" s="71"/>
      <c r="M562" s="70"/>
      <c r="N562" s="70"/>
      <c r="O562" s="70"/>
      <c r="P562" s="70"/>
      <c r="Q562" s="70"/>
      <c r="R562" s="70"/>
      <c r="S562" s="70"/>
      <c r="T562" s="70"/>
      <c r="U562" s="70"/>
      <c r="V562" s="70"/>
      <c r="W562" s="70"/>
      <c r="X562" s="70"/>
      <c r="Y562" s="70"/>
      <c r="Z562" s="70"/>
      <c r="AA562" s="72"/>
      <c r="AB562" s="73"/>
      <c r="AC562" s="73"/>
      <c r="AD562" s="73"/>
      <c r="AE562" s="73"/>
      <c r="AF562" s="73"/>
      <c r="AG562" s="73"/>
    </row>
    <row r="563" spans="11:33" x14ac:dyDescent="0.3">
      <c r="K563" s="70"/>
      <c r="L563" s="71"/>
      <c r="M563" s="70"/>
      <c r="N563" s="70"/>
      <c r="O563" s="70"/>
      <c r="P563" s="70"/>
      <c r="Q563" s="70"/>
      <c r="R563" s="70"/>
      <c r="S563" s="70"/>
      <c r="T563" s="70"/>
      <c r="U563" s="70"/>
      <c r="V563" s="70"/>
      <c r="W563" s="70"/>
      <c r="X563" s="70"/>
      <c r="Y563" s="70"/>
      <c r="Z563" s="70"/>
      <c r="AA563" s="72"/>
      <c r="AB563" s="73"/>
      <c r="AC563" s="73"/>
      <c r="AD563" s="73"/>
      <c r="AE563" s="73"/>
      <c r="AF563" s="73"/>
      <c r="AG563" s="73"/>
    </row>
    <row r="564" spans="11:33" x14ac:dyDescent="0.3">
      <c r="K564" s="70"/>
      <c r="L564" s="71"/>
      <c r="M564" s="70"/>
      <c r="N564" s="70"/>
      <c r="O564" s="70"/>
      <c r="P564" s="70"/>
      <c r="Q564" s="70"/>
      <c r="R564" s="70"/>
      <c r="S564" s="70"/>
      <c r="T564" s="70"/>
      <c r="U564" s="70"/>
      <c r="V564" s="70"/>
      <c r="W564" s="70"/>
      <c r="X564" s="70"/>
      <c r="Y564" s="70"/>
      <c r="Z564" s="70"/>
      <c r="AA564" s="72"/>
      <c r="AB564" s="73"/>
      <c r="AC564" s="73"/>
      <c r="AD564" s="73"/>
      <c r="AE564" s="73"/>
      <c r="AF564" s="73"/>
      <c r="AG564" s="73"/>
    </row>
    <row r="565" spans="11:33" x14ac:dyDescent="0.3">
      <c r="K565" s="70"/>
      <c r="L565" s="71"/>
      <c r="M565" s="70"/>
      <c r="N565" s="70"/>
      <c r="O565" s="70"/>
      <c r="P565" s="70"/>
      <c r="Q565" s="70"/>
      <c r="R565" s="70"/>
      <c r="S565" s="70"/>
      <c r="T565" s="70"/>
      <c r="U565" s="70"/>
      <c r="V565" s="70"/>
      <c r="W565" s="70"/>
      <c r="X565" s="70"/>
      <c r="Y565" s="70"/>
      <c r="Z565" s="70"/>
      <c r="AA565" s="72"/>
      <c r="AB565" s="73"/>
      <c r="AC565" s="73"/>
      <c r="AD565" s="73"/>
      <c r="AE565" s="73"/>
      <c r="AF565" s="73"/>
      <c r="AG565" s="73"/>
    </row>
    <row r="566" spans="11:33" x14ac:dyDescent="0.3">
      <c r="K566" s="70"/>
      <c r="L566" s="71"/>
      <c r="M566" s="70"/>
      <c r="N566" s="70"/>
      <c r="O566" s="70"/>
      <c r="P566" s="70"/>
      <c r="Q566" s="70"/>
      <c r="R566" s="70"/>
      <c r="S566" s="70"/>
      <c r="T566" s="70"/>
      <c r="U566" s="70"/>
      <c r="V566" s="70"/>
      <c r="W566" s="70"/>
      <c r="X566" s="70"/>
      <c r="Y566" s="70"/>
      <c r="Z566" s="70"/>
      <c r="AA566" s="72"/>
      <c r="AB566" s="73"/>
      <c r="AC566" s="73"/>
      <c r="AD566" s="73"/>
      <c r="AE566" s="73"/>
      <c r="AF566" s="73"/>
      <c r="AG566" s="73"/>
    </row>
    <row r="567" spans="11:33" x14ac:dyDescent="0.3">
      <c r="K567" s="70"/>
      <c r="L567" s="71"/>
      <c r="M567" s="70"/>
      <c r="N567" s="70"/>
      <c r="O567" s="70"/>
      <c r="P567" s="70"/>
      <c r="Q567" s="70"/>
      <c r="R567" s="70"/>
      <c r="S567" s="70"/>
      <c r="T567" s="70"/>
      <c r="U567" s="70"/>
      <c r="V567" s="70"/>
      <c r="W567" s="70"/>
      <c r="X567" s="70"/>
      <c r="Y567" s="70"/>
      <c r="Z567" s="70"/>
      <c r="AA567" s="72"/>
      <c r="AB567" s="73"/>
      <c r="AC567" s="73"/>
      <c r="AD567" s="73"/>
      <c r="AE567" s="73"/>
      <c r="AF567" s="73"/>
      <c r="AG567" s="73"/>
    </row>
    <row r="568" spans="11:33" x14ac:dyDescent="0.3">
      <c r="K568" s="70"/>
      <c r="L568" s="71"/>
      <c r="M568" s="70"/>
      <c r="N568" s="70"/>
      <c r="O568" s="70"/>
      <c r="P568" s="70"/>
      <c r="Q568" s="70"/>
      <c r="R568" s="70"/>
      <c r="S568" s="70"/>
      <c r="T568" s="70"/>
      <c r="U568" s="70"/>
      <c r="V568" s="70"/>
      <c r="W568" s="70"/>
      <c r="X568" s="70"/>
      <c r="Y568" s="70"/>
      <c r="Z568" s="70"/>
      <c r="AA568" s="72"/>
      <c r="AB568" s="73"/>
      <c r="AC568" s="73"/>
      <c r="AD568" s="73"/>
      <c r="AE568" s="73"/>
      <c r="AF568" s="73"/>
      <c r="AG568" s="73"/>
    </row>
    <row r="569" spans="11:33" x14ac:dyDescent="0.3">
      <c r="K569" s="70"/>
      <c r="L569" s="71"/>
      <c r="M569" s="70"/>
      <c r="N569" s="70"/>
      <c r="O569" s="70"/>
      <c r="P569" s="70"/>
      <c r="Q569" s="70"/>
      <c r="R569" s="70"/>
      <c r="S569" s="70"/>
      <c r="T569" s="70"/>
      <c r="U569" s="70"/>
      <c r="V569" s="70"/>
      <c r="W569" s="70"/>
      <c r="X569" s="70"/>
      <c r="Y569" s="70"/>
      <c r="Z569" s="70"/>
      <c r="AA569" s="72"/>
      <c r="AB569" s="73"/>
      <c r="AC569" s="73"/>
      <c r="AD569" s="73"/>
      <c r="AE569" s="73"/>
      <c r="AF569" s="73"/>
      <c r="AG569" s="73"/>
    </row>
    <row r="570" spans="11:33" x14ac:dyDescent="0.3">
      <c r="K570" s="70"/>
      <c r="L570" s="71"/>
      <c r="M570" s="70"/>
      <c r="N570" s="70"/>
      <c r="O570" s="70"/>
      <c r="P570" s="70"/>
      <c r="Q570" s="70"/>
      <c r="R570" s="70"/>
      <c r="S570" s="70"/>
      <c r="T570" s="70"/>
      <c r="U570" s="70"/>
      <c r="V570" s="70"/>
      <c r="W570" s="70"/>
      <c r="X570" s="70"/>
      <c r="Y570" s="70"/>
      <c r="Z570" s="70"/>
      <c r="AA570" s="72"/>
      <c r="AB570" s="73"/>
      <c r="AC570" s="73"/>
      <c r="AD570" s="73"/>
      <c r="AE570" s="73"/>
      <c r="AF570" s="73"/>
      <c r="AG570" s="73"/>
    </row>
    <row r="571" spans="11:33" x14ac:dyDescent="0.3">
      <c r="K571" s="70"/>
      <c r="L571" s="71"/>
      <c r="M571" s="70"/>
      <c r="N571" s="70"/>
      <c r="O571" s="70"/>
      <c r="P571" s="70"/>
      <c r="Q571" s="70"/>
      <c r="R571" s="70"/>
      <c r="S571" s="70"/>
      <c r="T571" s="70"/>
      <c r="U571" s="70"/>
      <c r="V571" s="70"/>
      <c r="W571" s="70"/>
      <c r="X571" s="70"/>
      <c r="Y571" s="70"/>
      <c r="Z571" s="70"/>
      <c r="AA571" s="72"/>
      <c r="AB571" s="73"/>
      <c r="AC571" s="73"/>
      <c r="AD571" s="73"/>
      <c r="AE571" s="73"/>
      <c r="AF571" s="73"/>
      <c r="AG571" s="73"/>
    </row>
    <row r="572" spans="11:33" x14ac:dyDescent="0.3">
      <c r="K572" s="70"/>
      <c r="L572" s="71"/>
      <c r="M572" s="70"/>
      <c r="N572" s="70"/>
      <c r="O572" s="70"/>
      <c r="P572" s="70"/>
      <c r="Q572" s="70"/>
      <c r="R572" s="70"/>
      <c r="S572" s="70"/>
      <c r="T572" s="70"/>
      <c r="U572" s="70"/>
      <c r="V572" s="70"/>
      <c r="W572" s="70"/>
      <c r="X572" s="70"/>
      <c r="Y572" s="70"/>
      <c r="Z572" s="70"/>
      <c r="AA572" s="72"/>
      <c r="AB572" s="73"/>
      <c r="AC572" s="73"/>
      <c r="AD572" s="73"/>
      <c r="AE572" s="73"/>
      <c r="AF572" s="73"/>
      <c r="AG572" s="73"/>
    </row>
    <row r="573" spans="11:33" x14ac:dyDescent="0.3">
      <c r="K573" s="70"/>
      <c r="L573" s="71"/>
      <c r="M573" s="70"/>
      <c r="N573" s="70"/>
      <c r="O573" s="70"/>
      <c r="P573" s="70"/>
      <c r="Q573" s="70"/>
      <c r="R573" s="70"/>
      <c r="S573" s="70"/>
      <c r="T573" s="70"/>
      <c r="U573" s="70"/>
      <c r="V573" s="70"/>
      <c r="W573" s="70"/>
      <c r="X573" s="70"/>
      <c r="Y573" s="70"/>
      <c r="Z573" s="70"/>
      <c r="AA573" s="72"/>
      <c r="AB573" s="73"/>
      <c r="AC573" s="73"/>
      <c r="AD573" s="73"/>
      <c r="AE573" s="73"/>
      <c r="AF573" s="73"/>
      <c r="AG573" s="73"/>
    </row>
    <row r="574" spans="11:33" x14ac:dyDescent="0.3">
      <c r="K574" s="70"/>
      <c r="L574" s="71"/>
      <c r="M574" s="70"/>
      <c r="N574" s="70"/>
      <c r="O574" s="70"/>
      <c r="P574" s="70"/>
      <c r="Q574" s="70"/>
      <c r="R574" s="70"/>
      <c r="S574" s="70"/>
      <c r="T574" s="70"/>
      <c r="U574" s="70"/>
      <c r="V574" s="70"/>
      <c r="W574" s="70"/>
      <c r="X574" s="70"/>
      <c r="Y574" s="70"/>
      <c r="Z574" s="70"/>
      <c r="AA574" s="72"/>
      <c r="AB574" s="73"/>
      <c r="AC574" s="73"/>
      <c r="AD574" s="73"/>
      <c r="AE574" s="73"/>
      <c r="AF574" s="73"/>
      <c r="AG574" s="73"/>
    </row>
    <row r="575" spans="11:33" x14ac:dyDescent="0.3">
      <c r="K575" s="70"/>
      <c r="L575" s="71"/>
      <c r="M575" s="70"/>
      <c r="N575" s="70"/>
      <c r="O575" s="70"/>
      <c r="P575" s="70"/>
      <c r="Q575" s="70"/>
      <c r="R575" s="70"/>
      <c r="S575" s="70"/>
      <c r="T575" s="70"/>
      <c r="U575" s="70"/>
      <c r="V575" s="70"/>
      <c r="W575" s="70"/>
      <c r="X575" s="70"/>
      <c r="Y575" s="70"/>
      <c r="Z575" s="70"/>
      <c r="AA575" s="72"/>
      <c r="AB575" s="73"/>
      <c r="AC575" s="73"/>
      <c r="AD575" s="73"/>
      <c r="AE575" s="73"/>
      <c r="AF575" s="73"/>
      <c r="AG575" s="73"/>
    </row>
    <row r="576" spans="11:33" x14ac:dyDescent="0.3">
      <c r="K576" s="70"/>
      <c r="L576" s="71"/>
      <c r="M576" s="70"/>
      <c r="N576" s="70"/>
      <c r="O576" s="70"/>
      <c r="P576" s="70"/>
      <c r="Q576" s="70"/>
      <c r="R576" s="70"/>
      <c r="S576" s="70"/>
      <c r="T576" s="70"/>
      <c r="U576" s="70"/>
      <c r="V576" s="70"/>
      <c r="W576" s="70"/>
      <c r="X576" s="70"/>
      <c r="Y576" s="70"/>
      <c r="Z576" s="70"/>
      <c r="AA576" s="72"/>
      <c r="AB576" s="73"/>
      <c r="AC576" s="73"/>
      <c r="AD576" s="73"/>
      <c r="AE576" s="73"/>
      <c r="AF576" s="73"/>
      <c r="AG576" s="73"/>
    </row>
    <row r="577" spans="11:33" x14ac:dyDescent="0.3">
      <c r="K577" s="70"/>
      <c r="L577" s="71"/>
      <c r="M577" s="70"/>
      <c r="N577" s="70"/>
      <c r="O577" s="70"/>
      <c r="P577" s="70"/>
      <c r="Q577" s="70"/>
      <c r="R577" s="70"/>
      <c r="S577" s="70"/>
      <c r="T577" s="70"/>
      <c r="U577" s="70"/>
      <c r="V577" s="70"/>
      <c r="W577" s="70"/>
      <c r="X577" s="70"/>
      <c r="Y577" s="70"/>
      <c r="Z577" s="70"/>
      <c r="AA577" s="72"/>
      <c r="AB577" s="73"/>
      <c r="AC577" s="73"/>
      <c r="AD577" s="73"/>
      <c r="AE577" s="73"/>
      <c r="AF577" s="73"/>
      <c r="AG577" s="73"/>
    </row>
    <row r="578" spans="11:33" x14ac:dyDescent="0.3">
      <c r="K578" s="70"/>
      <c r="L578" s="71"/>
      <c r="M578" s="70"/>
      <c r="N578" s="70"/>
      <c r="O578" s="70"/>
      <c r="P578" s="70"/>
      <c r="Q578" s="70"/>
      <c r="R578" s="70"/>
      <c r="S578" s="70"/>
      <c r="T578" s="70"/>
      <c r="U578" s="70"/>
      <c r="V578" s="70"/>
      <c r="W578" s="70"/>
      <c r="X578" s="70"/>
      <c r="Y578" s="70"/>
      <c r="Z578" s="70"/>
      <c r="AA578" s="72"/>
      <c r="AB578" s="73"/>
      <c r="AC578" s="73"/>
      <c r="AD578" s="73"/>
      <c r="AE578" s="73"/>
      <c r="AF578" s="73"/>
      <c r="AG578" s="73"/>
    </row>
    <row r="579" spans="11:33" x14ac:dyDescent="0.3">
      <c r="K579" s="70"/>
      <c r="L579" s="71"/>
      <c r="M579" s="70"/>
      <c r="N579" s="70"/>
      <c r="O579" s="70"/>
      <c r="P579" s="70"/>
      <c r="Q579" s="70"/>
      <c r="R579" s="70"/>
      <c r="S579" s="70"/>
      <c r="T579" s="70"/>
      <c r="U579" s="70"/>
      <c r="V579" s="70"/>
      <c r="W579" s="70"/>
      <c r="X579" s="70"/>
      <c r="Y579" s="70"/>
      <c r="Z579" s="70"/>
      <c r="AA579" s="72"/>
      <c r="AB579" s="73"/>
      <c r="AC579" s="73"/>
      <c r="AD579" s="73"/>
      <c r="AE579" s="73"/>
      <c r="AF579" s="73"/>
      <c r="AG579" s="73"/>
    </row>
    <row r="580" spans="11:33" x14ac:dyDescent="0.3">
      <c r="K580" s="70"/>
      <c r="L580" s="71"/>
      <c r="M580" s="70"/>
      <c r="N580" s="70"/>
      <c r="O580" s="70"/>
      <c r="P580" s="70"/>
      <c r="Q580" s="70"/>
      <c r="R580" s="70"/>
      <c r="S580" s="70"/>
      <c r="T580" s="70"/>
      <c r="U580" s="70"/>
      <c r="V580" s="70"/>
      <c r="W580" s="70"/>
      <c r="X580" s="70"/>
      <c r="Y580" s="70"/>
      <c r="Z580" s="70"/>
      <c r="AA580" s="72"/>
      <c r="AB580" s="73"/>
      <c r="AC580" s="73"/>
      <c r="AD580" s="73"/>
      <c r="AE580" s="73"/>
      <c r="AF580" s="73"/>
      <c r="AG580" s="73"/>
    </row>
    <row r="581" spans="11:33" x14ac:dyDescent="0.3">
      <c r="K581" s="70"/>
      <c r="L581" s="71"/>
      <c r="M581" s="70"/>
      <c r="N581" s="70"/>
      <c r="O581" s="70"/>
      <c r="P581" s="70"/>
      <c r="Q581" s="70"/>
      <c r="R581" s="70"/>
      <c r="S581" s="70"/>
      <c r="T581" s="70"/>
      <c r="U581" s="70"/>
      <c r="V581" s="70"/>
      <c r="W581" s="70"/>
      <c r="X581" s="70"/>
      <c r="Y581" s="70"/>
      <c r="Z581" s="70"/>
      <c r="AA581" s="72"/>
      <c r="AB581" s="73"/>
      <c r="AC581" s="73"/>
      <c r="AD581" s="73"/>
      <c r="AE581" s="73"/>
      <c r="AF581" s="73"/>
      <c r="AG581" s="73"/>
    </row>
    <row r="582" spans="11:33" x14ac:dyDescent="0.3">
      <c r="K582" s="70"/>
      <c r="L582" s="71"/>
      <c r="M582" s="70"/>
      <c r="N582" s="70"/>
      <c r="O582" s="70"/>
      <c r="P582" s="70"/>
      <c r="Q582" s="70"/>
      <c r="R582" s="70"/>
      <c r="S582" s="70"/>
      <c r="T582" s="70"/>
      <c r="U582" s="70"/>
      <c r="V582" s="70"/>
      <c r="W582" s="70"/>
      <c r="X582" s="70"/>
      <c r="Y582" s="70"/>
      <c r="Z582" s="70"/>
      <c r="AA582" s="72"/>
      <c r="AB582" s="73"/>
      <c r="AC582" s="73"/>
      <c r="AD582" s="73"/>
      <c r="AE582" s="73"/>
      <c r="AF582" s="73"/>
      <c r="AG582" s="73"/>
    </row>
    <row r="583" spans="11:33" x14ac:dyDescent="0.3">
      <c r="K583" s="70"/>
      <c r="L583" s="71"/>
      <c r="M583" s="70"/>
      <c r="N583" s="70"/>
      <c r="O583" s="70"/>
      <c r="P583" s="70"/>
      <c r="Q583" s="70"/>
      <c r="R583" s="70"/>
      <c r="S583" s="70"/>
      <c r="T583" s="70"/>
      <c r="U583" s="70"/>
      <c r="V583" s="70"/>
      <c r="W583" s="70"/>
      <c r="X583" s="70"/>
      <c r="Y583" s="70"/>
      <c r="Z583" s="70"/>
      <c r="AA583" s="72"/>
      <c r="AB583" s="73"/>
      <c r="AC583" s="73"/>
      <c r="AD583" s="73"/>
      <c r="AE583" s="73"/>
      <c r="AF583" s="73"/>
      <c r="AG583" s="73"/>
    </row>
    <row r="584" spans="11:33" x14ac:dyDescent="0.3">
      <c r="K584" s="70"/>
      <c r="L584" s="71"/>
      <c r="M584" s="70"/>
      <c r="N584" s="70"/>
      <c r="O584" s="70"/>
      <c r="P584" s="70"/>
      <c r="Q584" s="70"/>
      <c r="R584" s="70"/>
      <c r="S584" s="70"/>
      <c r="T584" s="70"/>
      <c r="U584" s="70"/>
      <c r="V584" s="70"/>
      <c r="W584" s="70"/>
      <c r="X584" s="70"/>
      <c r="Y584" s="70"/>
      <c r="Z584" s="70"/>
      <c r="AA584" s="72"/>
      <c r="AB584" s="73"/>
      <c r="AC584" s="73"/>
      <c r="AD584" s="73"/>
      <c r="AE584" s="73"/>
      <c r="AF584" s="73"/>
      <c r="AG584" s="73"/>
    </row>
    <row r="585" spans="11:33" x14ac:dyDescent="0.3">
      <c r="K585" s="70"/>
      <c r="L585" s="71"/>
      <c r="M585" s="70"/>
      <c r="N585" s="70"/>
      <c r="O585" s="70"/>
      <c r="P585" s="70"/>
      <c r="Q585" s="70"/>
      <c r="R585" s="70"/>
      <c r="S585" s="70"/>
      <c r="T585" s="70"/>
      <c r="U585" s="70"/>
      <c r="V585" s="70"/>
      <c r="W585" s="70"/>
      <c r="X585" s="70"/>
      <c r="Y585" s="70"/>
      <c r="Z585" s="70"/>
      <c r="AA585" s="72"/>
      <c r="AB585" s="73"/>
      <c r="AC585" s="73"/>
      <c r="AD585" s="73"/>
      <c r="AE585" s="73"/>
      <c r="AF585" s="73"/>
      <c r="AG585" s="73"/>
    </row>
    <row r="586" spans="11:33" x14ac:dyDescent="0.3">
      <c r="K586" s="70"/>
      <c r="L586" s="71"/>
      <c r="M586" s="70"/>
      <c r="N586" s="70"/>
      <c r="O586" s="70"/>
      <c r="P586" s="70"/>
      <c r="Q586" s="70"/>
      <c r="R586" s="70"/>
      <c r="S586" s="70"/>
      <c r="T586" s="70"/>
      <c r="U586" s="70"/>
      <c r="V586" s="70"/>
      <c r="W586" s="70"/>
      <c r="X586" s="70"/>
      <c r="Y586" s="70"/>
      <c r="Z586" s="70"/>
      <c r="AA586" s="72"/>
      <c r="AB586" s="73"/>
      <c r="AC586" s="73"/>
      <c r="AD586" s="73"/>
      <c r="AE586" s="73"/>
      <c r="AF586" s="73"/>
      <c r="AG586" s="73"/>
    </row>
    <row r="587" spans="11:33" x14ac:dyDescent="0.3">
      <c r="K587" s="70"/>
      <c r="L587" s="71"/>
      <c r="M587" s="70"/>
      <c r="N587" s="70"/>
      <c r="O587" s="70"/>
      <c r="P587" s="70"/>
      <c r="Q587" s="70"/>
      <c r="R587" s="70"/>
      <c r="S587" s="70"/>
      <c r="T587" s="70"/>
      <c r="U587" s="70"/>
      <c r="V587" s="70"/>
      <c r="W587" s="70"/>
      <c r="X587" s="70"/>
      <c r="Y587" s="70"/>
      <c r="Z587" s="70"/>
      <c r="AA587" s="72"/>
      <c r="AB587" s="73"/>
      <c r="AC587" s="73"/>
      <c r="AD587" s="73"/>
      <c r="AE587" s="73"/>
      <c r="AF587" s="73"/>
      <c r="AG587" s="73"/>
    </row>
    <row r="588" spans="11:33" x14ac:dyDescent="0.3">
      <c r="K588" s="70"/>
      <c r="L588" s="71"/>
      <c r="M588" s="70"/>
      <c r="N588" s="70"/>
      <c r="O588" s="70"/>
      <c r="P588" s="70"/>
      <c r="Q588" s="70"/>
      <c r="R588" s="70"/>
      <c r="S588" s="70"/>
      <c r="T588" s="70"/>
      <c r="U588" s="70"/>
      <c r="V588" s="70"/>
      <c r="W588" s="70"/>
      <c r="X588" s="70"/>
      <c r="Y588" s="70"/>
      <c r="Z588" s="70"/>
      <c r="AA588" s="72"/>
      <c r="AB588" s="73"/>
      <c r="AC588" s="73"/>
      <c r="AD588" s="73"/>
      <c r="AE588" s="73"/>
      <c r="AF588" s="73"/>
      <c r="AG588" s="73"/>
    </row>
    <row r="589" spans="11:33" x14ac:dyDescent="0.3">
      <c r="K589" s="70"/>
      <c r="L589" s="71"/>
      <c r="M589" s="70"/>
      <c r="N589" s="70"/>
      <c r="O589" s="70"/>
      <c r="P589" s="70"/>
      <c r="Q589" s="70"/>
      <c r="R589" s="70"/>
      <c r="S589" s="70"/>
      <c r="T589" s="70"/>
      <c r="U589" s="70"/>
      <c r="V589" s="70"/>
      <c r="W589" s="70"/>
      <c r="X589" s="70"/>
      <c r="Y589" s="70"/>
      <c r="Z589" s="70"/>
      <c r="AA589" s="72"/>
      <c r="AB589" s="73"/>
      <c r="AC589" s="73"/>
      <c r="AD589" s="73"/>
      <c r="AE589" s="73"/>
      <c r="AF589" s="73"/>
      <c r="AG589" s="73"/>
    </row>
    <row r="590" spans="11:33" x14ac:dyDescent="0.3">
      <c r="K590" s="70"/>
      <c r="L590" s="71"/>
      <c r="M590" s="70"/>
      <c r="N590" s="70"/>
      <c r="O590" s="70"/>
      <c r="P590" s="70"/>
      <c r="Q590" s="70"/>
      <c r="R590" s="70"/>
      <c r="S590" s="70"/>
      <c r="T590" s="70"/>
      <c r="U590" s="70"/>
      <c r="V590" s="70"/>
      <c r="W590" s="70"/>
      <c r="X590" s="70"/>
      <c r="Y590" s="70"/>
      <c r="Z590" s="70"/>
      <c r="AA590" s="72"/>
      <c r="AB590" s="73"/>
      <c r="AC590" s="73"/>
      <c r="AD590" s="73"/>
      <c r="AE590" s="73"/>
      <c r="AF590" s="73"/>
      <c r="AG590" s="73"/>
    </row>
    <row r="591" spans="11:33" x14ac:dyDescent="0.3">
      <c r="K591" s="70"/>
      <c r="L591" s="71"/>
      <c r="M591" s="70"/>
      <c r="N591" s="70"/>
      <c r="O591" s="70"/>
      <c r="P591" s="70"/>
      <c r="Q591" s="70"/>
      <c r="R591" s="70"/>
      <c r="S591" s="70"/>
      <c r="T591" s="70"/>
      <c r="U591" s="70"/>
      <c r="V591" s="70"/>
      <c r="W591" s="70"/>
      <c r="X591" s="70"/>
      <c r="Y591" s="70"/>
      <c r="Z591" s="70"/>
      <c r="AA591" s="72"/>
      <c r="AB591" s="73"/>
      <c r="AC591" s="73"/>
      <c r="AD591" s="73"/>
      <c r="AE591" s="73"/>
      <c r="AF591" s="73"/>
      <c r="AG591" s="73"/>
    </row>
    <row r="592" spans="11:33" x14ac:dyDescent="0.3">
      <c r="K592" s="70"/>
      <c r="L592" s="71"/>
      <c r="M592" s="70"/>
      <c r="N592" s="70"/>
      <c r="O592" s="70"/>
      <c r="P592" s="70"/>
      <c r="Q592" s="70"/>
      <c r="R592" s="70"/>
      <c r="S592" s="70"/>
      <c r="T592" s="70"/>
      <c r="U592" s="70"/>
      <c r="V592" s="70"/>
      <c r="W592" s="70"/>
      <c r="X592" s="70"/>
      <c r="Y592" s="70"/>
      <c r="Z592" s="70"/>
      <c r="AA592" s="72"/>
      <c r="AB592" s="73"/>
      <c r="AC592" s="73"/>
      <c r="AD592" s="73"/>
      <c r="AE592" s="73"/>
      <c r="AF592" s="73"/>
      <c r="AG592" s="73"/>
    </row>
    <row r="593" spans="11:33" x14ac:dyDescent="0.3">
      <c r="K593" s="70"/>
      <c r="L593" s="71"/>
      <c r="M593" s="70"/>
      <c r="N593" s="70"/>
      <c r="O593" s="70"/>
      <c r="P593" s="70"/>
      <c r="Q593" s="70"/>
      <c r="R593" s="70"/>
      <c r="S593" s="70"/>
      <c r="T593" s="70"/>
      <c r="U593" s="70"/>
      <c r="V593" s="70"/>
      <c r="W593" s="70"/>
      <c r="X593" s="70"/>
      <c r="Y593" s="70"/>
      <c r="Z593" s="70"/>
      <c r="AA593" s="72"/>
      <c r="AB593" s="73"/>
      <c r="AC593" s="73"/>
      <c r="AD593" s="73"/>
      <c r="AE593" s="73"/>
      <c r="AF593" s="73"/>
      <c r="AG593" s="73"/>
    </row>
    <row r="594" spans="11:33" x14ac:dyDescent="0.3">
      <c r="K594" s="70"/>
      <c r="L594" s="71"/>
      <c r="M594" s="70"/>
      <c r="N594" s="70"/>
      <c r="O594" s="70"/>
      <c r="P594" s="70"/>
      <c r="Q594" s="70"/>
      <c r="R594" s="70"/>
      <c r="S594" s="70"/>
      <c r="T594" s="70"/>
      <c r="U594" s="70"/>
      <c r="V594" s="70"/>
      <c r="W594" s="70"/>
      <c r="X594" s="70"/>
      <c r="Y594" s="70"/>
      <c r="Z594" s="70"/>
      <c r="AA594" s="72"/>
      <c r="AB594" s="73"/>
      <c r="AC594" s="73"/>
      <c r="AD594" s="73"/>
      <c r="AE594" s="73"/>
      <c r="AF594" s="73"/>
      <c r="AG594" s="73"/>
    </row>
    <row r="595" spans="11:33" x14ac:dyDescent="0.3">
      <c r="K595" s="70"/>
      <c r="L595" s="71"/>
      <c r="M595" s="70"/>
      <c r="N595" s="70"/>
      <c r="O595" s="70"/>
      <c r="P595" s="70"/>
      <c r="Q595" s="70"/>
      <c r="R595" s="70"/>
      <c r="S595" s="70"/>
      <c r="T595" s="70"/>
      <c r="U595" s="70"/>
      <c r="V595" s="70"/>
      <c r="W595" s="70"/>
      <c r="X595" s="70"/>
      <c r="Y595" s="70"/>
      <c r="Z595" s="70"/>
      <c r="AA595" s="72"/>
      <c r="AB595" s="73"/>
      <c r="AC595" s="73"/>
      <c r="AD595" s="73"/>
      <c r="AE595" s="73"/>
      <c r="AF595" s="73"/>
      <c r="AG595" s="73"/>
    </row>
    <row r="596" spans="11:33" x14ac:dyDescent="0.3">
      <c r="K596" s="70"/>
      <c r="L596" s="71"/>
      <c r="M596" s="70"/>
      <c r="N596" s="70"/>
      <c r="O596" s="70"/>
      <c r="P596" s="70"/>
      <c r="Q596" s="70"/>
      <c r="R596" s="70"/>
      <c r="S596" s="70"/>
      <c r="T596" s="70"/>
      <c r="U596" s="70"/>
      <c r="V596" s="70"/>
      <c r="W596" s="70"/>
      <c r="X596" s="70"/>
      <c r="Y596" s="70"/>
      <c r="Z596" s="70"/>
      <c r="AA596" s="72"/>
      <c r="AB596" s="73"/>
      <c r="AC596" s="73"/>
      <c r="AD596" s="73"/>
      <c r="AE596" s="73"/>
      <c r="AF596" s="73"/>
      <c r="AG596" s="73"/>
    </row>
    <row r="597" spans="11:33" x14ac:dyDescent="0.3">
      <c r="K597" s="70"/>
      <c r="L597" s="71"/>
      <c r="M597" s="70"/>
      <c r="N597" s="70"/>
      <c r="O597" s="70"/>
      <c r="P597" s="70"/>
      <c r="Q597" s="70"/>
      <c r="R597" s="70"/>
      <c r="S597" s="70"/>
      <c r="T597" s="70"/>
      <c r="U597" s="70"/>
      <c r="V597" s="70"/>
      <c r="W597" s="70"/>
      <c r="X597" s="70"/>
      <c r="Y597" s="70"/>
      <c r="Z597" s="70"/>
      <c r="AA597" s="72"/>
      <c r="AB597" s="73"/>
      <c r="AC597" s="73"/>
      <c r="AD597" s="73"/>
      <c r="AE597" s="73"/>
      <c r="AF597" s="73"/>
      <c r="AG597" s="73"/>
    </row>
    <row r="598" spans="11:33" x14ac:dyDescent="0.3">
      <c r="K598" s="70"/>
      <c r="L598" s="71"/>
      <c r="M598" s="70"/>
      <c r="N598" s="70"/>
      <c r="O598" s="70"/>
      <c r="P598" s="70"/>
      <c r="Q598" s="70"/>
      <c r="R598" s="70"/>
      <c r="S598" s="70"/>
      <c r="T598" s="70"/>
      <c r="U598" s="70"/>
      <c r="V598" s="70"/>
      <c r="W598" s="70"/>
      <c r="X598" s="70"/>
      <c r="Y598" s="70"/>
      <c r="Z598" s="70"/>
      <c r="AA598" s="72"/>
      <c r="AB598" s="73"/>
      <c r="AC598" s="73"/>
      <c r="AD598" s="73"/>
      <c r="AE598" s="73"/>
      <c r="AF598" s="73"/>
      <c r="AG598" s="73"/>
    </row>
    <row r="599" spans="11:33" x14ac:dyDescent="0.3">
      <c r="K599" s="70"/>
      <c r="L599" s="71"/>
      <c r="M599" s="70"/>
      <c r="N599" s="70"/>
      <c r="O599" s="70"/>
      <c r="P599" s="70"/>
      <c r="Q599" s="70"/>
      <c r="R599" s="70"/>
      <c r="S599" s="70"/>
      <c r="T599" s="70"/>
      <c r="U599" s="70"/>
      <c r="V599" s="70"/>
      <c r="W599" s="70"/>
      <c r="X599" s="70"/>
      <c r="Y599" s="70"/>
      <c r="Z599" s="70"/>
      <c r="AA599" s="72"/>
      <c r="AB599" s="73"/>
      <c r="AC599" s="73"/>
      <c r="AD599" s="73"/>
      <c r="AE599" s="73"/>
      <c r="AF599" s="73"/>
      <c r="AG599" s="73"/>
    </row>
    <row r="600" spans="11:33" x14ac:dyDescent="0.3">
      <c r="K600" s="70"/>
      <c r="L600" s="71"/>
      <c r="M600" s="70"/>
      <c r="N600" s="70"/>
      <c r="O600" s="70"/>
      <c r="P600" s="70"/>
      <c r="Q600" s="70"/>
      <c r="R600" s="70"/>
      <c r="S600" s="70"/>
      <c r="T600" s="70"/>
      <c r="U600" s="70"/>
      <c r="V600" s="70"/>
      <c r="W600" s="70"/>
      <c r="X600" s="70"/>
      <c r="Y600" s="70"/>
      <c r="Z600" s="70"/>
      <c r="AA600" s="72"/>
      <c r="AB600" s="73"/>
      <c r="AC600" s="73"/>
      <c r="AD600" s="73"/>
      <c r="AE600" s="73"/>
      <c r="AF600" s="73"/>
      <c r="AG600" s="73"/>
    </row>
    <row r="601" spans="11:33" x14ac:dyDescent="0.3">
      <c r="K601" s="70"/>
      <c r="L601" s="71"/>
      <c r="M601" s="70"/>
      <c r="N601" s="70"/>
      <c r="O601" s="70"/>
      <c r="P601" s="70"/>
      <c r="Q601" s="70"/>
      <c r="R601" s="70"/>
      <c r="S601" s="70"/>
      <c r="T601" s="70"/>
      <c r="U601" s="70"/>
      <c r="V601" s="70"/>
      <c r="W601" s="70"/>
      <c r="X601" s="70"/>
      <c r="Y601" s="70"/>
      <c r="Z601" s="70"/>
      <c r="AA601" s="72"/>
      <c r="AB601" s="73"/>
      <c r="AC601" s="73"/>
      <c r="AD601" s="73"/>
      <c r="AE601" s="73"/>
      <c r="AF601" s="73"/>
      <c r="AG601" s="73"/>
    </row>
    <row r="602" spans="11:33" x14ac:dyDescent="0.3">
      <c r="K602" s="70"/>
      <c r="L602" s="71"/>
      <c r="M602" s="70"/>
      <c r="N602" s="70"/>
      <c r="O602" s="70"/>
      <c r="P602" s="70"/>
      <c r="Q602" s="70"/>
      <c r="R602" s="70"/>
      <c r="S602" s="70"/>
      <c r="T602" s="70"/>
      <c r="U602" s="70"/>
      <c r="V602" s="70"/>
      <c r="W602" s="70"/>
      <c r="X602" s="70"/>
      <c r="Y602" s="70"/>
      <c r="Z602" s="70"/>
      <c r="AA602" s="72"/>
      <c r="AB602" s="73"/>
      <c r="AC602" s="73"/>
      <c r="AD602" s="73"/>
      <c r="AE602" s="73"/>
      <c r="AF602" s="73"/>
      <c r="AG602" s="73"/>
    </row>
    <row r="603" spans="11:33" x14ac:dyDescent="0.3">
      <c r="K603" s="70"/>
      <c r="L603" s="71"/>
      <c r="M603" s="70"/>
      <c r="N603" s="70"/>
      <c r="O603" s="70"/>
      <c r="P603" s="70"/>
      <c r="Q603" s="70"/>
      <c r="R603" s="70"/>
      <c r="S603" s="70"/>
      <c r="T603" s="70"/>
      <c r="U603" s="70"/>
      <c r="V603" s="70"/>
      <c r="W603" s="70"/>
      <c r="X603" s="70"/>
      <c r="Y603" s="70"/>
      <c r="Z603" s="70"/>
      <c r="AA603" s="72"/>
      <c r="AB603" s="73"/>
      <c r="AC603" s="73"/>
      <c r="AD603" s="73"/>
      <c r="AE603" s="73"/>
      <c r="AF603" s="73"/>
      <c r="AG603" s="73"/>
    </row>
    <row r="604" spans="11:33" x14ac:dyDescent="0.3">
      <c r="K604" s="70"/>
      <c r="L604" s="71"/>
      <c r="M604" s="70"/>
      <c r="N604" s="70"/>
      <c r="O604" s="70"/>
      <c r="P604" s="70"/>
      <c r="Q604" s="70"/>
      <c r="R604" s="70"/>
      <c r="S604" s="70"/>
      <c r="T604" s="70"/>
      <c r="U604" s="70"/>
      <c r="V604" s="70"/>
      <c r="W604" s="70"/>
      <c r="X604" s="70"/>
      <c r="Y604" s="70"/>
      <c r="Z604" s="70"/>
      <c r="AA604" s="72"/>
      <c r="AB604" s="73"/>
      <c r="AC604" s="73"/>
      <c r="AD604" s="73"/>
      <c r="AE604" s="73"/>
      <c r="AF604" s="73"/>
      <c r="AG604" s="73"/>
    </row>
    <row r="605" spans="11:33" x14ac:dyDescent="0.3">
      <c r="K605" s="70"/>
      <c r="L605" s="71"/>
      <c r="M605" s="70"/>
      <c r="N605" s="70"/>
      <c r="O605" s="70"/>
      <c r="P605" s="70"/>
      <c r="Q605" s="70"/>
      <c r="R605" s="70"/>
      <c r="S605" s="70"/>
      <c r="T605" s="70"/>
      <c r="U605" s="70"/>
      <c r="V605" s="70"/>
      <c r="W605" s="70"/>
      <c r="X605" s="70"/>
      <c r="Y605" s="70"/>
      <c r="Z605" s="70"/>
      <c r="AA605" s="72"/>
      <c r="AB605" s="73"/>
      <c r="AC605" s="73"/>
      <c r="AD605" s="73"/>
      <c r="AE605" s="73"/>
      <c r="AF605" s="73"/>
      <c r="AG605" s="73"/>
    </row>
    <row r="606" spans="11:33" x14ac:dyDescent="0.3">
      <c r="K606" s="70"/>
      <c r="L606" s="71"/>
      <c r="M606" s="70"/>
      <c r="N606" s="70"/>
      <c r="O606" s="70"/>
      <c r="P606" s="70"/>
      <c r="Q606" s="70"/>
      <c r="R606" s="70"/>
      <c r="S606" s="70"/>
      <c r="T606" s="70"/>
      <c r="U606" s="70"/>
      <c r="V606" s="70"/>
      <c r="W606" s="70"/>
      <c r="X606" s="70"/>
      <c r="Y606" s="70"/>
      <c r="Z606" s="70"/>
      <c r="AA606" s="72"/>
      <c r="AB606" s="73"/>
      <c r="AC606" s="73"/>
      <c r="AD606" s="73"/>
      <c r="AE606" s="73"/>
      <c r="AF606" s="73"/>
      <c r="AG606" s="73"/>
    </row>
    <row r="607" spans="11:33" x14ac:dyDescent="0.3">
      <c r="K607" s="70"/>
      <c r="L607" s="71"/>
      <c r="M607" s="70"/>
      <c r="N607" s="70"/>
      <c r="O607" s="70"/>
      <c r="P607" s="70"/>
      <c r="Q607" s="70"/>
      <c r="R607" s="70"/>
      <c r="S607" s="70"/>
      <c r="T607" s="70"/>
      <c r="U607" s="70"/>
      <c r="V607" s="70"/>
      <c r="W607" s="70"/>
      <c r="X607" s="70"/>
      <c r="Y607" s="70"/>
      <c r="Z607" s="70"/>
      <c r="AA607" s="72"/>
      <c r="AB607" s="73"/>
      <c r="AC607" s="73"/>
      <c r="AD607" s="73"/>
      <c r="AE607" s="73"/>
      <c r="AF607" s="73"/>
      <c r="AG607" s="73"/>
    </row>
    <row r="608" spans="11:33" x14ac:dyDescent="0.3">
      <c r="K608" s="70"/>
      <c r="L608" s="71"/>
      <c r="M608" s="70"/>
      <c r="N608" s="70"/>
      <c r="O608" s="70"/>
      <c r="P608" s="70"/>
      <c r="Q608" s="70"/>
      <c r="R608" s="70"/>
      <c r="S608" s="70"/>
      <c r="T608" s="70"/>
      <c r="U608" s="70"/>
      <c r="V608" s="70"/>
      <c r="W608" s="70"/>
      <c r="X608" s="70"/>
      <c r="Y608" s="70"/>
      <c r="Z608" s="70"/>
      <c r="AA608" s="72"/>
      <c r="AB608" s="73"/>
      <c r="AC608" s="73"/>
      <c r="AD608" s="73"/>
      <c r="AE608" s="73"/>
      <c r="AF608" s="73"/>
      <c r="AG608" s="73"/>
    </row>
    <row r="609" spans="11:33" x14ac:dyDescent="0.3">
      <c r="K609" s="70"/>
      <c r="L609" s="71"/>
      <c r="M609" s="70"/>
      <c r="N609" s="70"/>
      <c r="O609" s="70"/>
      <c r="P609" s="70"/>
      <c r="Q609" s="70"/>
      <c r="R609" s="70"/>
      <c r="S609" s="70"/>
      <c r="T609" s="70"/>
      <c r="U609" s="70"/>
      <c r="V609" s="70"/>
      <c r="W609" s="70"/>
      <c r="X609" s="70"/>
      <c r="Y609" s="70"/>
      <c r="Z609" s="70"/>
      <c r="AA609" s="72"/>
      <c r="AB609" s="73"/>
      <c r="AC609" s="73"/>
      <c r="AD609" s="73"/>
      <c r="AE609" s="73"/>
      <c r="AF609" s="73"/>
      <c r="AG609" s="73"/>
    </row>
    <row r="610" spans="11:33" x14ac:dyDescent="0.3">
      <c r="K610" s="70"/>
      <c r="L610" s="71"/>
      <c r="M610" s="70"/>
      <c r="N610" s="70"/>
      <c r="O610" s="70"/>
      <c r="P610" s="70"/>
      <c r="Q610" s="70"/>
      <c r="R610" s="70"/>
      <c r="S610" s="70"/>
      <c r="T610" s="70"/>
      <c r="U610" s="70"/>
      <c r="V610" s="70"/>
      <c r="W610" s="70"/>
      <c r="X610" s="70"/>
      <c r="Y610" s="70"/>
      <c r="Z610" s="70"/>
      <c r="AA610" s="72"/>
      <c r="AB610" s="73"/>
      <c r="AC610" s="73"/>
      <c r="AD610" s="73"/>
      <c r="AE610" s="73"/>
      <c r="AF610" s="73"/>
      <c r="AG610" s="73"/>
    </row>
    <row r="611" spans="11:33" x14ac:dyDescent="0.3">
      <c r="K611" s="70"/>
      <c r="L611" s="71"/>
      <c r="M611" s="70"/>
      <c r="N611" s="70"/>
      <c r="O611" s="70"/>
      <c r="P611" s="70"/>
      <c r="Q611" s="70"/>
      <c r="R611" s="70"/>
      <c r="S611" s="70"/>
      <c r="T611" s="70"/>
      <c r="U611" s="70"/>
      <c r="V611" s="70"/>
      <c r="W611" s="70"/>
      <c r="X611" s="70"/>
      <c r="Y611" s="70"/>
      <c r="Z611" s="70"/>
      <c r="AA611" s="72"/>
      <c r="AB611" s="73"/>
      <c r="AC611" s="73"/>
      <c r="AD611" s="73"/>
      <c r="AE611" s="73"/>
      <c r="AF611" s="73"/>
      <c r="AG611" s="73"/>
    </row>
    <row r="612" spans="11:33" x14ac:dyDescent="0.3">
      <c r="K612" s="70"/>
      <c r="L612" s="71"/>
      <c r="M612" s="70"/>
      <c r="N612" s="70"/>
      <c r="O612" s="70"/>
      <c r="P612" s="70"/>
      <c r="Q612" s="70"/>
      <c r="R612" s="70"/>
      <c r="S612" s="70"/>
      <c r="T612" s="70"/>
      <c r="U612" s="70"/>
      <c r="V612" s="70"/>
      <c r="W612" s="70"/>
      <c r="X612" s="70"/>
      <c r="Y612" s="70"/>
      <c r="Z612" s="70"/>
      <c r="AA612" s="72"/>
      <c r="AB612" s="73"/>
      <c r="AC612" s="73"/>
      <c r="AD612" s="73"/>
      <c r="AE612" s="73"/>
      <c r="AF612" s="73"/>
      <c r="AG612" s="73"/>
    </row>
    <row r="613" spans="11:33" x14ac:dyDescent="0.3">
      <c r="K613" s="70"/>
      <c r="L613" s="71"/>
      <c r="M613" s="70"/>
      <c r="N613" s="70"/>
      <c r="O613" s="70"/>
      <c r="P613" s="70"/>
      <c r="Q613" s="70"/>
      <c r="R613" s="70"/>
      <c r="S613" s="70"/>
      <c r="T613" s="70"/>
      <c r="U613" s="70"/>
      <c r="V613" s="70"/>
      <c r="W613" s="70"/>
      <c r="X613" s="70"/>
      <c r="Y613" s="70"/>
      <c r="Z613" s="70"/>
      <c r="AA613" s="72"/>
      <c r="AB613" s="73"/>
      <c r="AC613" s="73"/>
      <c r="AD613" s="73"/>
      <c r="AE613" s="73"/>
      <c r="AF613" s="73"/>
      <c r="AG613" s="73"/>
    </row>
    <row r="614" spans="11:33" x14ac:dyDescent="0.3">
      <c r="K614" s="70"/>
      <c r="L614" s="71"/>
      <c r="M614" s="70"/>
      <c r="N614" s="70"/>
      <c r="O614" s="70"/>
      <c r="P614" s="70"/>
      <c r="Q614" s="70"/>
      <c r="R614" s="70"/>
      <c r="S614" s="70"/>
      <c r="T614" s="70"/>
      <c r="U614" s="70"/>
      <c r="V614" s="70"/>
      <c r="W614" s="70"/>
      <c r="X614" s="70"/>
      <c r="Y614" s="70"/>
      <c r="Z614" s="70"/>
      <c r="AA614" s="72"/>
      <c r="AB614" s="73"/>
      <c r="AC614" s="73"/>
      <c r="AD614" s="73"/>
      <c r="AE614" s="73"/>
      <c r="AF614" s="73"/>
      <c r="AG614" s="73"/>
    </row>
    <row r="615" spans="11:33" x14ac:dyDescent="0.3">
      <c r="K615" s="70"/>
      <c r="L615" s="71"/>
      <c r="M615" s="70"/>
      <c r="N615" s="70"/>
      <c r="O615" s="70"/>
      <c r="P615" s="70"/>
      <c r="Q615" s="70"/>
      <c r="R615" s="70"/>
      <c r="S615" s="70"/>
      <c r="T615" s="70"/>
      <c r="U615" s="70"/>
      <c r="V615" s="70"/>
      <c r="W615" s="70"/>
      <c r="X615" s="70"/>
      <c r="Y615" s="70"/>
      <c r="Z615" s="70"/>
      <c r="AA615" s="72"/>
      <c r="AB615" s="73"/>
      <c r="AC615" s="73"/>
      <c r="AD615" s="73"/>
      <c r="AE615" s="73"/>
      <c r="AF615" s="73"/>
      <c r="AG615" s="73"/>
    </row>
    <row r="616" spans="11:33" x14ac:dyDescent="0.3">
      <c r="K616" s="70"/>
      <c r="L616" s="71"/>
      <c r="M616" s="70"/>
      <c r="N616" s="70"/>
      <c r="O616" s="70"/>
      <c r="P616" s="70"/>
      <c r="Q616" s="70"/>
      <c r="R616" s="70"/>
      <c r="S616" s="70"/>
      <c r="T616" s="70"/>
      <c r="U616" s="70"/>
      <c r="V616" s="70"/>
      <c r="W616" s="70"/>
      <c r="X616" s="70"/>
      <c r="Y616" s="70"/>
      <c r="Z616" s="70"/>
      <c r="AA616" s="72"/>
      <c r="AB616" s="73"/>
      <c r="AC616" s="73"/>
      <c r="AD616" s="73"/>
      <c r="AE616" s="73"/>
      <c r="AF616" s="73"/>
      <c r="AG616" s="73"/>
    </row>
    <row r="617" spans="11:33" x14ac:dyDescent="0.3">
      <c r="K617" s="70"/>
      <c r="L617" s="71"/>
      <c r="M617" s="70"/>
      <c r="N617" s="70"/>
      <c r="O617" s="70"/>
      <c r="P617" s="70"/>
      <c r="Q617" s="70"/>
      <c r="R617" s="70"/>
      <c r="S617" s="70"/>
      <c r="T617" s="70"/>
      <c r="U617" s="70"/>
      <c r="V617" s="70"/>
      <c r="W617" s="70"/>
      <c r="X617" s="70"/>
      <c r="Y617" s="70"/>
      <c r="Z617" s="70"/>
      <c r="AA617" s="72"/>
      <c r="AB617" s="73"/>
      <c r="AC617" s="73"/>
      <c r="AD617" s="73"/>
      <c r="AE617" s="73"/>
      <c r="AF617" s="73"/>
      <c r="AG617" s="73"/>
    </row>
    <row r="618" spans="11:33" x14ac:dyDescent="0.3">
      <c r="K618" s="70"/>
      <c r="L618" s="71"/>
      <c r="M618" s="70"/>
      <c r="N618" s="70"/>
      <c r="O618" s="70"/>
      <c r="P618" s="70"/>
      <c r="Q618" s="70"/>
      <c r="R618" s="70"/>
      <c r="S618" s="70"/>
      <c r="T618" s="70"/>
      <c r="U618" s="70"/>
      <c r="V618" s="70"/>
      <c r="W618" s="70"/>
      <c r="X618" s="70"/>
      <c r="Y618" s="70"/>
      <c r="Z618" s="70"/>
      <c r="AA618" s="72"/>
      <c r="AB618" s="73"/>
      <c r="AC618" s="73"/>
      <c r="AD618" s="73"/>
      <c r="AE618" s="73"/>
      <c r="AF618" s="73"/>
      <c r="AG618" s="73"/>
    </row>
    <row r="619" spans="11:33" x14ac:dyDescent="0.3">
      <c r="K619" s="70"/>
      <c r="L619" s="71"/>
      <c r="M619" s="70"/>
      <c r="N619" s="70"/>
      <c r="O619" s="70"/>
      <c r="P619" s="70"/>
      <c r="Q619" s="70"/>
      <c r="R619" s="70"/>
      <c r="S619" s="70"/>
      <c r="T619" s="70"/>
      <c r="U619" s="70"/>
      <c r="V619" s="70"/>
      <c r="W619" s="70"/>
      <c r="X619" s="70"/>
      <c r="Y619" s="70"/>
      <c r="Z619" s="70"/>
      <c r="AA619" s="72"/>
      <c r="AB619" s="73"/>
      <c r="AC619" s="73"/>
      <c r="AD619" s="73"/>
      <c r="AE619" s="73"/>
      <c r="AF619" s="73"/>
      <c r="AG619" s="73"/>
    </row>
    <row r="620" spans="11:33" x14ac:dyDescent="0.3">
      <c r="K620" s="70"/>
      <c r="L620" s="71"/>
      <c r="M620" s="70"/>
      <c r="N620" s="70"/>
      <c r="O620" s="70"/>
      <c r="P620" s="70"/>
      <c r="Q620" s="70"/>
      <c r="R620" s="70"/>
      <c r="S620" s="70"/>
      <c r="T620" s="70"/>
      <c r="U620" s="70"/>
      <c r="V620" s="70"/>
      <c r="W620" s="70"/>
      <c r="X620" s="70"/>
      <c r="Y620" s="70"/>
      <c r="Z620" s="70"/>
      <c r="AA620" s="72"/>
      <c r="AB620" s="73"/>
      <c r="AC620" s="73"/>
      <c r="AD620" s="73"/>
      <c r="AE620" s="73"/>
      <c r="AF620" s="73"/>
      <c r="AG620" s="73"/>
    </row>
    <row r="621" spans="11:33" x14ac:dyDescent="0.3">
      <c r="K621" s="70"/>
      <c r="L621" s="71"/>
      <c r="M621" s="70"/>
      <c r="N621" s="70"/>
      <c r="O621" s="70"/>
      <c r="P621" s="70"/>
      <c r="Q621" s="70"/>
      <c r="R621" s="70"/>
      <c r="S621" s="70"/>
      <c r="T621" s="70"/>
      <c r="U621" s="70"/>
      <c r="V621" s="70"/>
      <c r="W621" s="70"/>
      <c r="X621" s="70"/>
      <c r="Y621" s="70"/>
      <c r="Z621" s="70"/>
      <c r="AA621" s="72"/>
      <c r="AB621" s="73"/>
      <c r="AC621" s="73"/>
      <c r="AD621" s="73"/>
      <c r="AE621" s="73"/>
      <c r="AF621" s="73"/>
      <c r="AG621" s="73"/>
    </row>
    <row r="622" spans="11:33" x14ac:dyDescent="0.3">
      <c r="K622" s="70"/>
      <c r="L622" s="71"/>
      <c r="M622" s="70"/>
      <c r="N622" s="70"/>
      <c r="O622" s="70"/>
      <c r="P622" s="70"/>
      <c r="Q622" s="70"/>
      <c r="R622" s="70"/>
      <c r="S622" s="70"/>
      <c r="T622" s="70"/>
      <c r="U622" s="70"/>
      <c r="V622" s="70"/>
      <c r="W622" s="70"/>
      <c r="X622" s="70"/>
      <c r="Y622" s="70"/>
      <c r="Z622" s="70"/>
      <c r="AA622" s="72"/>
      <c r="AB622" s="73"/>
      <c r="AC622" s="73"/>
      <c r="AD622" s="73"/>
      <c r="AE622" s="73"/>
      <c r="AF622" s="73"/>
      <c r="AG622" s="73"/>
    </row>
    <row r="623" spans="11:33" x14ac:dyDescent="0.3">
      <c r="K623" s="70"/>
      <c r="L623" s="71"/>
      <c r="M623" s="70"/>
      <c r="N623" s="70"/>
      <c r="O623" s="70"/>
      <c r="P623" s="70"/>
      <c r="Q623" s="70"/>
      <c r="R623" s="70"/>
      <c r="S623" s="70"/>
      <c r="T623" s="70"/>
      <c r="U623" s="70"/>
      <c r="V623" s="70"/>
      <c r="W623" s="70"/>
      <c r="X623" s="70"/>
      <c r="Y623" s="70"/>
      <c r="Z623" s="70"/>
      <c r="AA623" s="72"/>
      <c r="AB623" s="73"/>
      <c r="AC623" s="73"/>
      <c r="AD623" s="73"/>
      <c r="AE623" s="73"/>
      <c r="AF623" s="73"/>
      <c r="AG623" s="73"/>
    </row>
    <row r="624" spans="11:33" x14ac:dyDescent="0.3">
      <c r="K624" s="70"/>
      <c r="L624" s="71"/>
      <c r="M624" s="70"/>
      <c r="N624" s="70"/>
      <c r="O624" s="70"/>
      <c r="P624" s="70"/>
      <c r="Q624" s="70"/>
      <c r="R624" s="70"/>
      <c r="S624" s="70"/>
      <c r="T624" s="70"/>
      <c r="U624" s="70"/>
      <c r="V624" s="70"/>
      <c r="W624" s="70"/>
      <c r="X624" s="70"/>
      <c r="Y624" s="70"/>
      <c r="Z624" s="70"/>
      <c r="AA624" s="72"/>
      <c r="AB624" s="73"/>
      <c r="AC624" s="73"/>
      <c r="AD624" s="73"/>
      <c r="AE624" s="73"/>
      <c r="AF624" s="73"/>
      <c r="AG624" s="73"/>
    </row>
    <row r="625" spans="11:33" x14ac:dyDescent="0.3">
      <c r="K625" s="70"/>
      <c r="L625" s="71"/>
      <c r="M625" s="70"/>
      <c r="N625" s="70"/>
      <c r="O625" s="70"/>
      <c r="P625" s="70"/>
      <c r="Q625" s="70"/>
      <c r="R625" s="70"/>
      <c r="S625" s="70"/>
      <c r="T625" s="70"/>
      <c r="U625" s="70"/>
      <c r="V625" s="70"/>
      <c r="W625" s="70"/>
      <c r="X625" s="70"/>
      <c r="Y625" s="70"/>
      <c r="Z625" s="70"/>
      <c r="AA625" s="72"/>
      <c r="AB625" s="73"/>
      <c r="AC625" s="73"/>
      <c r="AD625" s="73"/>
      <c r="AE625" s="73"/>
      <c r="AF625" s="73"/>
      <c r="AG625" s="73"/>
    </row>
    <row r="626" spans="11:33" x14ac:dyDescent="0.3">
      <c r="K626" s="70"/>
      <c r="L626" s="71"/>
      <c r="M626" s="70"/>
      <c r="N626" s="70"/>
      <c r="O626" s="70"/>
      <c r="P626" s="70"/>
      <c r="Q626" s="70"/>
      <c r="R626" s="70"/>
      <c r="S626" s="70"/>
      <c r="T626" s="70"/>
      <c r="U626" s="70"/>
      <c r="V626" s="70"/>
      <c r="W626" s="70"/>
      <c r="X626" s="70"/>
      <c r="Y626" s="70"/>
      <c r="Z626" s="70"/>
      <c r="AA626" s="72"/>
      <c r="AB626" s="73"/>
      <c r="AC626" s="73"/>
      <c r="AD626" s="73"/>
      <c r="AE626" s="73"/>
      <c r="AF626" s="73"/>
      <c r="AG626" s="73"/>
    </row>
    <row r="627" spans="11:33" x14ac:dyDescent="0.3">
      <c r="K627" s="70"/>
      <c r="L627" s="71"/>
      <c r="M627" s="70"/>
      <c r="N627" s="70"/>
      <c r="O627" s="70"/>
      <c r="P627" s="70"/>
      <c r="Q627" s="70"/>
      <c r="R627" s="70"/>
      <c r="S627" s="70"/>
      <c r="T627" s="70"/>
      <c r="U627" s="70"/>
      <c r="V627" s="70"/>
      <c r="W627" s="70"/>
      <c r="X627" s="70"/>
      <c r="Y627" s="70"/>
      <c r="Z627" s="70"/>
      <c r="AA627" s="72"/>
      <c r="AB627" s="73"/>
      <c r="AC627" s="73"/>
      <c r="AD627" s="73"/>
      <c r="AE627" s="73"/>
      <c r="AF627" s="73"/>
      <c r="AG627" s="73"/>
    </row>
    <row r="628" spans="11:33" x14ac:dyDescent="0.3">
      <c r="K628" s="70"/>
      <c r="L628" s="71"/>
      <c r="M628" s="70"/>
      <c r="N628" s="70"/>
      <c r="O628" s="70"/>
      <c r="P628" s="70"/>
      <c r="Q628" s="70"/>
      <c r="R628" s="70"/>
      <c r="S628" s="70"/>
      <c r="T628" s="70"/>
      <c r="U628" s="70"/>
      <c r="V628" s="70"/>
      <c r="W628" s="70"/>
      <c r="X628" s="70"/>
      <c r="Y628" s="70"/>
      <c r="Z628" s="70"/>
      <c r="AA628" s="72"/>
      <c r="AB628" s="73"/>
      <c r="AC628" s="73"/>
      <c r="AD628" s="73"/>
      <c r="AE628" s="73"/>
      <c r="AF628" s="73"/>
      <c r="AG628" s="73"/>
    </row>
    <row r="629" spans="11:33" x14ac:dyDescent="0.3">
      <c r="K629" s="70"/>
      <c r="L629" s="71"/>
      <c r="M629" s="70"/>
      <c r="N629" s="70"/>
      <c r="O629" s="70"/>
      <c r="P629" s="70"/>
      <c r="Q629" s="70"/>
      <c r="R629" s="70"/>
      <c r="S629" s="70"/>
      <c r="T629" s="70"/>
      <c r="U629" s="70"/>
      <c r="V629" s="70"/>
      <c r="W629" s="70"/>
      <c r="X629" s="70"/>
      <c r="Y629" s="70"/>
      <c r="Z629" s="70"/>
      <c r="AA629" s="72"/>
      <c r="AB629" s="73"/>
      <c r="AC629" s="73"/>
      <c r="AD629" s="73"/>
      <c r="AE629" s="73"/>
      <c r="AF629" s="73"/>
      <c r="AG629" s="73"/>
    </row>
    <row r="630" spans="11:33" x14ac:dyDescent="0.3">
      <c r="K630" s="70"/>
      <c r="L630" s="71"/>
      <c r="M630" s="70"/>
      <c r="N630" s="70"/>
      <c r="O630" s="70"/>
      <c r="P630" s="70"/>
      <c r="Q630" s="70"/>
      <c r="R630" s="70"/>
      <c r="S630" s="70"/>
      <c r="T630" s="70"/>
      <c r="U630" s="70"/>
      <c r="V630" s="70"/>
      <c r="W630" s="70"/>
      <c r="X630" s="70"/>
      <c r="Y630" s="70"/>
      <c r="Z630" s="70"/>
      <c r="AA630" s="72"/>
      <c r="AB630" s="73"/>
      <c r="AC630" s="73"/>
      <c r="AD630" s="73"/>
      <c r="AE630" s="73"/>
      <c r="AF630" s="73"/>
      <c r="AG630" s="73"/>
    </row>
    <row r="631" spans="11:33" x14ac:dyDescent="0.3">
      <c r="K631" s="70"/>
      <c r="L631" s="71"/>
      <c r="M631" s="70"/>
      <c r="N631" s="70"/>
      <c r="O631" s="70"/>
      <c r="P631" s="70"/>
      <c r="Q631" s="70"/>
      <c r="R631" s="70"/>
      <c r="S631" s="70"/>
      <c r="T631" s="70"/>
      <c r="U631" s="70"/>
      <c r="V631" s="70"/>
      <c r="W631" s="70"/>
      <c r="X631" s="70"/>
      <c r="Y631" s="70"/>
      <c r="Z631" s="70"/>
      <c r="AA631" s="72"/>
      <c r="AB631" s="73"/>
      <c r="AC631" s="73"/>
      <c r="AD631" s="73"/>
      <c r="AE631" s="73"/>
      <c r="AF631" s="73"/>
      <c r="AG631" s="73"/>
    </row>
    <row r="632" spans="11:33" x14ac:dyDescent="0.3">
      <c r="K632" s="70"/>
      <c r="L632" s="71"/>
      <c r="M632" s="70"/>
      <c r="N632" s="70"/>
      <c r="O632" s="70"/>
      <c r="P632" s="70"/>
      <c r="Q632" s="70"/>
      <c r="R632" s="70"/>
      <c r="S632" s="70"/>
      <c r="T632" s="70"/>
      <c r="U632" s="70"/>
      <c r="V632" s="70"/>
      <c r="W632" s="70"/>
      <c r="X632" s="70"/>
      <c r="Y632" s="70"/>
      <c r="Z632" s="70"/>
      <c r="AA632" s="72"/>
      <c r="AB632" s="73"/>
      <c r="AC632" s="73"/>
      <c r="AD632" s="73"/>
      <c r="AE632" s="73"/>
      <c r="AF632" s="73"/>
      <c r="AG632" s="73"/>
    </row>
    <row r="633" spans="11:33" x14ac:dyDescent="0.3">
      <c r="K633" s="70"/>
      <c r="L633" s="71"/>
      <c r="M633" s="70"/>
      <c r="N633" s="70"/>
      <c r="O633" s="70"/>
      <c r="P633" s="70"/>
      <c r="Q633" s="70"/>
      <c r="R633" s="70"/>
      <c r="S633" s="70"/>
      <c r="T633" s="70"/>
      <c r="U633" s="70"/>
      <c r="V633" s="70"/>
      <c r="W633" s="70"/>
      <c r="X633" s="70"/>
      <c r="Y633" s="70"/>
      <c r="Z633" s="70"/>
      <c r="AA633" s="72"/>
      <c r="AB633" s="73"/>
      <c r="AC633" s="73"/>
      <c r="AD633" s="73"/>
      <c r="AE633" s="73"/>
      <c r="AF633" s="73"/>
      <c r="AG633" s="73"/>
    </row>
    <row r="634" spans="11:33" x14ac:dyDescent="0.3">
      <c r="K634" s="70"/>
      <c r="L634" s="71"/>
      <c r="M634" s="70"/>
      <c r="N634" s="70"/>
      <c r="O634" s="70"/>
      <c r="P634" s="70"/>
      <c r="Q634" s="70"/>
      <c r="R634" s="70"/>
      <c r="S634" s="70"/>
      <c r="T634" s="70"/>
      <c r="U634" s="70"/>
      <c r="V634" s="70"/>
      <c r="W634" s="70"/>
      <c r="X634" s="70"/>
      <c r="Y634" s="70"/>
      <c r="Z634" s="70"/>
      <c r="AA634" s="72"/>
      <c r="AB634" s="73"/>
      <c r="AC634" s="73"/>
      <c r="AD634" s="73"/>
      <c r="AE634" s="73"/>
      <c r="AF634" s="73"/>
      <c r="AG634" s="73"/>
    </row>
    <row r="635" spans="11:33" x14ac:dyDescent="0.3">
      <c r="K635" s="70"/>
      <c r="L635" s="71"/>
      <c r="M635" s="70"/>
      <c r="N635" s="70"/>
      <c r="O635" s="70"/>
      <c r="P635" s="70"/>
      <c r="Q635" s="70"/>
      <c r="R635" s="70"/>
      <c r="S635" s="70"/>
      <c r="T635" s="70"/>
      <c r="U635" s="70"/>
      <c r="V635" s="70"/>
      <c r="W635" s="70"/>
      <c r="X635" s="70"/>
      <c r="Y635" s="70"/>
      <c r="Z635" s="70"/>
      <c r="AA635" s="72"/>
      <c r="AB635" s="73"/>
      <c r="AC635" s="73"/>
      <c r="AD635" s="73"/>
      <c r="AE635" s="73"/>
      <c r="AF635" s="73"/>
      <c r="AG635" s="73"/>
    </row>
    <row r="636" spans="11:33" x14ac:dyDescent="0.3">
      <c r="K636" s="70"/>
      <c r="L636" s="71"/>
      <c r="M636" s="70"/>
      <c r="N636" s="70"/>
      <c r="O636" s="70"/>
      <c r="P636" s="70"/>
      <c r="Q636" s="70"/>
      <c r="R636" s="70"/>
      <c r="S636" s="70"/>
      <c r="T636" s="70"/>
      <c r="U636" s="70"/>
      <c r="V636" s="70"/>
      <c r="W636" s="70"/>
      <c r="X636" s="70"/>
      <c r="Y636" s="70"/>
      <c r="Z636" s="70"/>
      <c r="AA636" s="72"/>
      <c r="AB636" s="73"/>
      <c r="AC636" s="73"/>
      <c r="AD636" s="73"/>
      <c r="AE636" s="73"/>
      <c r="AF636" s="73"/>
      <c r="AG636" s="73"/>
    </row>
    <row r="637" spans="11:33" x14ac:dyDescent="0.3">
      <c r="K637" s="70"/>
      <c r="L637" s="71"/>
      <c r="M637" s="70"/>
      <c r="N637" s="70"/>
      <c r="O637" s="70"/>
      <c r="P637" s="70"/>
      <c r="Q637" s="70"/>
      <c r="R637" s="70"/>
      <c r="S637" s="70"/>
      <c r="T637" s="70"/>
      <c r="U637" s="70"/>
      <c r="V637" s="70"/>
      <c r="W637" s="70"/>
      <c r="X637" s="70"/>
      <c r="Y637" s="70"/>
      <c r="Z637" s="70"/>
      <c r="AA637" s="72"/>
      <c r="AB637" s="73"/>
      <c r="AC637" s="73"/>
      <c r="AD637" s="73"/>
      <c r="AE637" s="73"/>
      <c r="AF637" s="73"/>
      <c r="AG637" s="73"/>
    </row>
    <row r="638" spans="11:33" x14ac:dyDescent="0.3">
      <c r="K638" s="70"/>
      <c r="L638" s="71"/>
      <c r="M638" s="70"/>
      <c r="N638" s="70"/>
      <c r="O638" s="70"/>
      <c r="P638" s="70"/>
      <c r="Q638" s="70"/>
      <c r="R638" s="70"/>
      <c r="S638" s="70"/>
      <c r="T638" s="70"/>
      <c r="U638" s="70"/>
      <c r="V638" s="70"/>
      <c r="W638" s="70"/>
      <c r="X638" s="70"/>
      <c r="Y638" s="70"/>
      <c r="Z638" s="70"/>
      <c r="AA638" s="72"/>
      <c r="AB638" s="73"/>
      <c r="AC638" s="73"/>
      <c r="AD638" s="73"/>
      <c r="AE638" s="73"/>
      <c r="AF638" s="73"/>
      <c r="AG638" s="73"/>
    </row>
    <row r="639" spans="11:33" x14ac:dyDescent="0.3">
      <c r="K639" s="70"/>
      <c r="L639" s="71"/>
      <c r="M639" s="70"/>
      <c r="N639" s="70"/>
      <c r="O639" s="70"/>
      <c r="P639" s="70"/>
      <c r="Q639" s="70"/>
      <c r="R639" s="70"/>
      <c r="S639" s="70"/>
      <c r="T639" s="70"/>
      <c r="U639" s="70"/>
      <c r="V639" s="70"/>
      <c r="W639" s="70"/>
      <c r="X639" s="70"/>
      <c r="Y639" s="70"/>
      <c r="Z639" s="70"/>
      <c r="AA639" s="72"/>
      <c r="AB639" s="73"/>
      <c r="AC639" s="73"/>
      <c r="AD639" s="73"/>
      <c r="AE639" s="73"/>
      <c r="AF639" s="73"/>
      <c r="AG639" s="73"/>
    </row>
    <row r="640" spans="11:33" x14ac:dyDescent="0.3">
      <c r="K640" s="70"/>
      <c r="L640" s="71"/>
      <c r="M640" s="70"/>
      <c r="N640" s="70"/>
      <c r="O640" s="70"/>
      <c r="P640" s="70"/>
      <c r="Q640" s="70"/>
      <c r="R640" s="70"/>
      <c r="S640" s="70"/>
      <c r="T640" s="70"/>
      <c r="U640" s="70"/>
      <c r="V640" s="70"/>
      <c r="W640" s="70"/>
      <c r="X640" s="70"/>
      <c r="Y640" s="70"/>
      <c r="Z640" s="70"/>
      <c r="AA640" s="72"/>
      <c r="AB640" s="73"/>
      <c r="AC640" s="73"/>
      <c r="AD640" s="73"/>
      <c r="AE640" s="73"/>
      <c r="AF640" s="73"/>
      <c r="AG640" s="73"/>
    </row>
    <row r="641" spans="11:33" x14ac:dyDescent="0.3">
      <c r="K641" s="70"/>
      <c r="L641" s="71"/>
      <c r="M641" s="70"/>
      <c r="N641" s="70"/>
      <c r="O641" s="70"/>
      <c r="P641" s="70"/>
      <c r="Q641" s="70"/>
      <c r="R641" s="70"/>
      <c r="S641" s="70"/>
      <c r="T641" s="70"/>
      <c r="U641" s="70"/>
      <c r="V641" s="70"/>
      <c r="W641" s="70"/>
      <c r="X641" s="70"/>
      <c r="Y641" s="70"/>
      <c r="Z641" s="70"/>
      <c r="AA641" s="72"/>
      <c r="AB641" s="73"/>
      <c r="AC641" s="73"/>
      <c r="AD641" s="73"/>
      <c r="AE641" s="73"/>
      <c r="AF641" s="73"/>
      <c r="AG641" s="73"/>
    </row>
    <row r="642" spans="11:33" x14ac:dyDescent="0.3">
      <c r="K642" s="70"/>
      <c r="L642" s="71"/>
      <c r="M642" s="70"/>
      <c r="N642" s="70"/>
      <c r="O642" s="70"/>
      <c r="P642" s="70"/>
      <c r="Q642" s="70"/>
      <c r="R642" s="70"/>
      <c r="S642" s="70"/>
      <c r="T642" s="70"/>
      <c r="U642" s="70"/>
      <c r="V642" s="70"/>
      <c r="W642" s="70"/>
      <c r="X642" s="70"/>
      <c r="Y642" s="70"/>
      <c r="Z642" s="70"/>
      <c r="AA642" s="72"/>
      <c r="AB642" s="73"/>
      <c r="AC642" s="73"/>
      <c r="AD642" s="73"/>
      <c r="AE642" s="73"/>
      <c r="AF642" s="73"/>
      <c r="AG642" s="73"/>
    </row>
    <row r="643" spans="11:33" x14ac:dyDescent="0.3">
      <c r="K643" s="70"/>
      <c r="L643" s="71"/>
      <c r="M643" s="70"/>
      <c r="N643" s="70"/>
      <c r="O643" s="70"/>
      <c r="P643" s="70"/>
      <c r="Q643" s="70"/>
      <c r="R643" s="70"/>
      <c r="S643" s="70"/>
      <c r="T643" s="70"/>
      <c r="U643" s="70"/>
      <c r="V643" s="70"/>
      <c r="W643" s="70"/>
      <c r="X643" s="70"/>
      <c r="Y643" s="70"/>
      <c r="Z643" s="70"/>
      <c r="AA643" s="72"/>
      <c r="AB643" s="73"/>
      <c r="AC643" s="73"/>
      <c r="AD643" s="73"/>
      <c r="AE643" s="73"/>
      <c r="AF643" s="73"/>
      <c r="AG643" s="73"/>
    </row>
    <row r="644" spans="11:33" x14ac:dyDescent="0.3">
      <c r="K644" s="70"/>
      <c r="L644" s="71"/>
      <c r="M644" s="70"/>
      <c r="N644" s="70"/>
      <c r="O644" s="70"/>
      <c r="P644" s="70"/>
      <c r="Q644" s="70"/>
      <c r="R644" s="70"/>
      <c r="S644" s="70"/>
      <c r="T644" s="70"/>
      <c r="U644" s="70"/>
      <c r="V644" s="70"/>
      <c r="W644" s="70"/>
      <c r="X644" s="70"/>
      <c r="Y644" s="70"/>
      <c r="Z644" s="70"/>
      <c r="AA644" s="72"/>
      <c r="AB644" s="73"/>
      <c r="AC644" s="73"/>
      <c r="AD644" s="73"/>
      <c r="AE644" s="73"/>
      <c r="AF644" s="73"/>
      <c r="AG644" s="73"/>
    </row>
    <row r="645" spans="11:33" x14ac:dyDescent="0.3">
      <c r="K645" s="70"/>
      <c r="L645" s="71"/>
      <c r="M645" s="70"/>
      <c r="N645" s="70"/>
      <c r="O645" s="70"/>
      <c r="P645" s="70"/>
      <c r="Q645" s="70"/>
      <c r="R645" s="70"/>
      <c r="S645" s="70"/>
      <c r="T645" s="70"/>
      <c r="U645" s="70"/>
      <c r="V645" s="70"/>
      <c r="W645" s="70"/>
      <c r="X645" s="70"/>
      <c r="Y645" s="70"/>
      <c r="Z645" s="70"/>
      <c r="AA645" s="72"/>
      <c r="AB645" s="73"/>
      <c r="AC645" s="73"/>
      <c r="AD645" s="73"/>
      <c r="AE645" s="73"/>
      <c r="AF645" s="73"/>
      <c r="AG645" s="73"/>
    </row>
    <row r="646" spans="11:33" x14ac:dyDescent="0.3">
      <c r="K646" s="70"/>
      <c r="L646" s="71"/>
      <c r="M646" s="70"/>
      <c r="N646" s="70"/>
      <c r="O646" s="70"/>
      <c r="P646" s="70"/>
      <c r="Q646" s="70"/>
      <c r="R646" s="70"/>
      <c r="S646" s="70"/>
      <c r="T646" s="70"/>
      <c r="U646" s="70"/>
      <c r="V646" s="70"/>
      <c r="W646" s="70"/>
      <c r="X646" s="70"/>
      <c r="Y646" s="70"/>
      <c r="Z646" s="70"/>
      <c r="AA646" s="72"/>
      <c r="AB646" s="73"/>
      <c r="AC646" s="73"/>
      <c r="AD646" s="73"/>
      <c r="AE646" s="73"/>
      <c r="AF646" s="73"/>
      <c r="AG646" s="73"/>
    </row>
    <row r="647" spans="11:33" x14ac:dyDescent="0.3">
      <c r="K647" s="70"/>
      <c r="L647" s="71"/>
      <c r="M647" s="70"/>
      <c r="N647" s="70"/>
      <c r="O647" s="70"/>
      <c r="P647" s="70"/>
      <c r="Q647" s="70"/>
      <c r="R647" s="70"/>
      <c r="S647" s="70"/>
      <c r="T647" s="70"/>
      <c r="U647" s="70"/>
      <c r="V647" s="70"/>
      <c r="W647" s="70"/>
      <c r="X647" s="70"/>
      <c r="Y647" s="70"/>
      <c r="Z647" s="70"/>
      <c r="AA647" s="72"/>
      <c r="AB647" s="73"/>
      <c r="AC647" s="73"/>
      <c r="AD647" s="73"/>
      <c r="AE647" s="73"/>
      <c r="AF647" s="73"/>
      <c r="AG647" s="73"/>
    </row>
    <row r="648" spans="11:33" x14ac:dyDescent="0.3">
      <c r="K648" s="70"/>
      <c r="L648" s="71"/>
      <c r="M648" s="70"/>
      <c r="N648" s="70"/>
      <c r="O648" s="70"/>
      <c r="P648" s="70"/>
      <c r="Q648" s="70"/>
      <c r="R648" s="70"/>
      <c r="S648" s="70"/>
      <c r="T648" s="70"/>
      <c r="U648" s="70"/>
      <c r="V648" s="70"/>
      <c r="W648" s="70"/>
      <c r="X648" s="70"/>
      <c r="Y648" s="70"/>
      <c r="Z648" s="70"/>
      <c r="AA648" s="72"/>
      <c r="AB648" s="73"/>
      <c r="AC648" s="73"/>
      <c r="AD648" s="73"/>
      <c r="AE648" s="73"/>
      <c r="AF648" s="73"/>
      <c r="AG648" s="73"/>
    </row>
    <row r="649" spans="11:33" x14ac:dyDescent="0.3">
      <c r="K649" s="70"/>
      <c r="L649" s="71"/>
      <c r="M649" s="70"/>
      <c r="N649" s="70"/>
      <c r="O649" s="70"/>
      <c r="P649" s="70"/>
      <c r="Q649" s="70"/>
      <c r="R649" s="70"/>
      <c r="S649" s="70"/>
      <c r="T649" s="70"/>
      <c r="U649" s="70"/>
      <c r="V649" s="70"/>
      <c r="W649" s="70"/>
      <c r="X649" s="70"/>
      <c r="Y649" s="70"/>
      <c r="Z649" s="70"/>
      <c r="AA649" s="72"/>
      <c r="AB649" s="73"/>
      <c r="AC649" s="73"/>
      <c r="AD649" s="73"/>
      <c r="AE649" s="73"/>
      <c r="AF649" s="73"/>
      <c r="AG649" s="73"/>
    </row>
    <row r="650" spans="11:33" x14ac:dyDescent="0.3">
      <c r="K650" s="70"/>
      <c r="L650" s="71"/>
      <c r="M650" s="70"/>
      <c r="N650" s="70"/>
      <c r="O650" s="70"/>
      <c r="P650" s="70"/>
      <c r="Q650" s="70"/>
      <c r="R650" s="70"/>
      <c r="S650" s="70"/>
      <c r="T650" s="70"/>
      <c r="U650" s="70"/>
      <c r="V650" s="70"/>
      <c r="W650" s="70"/>
      <c r="X650" s="70"/>
      <c r="Y650" s="70"/>
      <c r="Z650" s="70"/>
      <c r="AA650" s="72"/>
      <c r="AB650" s="73"/>
      <c r="AC650" s="73"/>
      <c r="AD650" s="73"/>
      <c r="AE650" s="73"/>
      <c r="AF650" s="73"/>
      <c r="AG650" s="73"/>
    </row>
    <row r="651" spans="11:33" x14ac:dyDescent="0.3">
      <c r="K651" s="70"/>
      <c r="L651" s="71"/>
      <c r="M651" s="70"/>
      <c r="N651" s="70"/>
      <c r="O651" s="70"/>
      <c r="P651" s="70"/>
      <c r="Q651" s="70"/>
      <c r="R651" s="70"/>
      <c r="S651" s="70"/>
      <c r="T651" s="70"/>
      <c r="U651" s="70"/>
      <c r="V651" s="70"/>
      <c r="W651" s="70"/>
      <c r="X651" s="70"/>
      <c r="Y651" s="70"/>
      <c r="Z651" s="70"/>
      <c r="AA651" s="72"/>
      <c r="AB651" s="73"/>
      <c r="AC651" s="73"/>
      <c r="AD651" s="73"/>
      <c r="AE651" s="73"/>
      <c r="AF651" s="73"/>
      <c r="AG651" s="73"/>
    </row>
    <row r="652" spans="11:33" x14ac:dyDescent="0.3">
      <c r="K652" s="70"/>
      <c r="L652" s="71"/>
      <c r="M652" s="70"/>
      <c r="N652" s="70"/>
      <c r="O652" s="70"/>
      <c r="P652" s="70"/>
      <c r="Q652" s="70"/>
      <c r="R652" s="70"/>
      <c r="S652" s="70"/>
      <c r="T652" s="70"/>
      <c r="U652" s="70"/>
      <c r="V652" s="70"/>
      <c r="W652" s="70"/>
      <c r="X652" s="70"/>
      <c r="Y652" s="70"/>
      <c r="Z652" s="70"/>
      <c r="AA652" s="72"/>
      <c r="AB652" s="73"/>
      <c r="AC652" s="73"/>
      <c r="AD652" s="73"/>
      <c r="AE652" s="73"/>
      <c r="AF652" s="73"/>
      <c r="AG652" s="73"/>
    </row>
    <row r="653" spans="11:33" x14ac:dyDescent="0.3">
      <c r="K653" s="70"/>
      <c r="L653" s="71"/>
      <c r="M653" s="70"/>
      <c r="N653" s="70"/>
      <c r="O653" s="70"/>
      <c r="P653" s="70"/>
      <c r="Q653" s="70"/>
      <c r="R653" s="70"/>
      <c r="S653" s="70"/>
      <c r="T653" s="70"/>
      <c r="U653" s="70"/>
      <c r="V653" s="70"/>
      <c r="W653" s="70"/>
      <c r="X653" s="70"/>
      <c r="Y653" s="70"/>
      <c r="Z653" s="70"/>
      <c r="AA653" s="72"/>
      <c r="AB653" s="73"/>
      <c r="AC653" s="73"/>
      <c r="AD653" s="73"/>
      <c r="AE653" s="73"/>
      <c r="AF653" s="73"/>
      <c r="AG653" s="73"/>
    </row>
    <row r="654" spans="11:33" x14ac:dyDescent="0.3">
      <c r="K654" s="70"/>
      <c r="L654" s="71"/>
      <c r="M654" s="70"/>
      <c r="N654" s="70"/>
      <c r="O654" s="70"/>
      <c r="P654" s="70"/>
      <c r="Q654" s="70"/>
      <c r="R654" s="70"/>
      <c r="S654" s="70"/>
      <c r="T654" s="70"/>
      <c r="U654" s="70"/>
      <c r="V654" s="70"/>
      <c r="W654" s="70"/>
      <c r="X654" s="70"/>
      <c r="Y654" s="70"/>
      <c r="Z654" s="70"/>
      <c r="AA654" s="72"/>
      <c r="AB654" s="73"/>
      <c r="AC654" s="73"/>
      <c r="AD654" s="73"/>
      <c r="AE654" s="73"/>
      <c r="AF654" s="73"/>
      <c r="AG654" s="73"/>
    </row>
    <row r="655" spans="11:33" x14ac:dyDescent="0.3">
      <c r="K655" s="70"/>
      <c r="L655" s="71"/>
      <c r="M655" s="70"/>
      <c r="N655" s="70"/>
      <c r="O655" s="70"/>
      <c r="P655" s="70"/>
      <c r="Q655" s="70"/>
      <c r="R655" s="70"/>
      <c r="S655" s="70"/>
      <c r="T655" s="70"/>
      <c r="U655" s="70"/>
      <c r="V655" s="70"/>
      <c r="W655" s="70"/>
      <c r="X655" s="70"/>
      <c r="Y655" s="70"/>
      <c r="Z655" s="70"/>
      <c r="AA655" s="72"/>
      <c r="AB655" s="73"/>
      <c r="AC655" s="73"/>
      <c r="AD655" s="73"/>
      <c r="AE655" s="73"/>
      <c r="AF655" s="73"/>
      <c r="AG655" s="73"/>
    </row>
    <row r="656" spans="11:33" x14ac:dyDescent="0.3">
      <c r="K656" s="70"/>
      <c r="L656" s="71"/>
      <c r="M656" s="70"/>
      <c r="N656" s="70"/>
      <c r="O656" s="70"/>
      <c r="P656" s="70"/>
      <c r="Q656" s="70"/>
      <c r="R656" s="70"/>
      <c r="S656" s="70"/>
      <c r="T656" s="70"/>
      <c r="U656" s="70"/>
      <c r="V656" s="70"/>
      <c r="W656" s="70"/>
      <c r="X656" s="70"/>
      <c r="Y656" s="70"/>
      <c r="Z656" s="70"/>
      <c r="AA656" s="72"/>
      <c r="AB656" s="73"/>
      <c r="AC656" s="73"/>
      <c r="AD656" s="73"/>
      <c r="AE656" s="73"/>
      <c r="AF656" s="73"/>
      <c r="AG656" s="73"/>
    </row>
    <row r="657" spans="11:33" x14ac:dyDescent="0.3">
      <c r="K657" s="70"/>
      <c r="L657" s="71"/>
      <c r="M657" s="70"/>
      <c r="N657" s="70"/>
      <c r="O657" s="70"/>
      <c r="P657" s="70"/>
      <c r="Q657" s="70"/>
      <c r="R657" s="70"/>
      <c r="S657" s="70"/>
      <c r="T657" s="70"/>
      <c r="U657" s="70"/>
      <c r="V657" s="70"/>
      <c r="W657" s="70"/>
      <c r="X657" s="70"/>
      <c r="Y657" s="70"/>
      <c r="Z657" s="70"/>
      <c r="AA657" s="72"/>
      <c r="AB657" s="73"/>
      <c r="AC657" s="73"/>
      <c r="AD657" s="73"/>
      <c r="AE657" s="73"/>
      <c r="AF657" s="73"/>
      <c r="AG657" s="73"/>
    </row>
    <row r="658" spans="11:33" x14ac:dyDescent="0.3">
      <c r="K658" s="70"/>
      <c r="L658" s="71"/>
      <c r="M658" s="70"/>
      <c r="N658" s="70"/>
      <c r="O658" s="70"/>
      <c r="P658" s="70"/>
      <c r="Q658" s="70"/>
      <c r="R658" s="70"/>
      <c r="S658" s="70"/>
      <c r="T658" s="70"/>
      <c r="U658" s="70"/>
      <c r="V658" s="70"/>
      <c r="W658" s="70"/>
      <c r="X658" s="70"/>
      <c r="Y658" s="70"/>
      <c r="Z658" s="70"/>
      <c r="AA658" s="72"/>
      <c r="AB658" s="73"/>
      <c r="AC658" s="73"/>
      <c r="AD658" s="73"/>
      <c r="AE658" s="73"/>
      <c r="AF658" s="73"/>
      <c r="AG658" s="73"/>
    </row>
    <row r="659" spans="11:33" x14ac:dyDescent="0.3">
      <c r="K659" s="70"/>
      <c r="L659" s="71"/>
      <c r="M659" s="70"/>
      <c r="N659" s="70"/>
      <c r="O659" s="70"/>
      <c r="P659" s="70"/>
      <c r="Q659" s="70"/>
      <c r="R659" s="70"/>
      <c r="S659" s="70"/>
      <c r="T659" s="70"/>
      <c r="U659" s="70"/>
      <c r="V659" s="70"/>
      <c r="W659" s="70"/>
      <c r="X659" s="70"/>
      <c r="Y659" s="70"/>
      <c r="Z659" s="70"/>
      <c r="AA659" s="72"/>
      <c r="AB659" s="73"/>
      <c r="AC659" s="73"/>
      <c r="AD659" s="73"/>
      <c r="AE659" s="73"/>
      <c r="AF659" s="73"/>
      <c r="AG659" s="73"/>
    </row>
    <row r="660" spans="11:33" x14ac:dyDescent="0.3">
      <c r="K660" s="70"/>
      <c r="L660" s="71"/>
      <c r="M660" s="70"/>
      <c r="N660" s="70"/>
      <c r="O660" s="70"/>
      <c r="P660" s="70"/>
      <c r="Q660" s="70"/>
      <c r="R660" s="70"/>
      <c r="S660" s="70"/>
      <c r="T660" s="70"/>
      <c r="U660" s="70"/>
      <c r="V660" s="70"/>
      <c r="W660" s="70"/>
      <c r="X660" s="70"/>
      <c r="Y660" s="70"/>
      <c r="Z660" s="70"/>
      <c r="AA660" s="72"/>
      <c r="AB660" s="73"/>
      <c r="AC660" s="73"/>
      <c r="AD660" s="73"/>
      <c r="AE660" s="73"/>
      <c r="AF660" s="73"/>
      <c r="AG660" s="73"/>
    </row>
    <row r="661" spans="11:33" x14ac:dyDescent="0.3">
      <c r="K661" s="70"/>
      <c r="L661" s="71"/>
      <c r="M661" s="70"/>
      <c r="N661" s="70"/>
      <c r="O661" s="70"/>
      <c r="P661" s="70"/>
      <c r="Q661" s="70"/>
      <c r="R661" s="70"/>
      <c r="S661" s="70"/>
      <c r="T661" s="70"/>
      <c r="U661" s="70"/>
      <c r="V661" s="70"/>
      <c r="W661" s="70"/>
      <c r="X661" s="70"/>
      <c r="Y661" s="70"/>
      <c r="Z661" s="70"/>
      <c r="AA661" s="72"/>
      <c r="AB661" s="73"/>
      <c r="AC661" s="73"/>
      <c r="AD661" s="73"/>
      <c r="AE661" s="73"/>
      <c r="AF661" s="73"/>
      <c r="AG661" s="73"/>
    </row>
    <row r="662" spans="11:33" x14ac:dyDescent="0.3">
      <c r="K662" s="70"/>
      <c r="L662" s="71"/>
      <c r="M662" s="70"/>
      <c r="N662" s="70"/>
      <c r="O662" s="70"/>
      <c r="P662" s="70"/>
      <c r="Q662" s="70"/>
      <c r="R662" s="70"/>
      <c r="S662" s="70"/>
      <c r="T662" s="70"/>
      <c r="U662" s="70"/>
      <c r="V662" s="70"/>
      <c r="W662" s="70"/>
      <c r="X662" s="70"/>
      <c r="Y662" s="70"/>
      <c r="Z662" s="70"/>
      <c r="AA662" s="72"/>
      <c r="AB662" s="73"/>
      <c r="AC662" s="73"/>
      <c r="AD662" s="73"/>
      <c r="AE662" s="73"/>
      <c r="AF662" s="73"/>
      <c r="AG662" s="73"/>
    </row>
    <row r="663" spans="11:33" x14ac:dyDescent="0.3">
      <c r="K663" s="70"/>
      <c r="L663" s="71"/>
      <c r="M663" s="70"/>
      <c r="N663" s="70"/>
      <c r="O663" s="70"/>
      <c r="P663" s="70"/>
      <c r="Q663" s="70"/>
      <c r="R663" s="70"/>
      <c r="S663" s="70"/>
      <c r="T663" s="70"/>
      <c r="U663" s="70"/>
      <c r="V663" s="70"/>
      <c r="W663" s="70"/>
      <c r="X663" s="70"/>
      <c r="Y663" s="70"/>
      <c r="Z663" s="70"/>
      <c r="AA663" s="72"/>
      <c r="AB663" s="73"/>
      <c r="AC663" s="73"/>
      <c r="AD663" s="73"/>
      <c r="AE663" s="73"/>
      <c r="AF663" s="73"/>
      <c r="AG663" s="73"/>
    </row>
    <row r="664" spans="11:33" x14ac:dyDescent="0.3">
      <c r="K664" s="70"/>
      <c r="L664" s="71"/>
      <c r="M664" s="70"/>
      <c r="N664" s="70"/>
      <c r="O664" s="70"/>
      <c r="P664" s="70"/>
      <c r="Q664" s="70"/>
      <c r="R664" s="70"/>
      <c r="S664" s="70"/>
      <c r="T664" s="70"/>
      <c r="U664" s="70"/>
      <c r="V664" s="70"/>
      <c r="W664" s="70"/>
      <c r="X664" s="70"/>
      <c r="Y664" s="70"/>
      <c r="Z664" s="70"/>
      <c r="AA664" s="72"/>
      <c r="AB664" s="73"/>
      <c r="AC664" s="73"/>
      <c r="AD664" s="73"/>
      <c r="AE664" s="73"/>
      <c r="AF664" s="73"/>
      <c r="AG664" s="73"/>
    </row>
    <row r="665" spans="11:33" x14ac:dyDescent="0.3">
      <c r="K665" s="70"/>
      <c r="L665" s="71"/>
      <c r="M665" s="70"/>
      <c r="N665" s="70"/>
      <c r="O665" s="70"/>
      <c r="P665" s="70"/>
      <c r="Q665" s="70"/>
      <c r="R665" s="70"/>
      <c r="S665" s="70"/>
      <c r="T665" s="70"/>
      <c r="U665" s="70"/>
      <c r="V665" s="70"/>
      <c r="W665" s="70"/>
      <c r="X665" s="70"/>
      <c r="Y665" s="70"/>
      <c r="Z665" s="70"/>
      <c r="AA665" s="72"/>
      <c r="AB665" s="73"/>
      <c r="AC665" s="73"/>
      <c r="AD665" s="73"/>
      <c r="AE665" s="73"/>
      <c r="AF665" s="73"/>
      <c r="AG665" s="73"/>
    </row>
    <row r="666" spans="11:33" x14ac:dyDescent="0.3">
      <c r="K666" s="70"/>
      <c r="L666" s="71"/>
      <c r="M666" s="70"/>
      <c r="N666" s="70"/>
      <c r="O666" s="70"/>
      <c r="P666" s="70"/>
      <c r="Q666" s="70"/>
      <c r="R666" s="70"/>
      <c r="S666" s="70"/>
      <c r="T666" s="70"/>
      <c r="U666" s="70"/>
      <c r="V666" s="70"/>
      <c r="W666" s="70"/>
      <c r="X666" s="70"/>
      <c r="Y666" s="70"/>
      <c r="Z666" s="70"/>
      <c r="AA666" s="72"/>
      <c r="AB666" s="73"/>
      <c r="AC666" s="73"/>
      <c r="AD666" s="73"/>
      <c r="AE666" s="73"/>
      <c r="AF666" s="73"/>
      <c r="AG666" s="73"/>
    </row>
    <row r="667" spans="11:33" x14ac:dyDescent="0.3">
      <c r="K667" s="70"/>
      <c r="L667" s="71"/>
      <c r="M667" s="70"/>
      <c r="N667" s="70"/>
      <c r="O667" s="70"/>
      <c r="P667" s="70"/>
      <c r="Q667" s="70"/>
      <c r="R667" s="70"/>
      <c r="S667" s="70"/>
      <c r="T667" s="70"/>
      <c r="U667" s="70"/>
      <c r="V667" s="70"/>
      <c r="W667" s="70"/>
      <c r="X667" s="70"/>
      <c r="Y667" s="70"/>
      <c r="Z667" s="70"/>
      <c r="AA667" s="72"/>
      <c r="AB667" s="73"/>
      <c r="AC667" s="73"/>
      <c r="AD667" s="73"/>
      <c r="AE667" s="73"/>
      <c r="AF667" s="73"/>
      <c r="AG667" s="73"/>
    </row>
    <row r="668" spans="11:33" x14ac:dyDescent="0.3">
      <c r="K668" s="70"/>
      <c r="L668" s="71"/>
      <c r="M668" s="70"/>
      <c r="N668" s="70"/>
      <c r="O668" s="70"/>
      <c r="P668" s="70"/>
      <c r="Q668" s="70"/>
      <c r="R668" s="70"/>
      <c r="S668" s="70"/>
      <c r="T668" s="70"/>
      <c r="U668" s="70"/>
      <c r="V668" s="70"/>
      <c r="W668" s="70"/>
      <c r="X668" s="70"/>
      <c r="Y668" s="70"/>
      <c r="Z668" s="70"/>
      <c r="AA668" s="72"/>
      <c r="AB668" s="73"/>
      <c r="AC668" s="73"/>
      <c r="AD668" s="73"/>
      <c r="AE668" s="73"/>
      <c r="AF668" s="73"/>
      <c r="AG668" s="73"/>
    </row>
    <row r="669" spans="11:33" x14ac:dyDescent="0.3">
      <c r="K669" s="70"/>
      <c r="L669" s="71"/>
      <c r="M669" s="70"/>
      <c r="N669" s="70"/>
      <c r="O669" s="70"/>
      <c r="P669" s="70"/>
      <c r="Q669" s="70"/>
      <c r="R669" s="70"/>
      <c r="S669" s="70"/>
      <c r="T669" s="70"/>
      <c r="U669" s="70"/>
      <c r="V669" s="70"/>
      <c r="W669" s="70"/>
      <c r="X669" s="70"/>
      <c r="Y669" s="70"/>
      <c r="Z669" s="70"/>
      <c r="AA669" s="72"/>
      <c r="AB669" s="73"/>
      <c r="AC669" s="73"/>
      <c r="AD669" s="73"/>
      <c r="AE669" s="73"/>
      <c r="AF669" s="73"/>
      <c r="AG669" s="73"/>
    </row>
    <row r="670" spans="11:33" x14ac:dyDescent="0.3">
      <c r="K670" s="70"/>
      <c r="L670" s="71"/>
      <c r="M670" s="70"/>
      <c r="N670" s="70"/>
      <c r="O670" s="70"/>
      <c r="P670" s="70"/>
      <c r="Q670" s="70"/>
      <c r="R670" s="70"/>
      <c r="S670" s="70"/>
      <c r="T670" s="70"/>
      <c r="U670" s="70"/>
      <c r="V670" s="70"/>
      <c r="W670" s="70"/>
      <c r="X670" s="70"/>
      <c r="Y670" s="70"/>
      <c r="Z670" s="70"/>
      <c r="AA670" s="72"/>
      <c r="AB670" s="73"/>
      <c r="AC670" s="73"/>
      <c r="AD670" s="73"/>
      <c r="AE670" s="73"/>
      <c r="AF670" s="73"/>
      <c r="AG670" s="73"/>
    </row>
    <row r="671" spans="11:33" x14ac:dyDescent="0.3">
      <c r="K671" s="70"/>
      <c r="L671" s="71"/>
      <c r="M671" s="70"/>
      <c r="N671" s="70"/>
      <c r="O671" s="70"/>
      <c r="P671" s="70"/>
      <c r="Q671" s="70"/>
      <c r="R671" s="70"/>
      <c r="S671" s="70"/>
      <c r="T671" s="70"/>
      <c r="U671" s="70"/>
      <c r="V671" s="70"/>
      <c r="W671" s="70"/>
      <c r="X671" s="70"/>
      <c r="Y671" s="70"/>
      <c r="Z671" s="70"/>
      <c r="AA671" s="72"/>
      <c r="AB671" s="73"/>
      <c r="AC671" s="73"/>
      <c r="AD671" s="73"/>
      <c r="AE671" s="73"/>
      <c r="AF671" s="73"/>
      <c r="AG671" s="73"/>
    </row>
    <row r="672" spans="11:33" x14ac:dyDescent="0.3">
      <c r="K672" s="70"/>
      <c r="L672" s="71"/>
      <c r="M672" s="70"/>
      <c r="N672" s="70"/>
      <c r="O672" s="70"/>
      <c r="P672" s="70"/>
      <c r="Q672" s="70"/>
      <c r="R672" s="70"/>
      <c r="S672" s="70"/>
      <c r="T672" s="70"/>
      <c r="U672" s="70"/>
      <c r="V672" s="70"/>
      <c r="W672" s="70"/>
      <c r="X672" s="70"/>
      <c r="Y672" s="70"/>
      <c r="Z672" s="70"/>
      <c r="AA672" s="72"/>
      <c r="AB672" s="73"/>
      <c r="AC672" s="73"/>
      <c r="AD672" s="73"/>
      <c r="AE672" s="73"/>
      <c r="AF672" s="73"/>
      <c r="AG672" s="73"/>
    </row>
    <row r="673" spans="11:33" x14ac:dyDescent="0.3">
      <c r="K673" s="70"/>
      <c r="L673" s="71"/>
      <c r="M673" s="70"/>
      <c r="N673" s="70"/>
      <c r="O673" s="70"/>
      <c r="P673" s="70"/>
      <c r="Q673" s="70"/>
      <c r="R673" s="70"/>
      <c r="S673" s="70"/>
      <c r="T673" s="70"/>
      <c r="U673" s="70"/>
      <c r="V673" s="70"/>
      <c r="W673" s="70"/>
      <c r="X673" s="70"/>
      <c r="Y673" s="70"/>
      <c r="Z673" s="70"/>
      <c r="AA673" s="72"/>
      <c r="AB673" s="73"/>
      <c r="AC673" s="73"/>
      <c r="AD673" s="73"/>
      <c r="AE673" s="73"/>
      <c r="AF673" s="73"/>
      <c r="AG673" s="73"/>
    </row>
    <row r="674" spans="11:33" x14ac:dyDescent="0.3">
      <c r="K674" s="70"/>
      <c r="L674" s="71"/>
      <c r="M674" s="70"/>
      <c r="N674" s="70"/>
      <c r="O674" s="70"/>
      <c r="P674" s="70"/>
      <c r="Q674" s="70"/>
      <c r="R674" s="70"/>
      <c r="S674" s="70"/>
      <c r="T674" s="70"/>
      <c r="U674" s="70"/>
      <c r="V674" s="70"/>
      <c r="W674" s="70"/>
      <c r="X674" s="70"/>
      <c r="Y674" s="70"/>
      <c r="Z674" s="70"/>
      <c r="AA674" s="72"/>
      <c r="AB674" s="73"/>
      <c r="AC674" s="73"/>
      <c r="AD674" s="73"/>
      <c r="AE674" s="73"/>
      <c r="AF674" s="73"/>
      <c r="AG674" s="73"/>
    </row>
    <row r="675" spans="11:33" x14ac:dyDescent="0.3">
      <c r="K675" s="70"/>
      <c r="L675" s="71"/>
      <c r="M675" s="70"/>
      <c r="N675" s="70"/>
      <c r="O675" s="70"/>
      <c r="P675" s="70"/>
      <c r="Q675" s="70"/>
      <c r="R675" s="70"/>
      <c r="S675" s="70"/>
      <c r="T675" s="70"/>
      <c r="U675" s="70"/>
      <c r="V675" s="70"/>
      <c r="W675" s="70"/>
      <c r="X675" s="70"/>
      <c r="Y675" s="70"/>
      <c r="Z675" s="70"/>
      <c r="AA675" s="72"/>
      <c r="AB675" s="73"/>
      <c r="AC675" s="73"/>
      <c r="AD675" s="73"/>
      <c r="AE675" s="73"/>
      <c r="AF675" s="73"/>
      <c r="AG675" s="73"/>
    </row>
    <row r="676" spans="11:33" x14ac:dyDescent="0.3">
      <c r="K676" s="70"/>
      <c r="L676" s="71"/>
      <c r="M676" s="70"/>
      <c r="N676" s="70"/>
      <c r="O676" s="70"/>
      <c r="P676" s="70"/>
      <c r="Q676" s="70"/>
      <c r="R676" s="70"/>
      <c r="S676" s="70"/>
      <c r="T676" s="70"/>
      <c r="U676" s="70"/>
      <c r="V676" s="70"/>
      <c r="W676" s="70"/>
      <c r="X676" s="70"/>
      <c r="Y676" s="70"/>
      <c r="Z676" s="70"/>
      <c r="AA676" s="72"/>
      <c r="AB676" s="73"/>
      <c r="AC676" s="73"/>
      <c r="AD676" s="73"/>
      <c r="AE676" s="73"/>
      <c r="AF676" s="73"/>
      <c r="AG676" s="73"/>
    </row>
    <row r="677" spans="11:33" x14ac:dyDescent="0.3">
      <c r="K677" s="70"/>
      <c r="L677" s="71"/>
      <c r="M677" s="70"/>
      <c r="N677" s="70"/>
      <c r="O677" s="70"/>
      <c r="P677" s="70"/>
      <c r="Q677" s="70"/>
      <c r="R677" s="70"/>
      <c r="S677" s="70"/>
      <c r="T677" s="70"/>
      <c r="U677" s="70"/>
      <c r="V677" s="70"/>
      <c r="W677" s="70"/>
      <c r="X677" s="70"/>
      <c r="Y677" s="70"/>
      <c r="Z677" s="70"/>
      <c r="AA677" s="72"/>
      <c r="AB677" s="73"/>
      <c r="AC677" s="73"/>
      <c r="AD677" s="73"/>
      <c r="AE677" s="73"/>
      <c r="AF677" s="73"/>
      <c r="AG677" s="73"/>
    </row>
    <row r="678" spans="11:33" x14ac:dyDescent="0.3">
      <c r="K678" s="70"/>
      <c r="L678" s="71"/>
      <c r="M678" s="70"/>
      <c r="N678" s="70"/>
      <c r="O678" s="70"/>
      <c r="P678" s="70"/>
      <c r="Q678" s="70"/>
      <c r="R678" s="70"/>
      <c r="S678" s="70"/>
      <c r="T678" s="70"/>
      <c r="U678" s="70"/>
      <c r="V678" s="70"/>
      <c r="W678" s="70"/>
      <c r="X678" s="70"/>
      <c r="Y678" s="70"/>
      <c r="Z678" s="70"/>
      <c r="AA678" s="72"/>
      <c r="AB678" s="73"/>
      <c r="AC678" s="73"/>
      <c r="AD678" s="73"/>
      <c r="AE678" s="73"/>
      <c r="AF678" s="73"/>
      <c r="AG678" s="73"/>
    </row>
    <row r="679" spans="11:33" x14ac:dyDescent="0.3">
      <c r="K679" s="70"/>
      <c r="L679" s="71"/>
      <c r="M679" s="70"/>
      <c r="N679" s="70"/>
      <c r="O679" s="70"/>
      <c r="P679" s="70"/>
      <c r="Q679" s="70"/>
      <c r="R679" s="70"/>
      <c r="S679" s="70"/>
      <c r="T679" s="70"/>
      <c r="U679" s="70"/>
      <c r="V679" s="70"/>
      <c r="W679" s="70"/>
      <c r="X679" s="70"/>
      <c r="Y679" s="70"/>
      <c r="Z679" s="70"/>
      <c r="AA679" s="72"/>
      <c r="AB679" s="73"/>
      <c r="AC679" s="73"/>
      <c r="AD679" s="73"/>
      <c r="AE679" s="73"/>
      <c r="AF679" s="73"/>
      <c r="AG679" s="73"/>
    </row>
    <row r="680" spans="11:33" x14ac:dyDescent="0.3">
      <c r="K680" s="70"/>
      <c r="L680" s="71"/>
      <c r="M680" s="70"/>
      <c r="N680" s="70"/>
      <c r="O680" s="70"/>
      <c r="P680" s="70"/>
      <c r="Q680" s="70"/>
      <c r="R680" s="70"/>
      <c r="S680" s="70"/>
      <c r="T680" s="70"/>
      <c r="U680" s="70"/>
      <c r="V680" s="70"/>
      <c r="W680" s="70"/>
      <c r="X680" s="70"/>
      <c r="Y680" s="70"/>
      <c r="Z680" s="70"/>
      <c r="AA680" s="72"/>
      <c r="AB680" s="73"/>
      <c r="AC680" s="73"/>
      <c r="AD680" s="73"/>
      <c r="AE680" s="73"/>
      <c r="AF680" s="73"/>
      <c r="AG680" s="73"/>
    </row>
    <row r="681" spans="11:33" x14ac:dyDescent="0.3">
      <c r="K681" s="70"/>
      <c r="L681" s="71"/>
      <c r="M681" s="70"/>
      <c r="N681" s="70"/>
      <c r="O681" s="70"/>
      <c r="P681" s="70"/>
      <c r="Q681" s="70"/>
      <c r="R681" s="70"/>
      <c r="S681" s="70"/>
      <c r="T681" s="70"/>
      <c r="U681" s="70"/>
      <c r="V681" s="70"/>
      <c r="W681" s="70"/>
      <c r="X681" s="70"/>
      <c r="Y681" s="70"/>
      <c r="Z681" s="70"/>
      <c r="AA681" s="72"/>
      <c r="AB681" s="73"/>
      <c r="AC681" s="73"/>
      <c r="AD681" s="73"/>
      <c r="AE681" s="73"/>
      <c r="AF681" s="73"/>
      <c r="AG681" s="73"/>
    </row>
    <row r="682" spans="11:33" x14ac:dyDescent="0.3">
      <c r="K682" s="70"/>
      <c r="L682" s="71"/>
      <c r="M682" s="70"/>
      <c r="N682" s="70"/>
      <c r="O682" s="70"/>
      <c r="P682" s="70"/>
      <c r="Q682" s="70"/>
      <c r="R682" s="70"/>
      <c r="S682" s="70"/>
      <c r="T682" s="70"/>
      <c r="U682" s="70"/>
      <c r="V682" s="70"/>
      <c r="W682" s="70"/>
      <c r="X682" s="70"/>
      <c r="Y682" s="70"/>
      <c r="Z682" s="70"/>
      <c r="AA682" s="72"/>
      <c r="AB682" s="73"/>
      <c r="AC682" s="73"/>
      <c r="AD682" s="73"/>
      <c r="AE682" s="73"/>
      <c r="AF682" s="73"/>
      <c r="AG682" s="73"/>
    </row>
    <row r="683" spans="11:33" x14ac:dyDescent="0.3">
      <c r="K683" s="70"/>
      <c r="L683" s="71"/>
      <c r="M683" s="70"/>
      <c r="N683" s="70"/>
      <c r="O683" s="70"/>
      <c r="P683" s="70"/>
      <c r="Q683" s="70"/>
      <c r="R683" s="70"/>
      <c r="S683" s="70"/>
      <c r="T683" s="70"/>
      <c r="U683" s="70"/>
      <c r="V683" s="70"/>
      <c r="W683" s="70"/>
      <c r="X683" s="70"/>
      <c r="Y683" s="70"/>
      <c r="Z683" s="70"/>
      <c r="AA683" s="72"/>
      <c r="AB683" s="73"/>
      <c r="AC683" s="73"/>
      <c r="AD683" s="73"/>
      <c r="AE683" s="73"/>
      <c r="AF683" s="73"/>
      <c r="AG683" s="73"/>
    </row>
    <row r="684" spans="11:33" x14ac:dyDescent="0.3">
      <c r="K684" s="70"/>
      <c r="L684" s="71"/>
      <c r="M684" s="70"/>
      <c r="N684" s="70"/>
      <c r="O684" s="70"/>
      <c r="P684" s="70"/>
      <c r="Q684" s="70"/>
      <c r="R684" s="70"/>
      <c r="S684" s="70"/>
      <c r="T684" s="70"/>
      <c r="U684" s="70"/>
      <c r="V684" s="70"/>
      <c r="W684" s="70"/>
      <c r="X684" s="70"/>
      <c r="Y684" s="70"/>
      <c r="Z684" s="70"/>
      <c r="AA684" s="72"/>
      <c r="AB684" s="73"/>
      <c r="AC684" s="73"/>
      <c r="AD684" s="73"/>
      <c r="AE684" s="73"/>
      <c r="AF684" s="73"/>
      <c r="AG684" s="73"/>
    </row>
    <row r="685" spans="11:33" x14ac:dyDescent="0.3">
      <c r="K685" s="70"/>
      <c r="L685" s="71"/>
      <c r="M685" s="70"/>
      <c r="N685" s="70"/>
      <c r="O685" s="70"/>
      <c r="P685" s="70"/>
      <c r="Q685" s="70"/>
      <c r="R685" s="70"/>
      <c r="S685" s="70"/>
      <c r="T685" s="70"/>
      <c r="U685" s="70"/>
      <c r="V685" s="70"/>
      <c r="W685" s="70"/>
      <c r="X685" s="70"/>
      <c r="Y685" s="70"/>
      <c r="Z685" s="70"/>
      <c r="AA685" s="72"/>
      <c r="AB685" s="73"/>
      <c r="AC685" s="73"/>
      <c r="AD685" s="73"/>
      <c r="AE685" s="73"/>
      <c r="AF685" s="73"/>
      <c r="AG685" s="73"/>
    </row>
    <row r="686" spans="11:33" x14ac:dyDescent="0.3">
      <c r="K686" s="70"/>
      <c r="L686" s="71"/>
      <c r="M686" s="70"/>
      <c r="N686" s="70"/>
      <c r="O686" s="70"/>
      <c r="P686" s="70"/>
      <c r="Q686" s="70"/>
      <c r="R686" s="70"/>
      <c r="S686" s="70"/>
      <c r="T686" s="70"/>
      <c r="U686" s="70"/>
      <c r="V686" s="70"/>
      <c r="W686" s="70"/>
      <c r="X686" s="70"/>
      <c r="Y686" s="70"/>
      <c r="Z686" s="70"/>
      <c r="AA686" s="72"/>
      <c r="AB686" s="73"/>
      <c r="AC686" s="73"/>
      <c r="AD686" s="73"/>
      <c r="AE686" s="73"/>
      <c r="AF686" s="73"/>
      <c r="AG686" s="73"/>
    </row>
    <row r="687" spans="11:33" x14ac:dyDescent="0.3">
      <c r="K687" s="70"/>
      <c r="L687" s="71"/>
      <c r="M687" s="70"/>
      <c r="N687" s="70"/>
      <c r="O687" s="70"/>
      <c r="P687" s="70"/>
      <c r="Q687" s="70"/>
      <c r="R687" s="70"/>
      <c r="S687" s="70"/>
      <c r="T687" s="70"/>
      <c r="U687" s="70"/>
      <c r="V687" s="70"/>
      <c r="W687" s="70"/>
      <c r="X687" s="70"/>
      <c r="Y687" s="70"/>
      <c r="Z687" s="70"/>
      <c r="AA687" s="72"/>
      <c r="AB687" s="73"/>
      <c r="AC687" s="73"/>
      <c r="AD687" s="73"/>
      <c r="AE687" s="73"/>
      <c r="AF687" s="73"/>
      <c r="AG687" s="73"/>
    </row>
    <row r="688" spans="11:33" x14ac:dyDescent="0.3">
      <c r="K688" s="70"/>
      <c r="L688" s="71"/>
      <c r="M688" s="70"/>
      <c r="N688" s="70"/>
      <c r="O688" s="70"/>
      <c r="P688" s="70"/>
      <c r="Q688" s="70"/>
      <c r="R688" s="70"/>
      <c r="S688" s="70"/>
      <c r="T688" s="70"/>
      <c r="U688" s="70"/>
      <c r="V688" s="70"/>
      <c r="W688" s="70"/>
      <c r="X688" s="70"/>
      <c r="Y688" s="70"/>
      <c r="Z688" s="70"/>
      <c r="AA688" s="72"/>
      <c r="AB688" s="73"/>
      <c r="AC688" s="73"/>
      <c r="AD688" s="73"/>
      <c r="AE688" s="73"/>
      <c r="AF688" s="73"/>
      <c r="AG688" s="73"/>
    </row>
    <row r="689" spans="11:33" x14ac:dyDescent="0.3">
      <c r="K689" s="70"/>
      <c r="L689" s="71"/>
      <c r="M689" s="70"/>
      <c r="N689" s="70"/>
      <c r="O689" s="70"/>
      <c r="P689" s="70"/>
      <c r="Q689" s="70"/>
      <c r="R689" s="70"/>
      <c r="S689" s="70"/>
      <c r="T689" s="70"/>
      <c r="U689" s="70"/>
      <c r="V689" s="70"/>
      <c r="W689" s="70"/>
      <c r="X689" s="70"/>
      <c r="Y689" s="70"/>
      <c r="Z689" s="70"/>
      <c r="AA689" s="72"/>
      <c r="AB689" s="73"/>
      <c r="AC689" s="73"/>
      <c r="AD689" s="73"/>
      <c r="AE689" s="73"/>
      <c r="AF689" s="73"/>
      <c r="AG689" s="73"/>
    </row>
    <row r="690" spans="11:33" x14ac:dyDescent="0.3">
      <c r="K690" s="70"/>
      <c r="L690" s="71"/>
      <c r="M690" s="70"/>
      <c r="N690" s="70"/>
      <c r="O690" s="70"/>
      <c r="P690" s="70"/>
      <c r="Q690" s="70"/>
      <c r="R690" s="70"/>
      <c r="S690" s="70"/>
      <c r="T690" s="70"/>
      <c r="U690" s="70"/>
      <c r="V690" s="70"/>
      <c r="W690" s="70"/>
      <c r="X690" s="70"/>
      <c r="Y690" s="70"/>
      <c r="Z690" s="70"/>
      <c r="AA690" s="72"/>
      <c r="AB690" s="73"/>
      <c r="AC690" s="73"/>
      <c r="AD690" s="73"/>
      <c r="AE690" s="73"/>
      <c r="AF690" s="73"/>
      <c r="AG690" s="73"/>
    </row>
    <row r="691" spans="11:33" x14ac:dyDescent="0.3">
      <c r="K691" s="70"/>
      <c r="L691" s="71"/>
      <c r="M691" s="70"/>
      <c r="N691" s="70"/>
      <c r="O691" s="70"/>
      <c r="P691" s="70"/>
      <c r="Q691" s="70"/>
      <c r="R691" s="70"/>
      <c r="S691" s="70"/>
      <c r="T691" s="70"/>
      <c r="U691" s="70"/>
      <c r="V691" s="70"/>
      <c r="W691" s="70"/>
      <c r="X691" s="70"/>
      <c r="Y691" s="70"/>
      <c r="Z691" s="70"/>
      <c r="AA691" s="72"/>
      <c r="AB691" s="73"/>
      <c r="AC691" s="73"/>
      <c r="AD691" s="73"/>
      <c r="AE691" s="73"/>
      <c r="AF691" s="73"/>
      <c r="AG691" s="73"/>
    </row>
    <row r="692" spans="11:33" x14ac:dyDescent="0.3">
      <c r="K692" s="70"/>
      <c r="L692" s="71"/>
      <c r="M692" s="70"/>
      <c r="N692" s="70"/>
      <c r="O692" s="70"/>
      <c r="P692" s="70"/>
      <c r="Q692" s="70"/>
      <c r="R692" s="70"/>
      <c r="S692" s="70"/>
      <c r="T692" s="70"/>
      <c r="U692" s="70"/>
      <c r="V692" s="70"/>
      <c r="W692" s="70"/>
      <c r="X692" s="70"/>
      <c r="Y692" s="70"/>
      <c r="Z692" s="70"/>
      <c r="AA692" s="72"/>
      <c r="AB692" s="73"/>
      <c r="AC692" s="73"/>
      <c r="AD692" s="73"/>
      <c r="AE692" s="73"/>
      <c r="AF692" s="73"/>
      <c r="AG692" s="73"/>
    </row>
    <row r="693" spans="11:33" x14ac:dyDescent="0.3">
      <c r="K693" s="70"/>
      <c r="L693" s="71"/>
      <c r="M693" s="70"/>
      <c r="N693" s="70"/>
      <c r="O693" s="70"/>
      <c r="P693" s="70"/>
      <c r="Q693" s="70"/>
      <c r="R693" s="70"/>
      <c r="S693" s="70"/>
      <c r="T693" s="70"/>
      <c r="U693" s="70"/>
      <c r="V693" s="70"/>
      <c r="W693" s="70"/>
      <c r="X693" s="70"/>
      <c r="Y693" s="70"/>
      <c r="Z693" s="70"/>
      <c r="AA693" s="72"/>
      <c r="AB693" s="73"/>
      <c r="AC693" s="73"/>
      <c r="AD693" s="73"/>
      <c r="AE693" s="73"/>
      <c r="AF693" s="73"/>
      <c r="AG693" s="73"/>
    </row>
    <row r="694" spans="11:33" x14ac:dyDescent="0.3">
      <c r="K694" s="70"/>
      <c r="L694" s="71"/>
      <c r="M694" s="70"/>
      <c r="N694" s="70"/>
      <c r="O694" s="70"/>
      <c r="P694" s="70"/>
      <c r="Q694" s="70"/>
      <c r="R694" s="70"/>
      <c r="S694" s="70"/>
      <c r="T694" s="70"/>
      <c r="U694" s="70"/>
      <c r="V694" s="70"/>
      <c r="W694" s="70"/>
      <c r="X694" s="70"/>
      <c r="Y694" s="70"/>
      <c r="Z694" s="70"/>
      <c r="AA694" s="72"/>
      <c r="AB694" s="73"/>
      <c r="AC694" s="73"/>
      <c r="AD694" s="73"/>
      <c r="AE694" s="73"/>
      <c r="AF694" s="73"/>
      <c r="AG694" s="73"/>
    </row>
    <row r="695" spans="11:33" x14ac:dyDescent="0.3">
      <c r="K695" s="70"/>
      <c r="L695" s="71"/>
      <c r="M695" s="70"/>
      <c r="N695" s="70"/>
      <c r="O695" s="70"/>
      <c r="P695" s="70"/>
      <c r="Q695" s="70"/>
      <c r="R695" s="70"/>
      <c r="S695" s="70"/>
      <c r="T695" s="70"/>
      <c r="U695" s="70"/>
      <c r="V695" s="70"/>
      <c r="W695" s="70"/>
      <c r="X695" s="70"/>
      <c r="Y695" s="70"/>
      <c r="Z695" s="70"/>
      <c r="AA695" s="72"/>
      <c r="AB695" s="73"/>
      <c r="AC695" s="73"/>
      <c r="AD695" s="73"/>
      <c r="AE695" s="73"/>
      <c r="AF695" s="73"/>
      <c r="AG695" s="73"/>
    </row>
    <row r="696" spans="11:33" x14ac:dyDescent="0.3">
      <c r="K696" s="70"/>
      <c r="L696" s="71"/>
      <c r="M696" s="70"/>
      <c r="N696" s="70"/>
      <c r="O696" s="70"/>
      <c r="P696" s="70"/>
      <c r="Q696" s="70"/>
      <c r="R696" s="70"/>
      <c r="S696" s="70"/>
      <c r="T696" s="70"/>
      <c r="U696" s="70"/>
      <c r="V696" s="70"/>
      <c r="W696" s="70"/>
      <c r="X696" s="70"/>
      <c r="Y696" s="70"/>
      <c r="Z696" s="70"/>
      <c r="AA696" s="72"/>
      <c r="AB696" s="73"/>
      <c r="AC696" s="73"/>
      <c r="AD696" s="73"/>
      <c r="AE696" s="73"/>
      <c r="AF696" s="73"/>
      <c r="AG696" s="73"/>
    </row>
    <row r="697" spans="11:33" x14ac:dyDescent="0.3">
      <c r="K697" s="70"/>
      <c r="L697" s="71"/>
      <c r="M697" s="70"/>
      <c r="N697" s="70"/>
      <c r="O697" s="70"/>
      <c r="P697" s="70"/>
      <c r="Q697" s="70"/>
      <c r="R697" s="70"/>
      <c r="S697" s="70"/>
      <c r="T697" s="70"/>
      <c r="U697" s="70"/>
      <c r="V697" s="70"/>
      <c r="W697" s="70"/>
      <c r="X697" s="70"/>
      <c r="Y697" s="70"/>
      <c r="Z697" s="70"/>
      <c r="AA697" s="72"/>
      <c r="AB697" s="73"/>
      <c r="AC697" s="73"/>
      <c r="AD697" s="73"/>
      <c r="AE697" s="73"/>
      <c r="AF697" s="73"/>
      <c r="AG697" s="73"/>
    </row>
    <row r="698" spans="11:33" x14ac:dyDescent="0.3">
      <c r="K698" s="70"/>
      <c r="L698" s="71"/>
      <c r="M698" s="70"/>
      <c r="N698" s="70"/>
      <c r="O698" s="70"/>
      <c r="P698" s="70"/>
      <c r="Q698" s="70"/>
      <c r="R698" s="70"/>
      <c r="S698" s="70"/>
      <c r="T698" s="70"/>
      <c r="U698" s="70"/>
      <c r="V698" s="70"/>
      <c r="W698" s="70"/>
      <c r="X698" s="70"/>
      <c r="Y698" s="70"/>
      <c r="Z698" s="70"/>
      <c r="AA698" s="72"/>
      <c r="AB698" s="73"/>
      <c r="AC698" s="73"/>
      <c r="AD698" s="73"/>
      <c r="AE698" s="73"/>
      <c r="AF698" s="73"/>
      <c r="AG698" s="73"/>
    </row>
    <row r="699" spans="11:33" x14ac:dyDescent="0.3">
      <c r="K699" s="70"/>
      <c r="L699" s="71"/>
      <c r="M699" s="70"/>
      <c r="N699" s="70"/>
      <c r="O699" s="70"/>
      <c r="P699" s="70"/>
      <c r="Q699" s="70"/>
      <c r="R699" s="70"/>
      <c r="S699" s="70"/>
      <c r="T699" s="70"/>
      <c r="U699" s="70"/>
      <c r="V699" s="70"/>
      <c r="W699" s="70"/>
      <c r="X699" s="70"/>
      <c r="Y699" s="70"/>
      <c r="Z699" s="70"/>
      <c r="AA699" s="72"/>
      <c r="AB699" s="73"/>
      <c r="AC699" s="73"/>
      <c r="AD699" s="73"/>
      <c r="AE699" s="73"/>
      <c r="AF699" s="73"/>
      <c r="AG699" s="73"/>
    </row>
    <row r="700" spans="11:33" x14ac:dyDescent="0.3">
      <c r="K700" s="70"/>
      <c r="L700" s="71"/>
      <c r="M700" s="70"/>
      <c r="N700" s="70"/>
      <c r="O700" s="70"/>
      <c r="P700" s="70"/>
      <c r="Q700" s="70"/>
      <c r="R700" s="70"/>
      <c r="S700" s="70"/>
      <c r="T700" s="70"/>
      <c r="U700" s="70"/>
      <c r="V700" s="70"/>
      <c r="W700" s="70"/>
      <c r="X700" s="70"/>
      <c r="Y700" s="70"/>
      <c r="Z700" s="70"/>
      <c r="AA700" s="72"/>
      <c r="AB700" s="73"/>
      <c r="AC700" s="73"/>
      <c r="AD700" s="73"/>
      <c r="AE700" s="73"/>
      <c r="AF700" s="73"/>
      <c r="AG700" s="73"/>
    </row>
    <row r="701" spans="11:33" x14ac:dyDescent="0.3">
      <c r="K701" s="70"/>
      <c r="L701" s="71"/>
      <c r="M701" s="70"/>
      <c r="N701" s="70"/>
      <c r="O701" s="70"/>
      <c r="P701" s="70"/>
      <c r="Q701" s="70"/>
      <c r="R701" s="70"/>
      <c r="S701" s="70"/>
      <c r="T701" s="70"/>
      <c r="U701" s="70"/>
      <c r="V701" s="70"/>
      <c r="W701" s="70"/>
      <c r="X701" s="70"/>
      <c r="Y701" s="70"/>
      <c r="Z701" s="70"/>
      <c r="AA701" s="72"/>
      <c r="AB701" s="73"/>
      <c r="AC701" s="73"/>
      <c r="AD701" s="73"/>
      <c r="AE701" s="73"/>
      <c r="AF701" s="73"/>
      <c r="AG701" s="73"/>
    </row>
    <row r="702" spans="11:33" x14ac:dyDescent="0.3">
      <c r="K702" s="70"/>
      <c r="L702" s="71"/>
      <c r="M702" s="70"/>
      <c r="N702" s="70"/>
      <c r="O702" s="70"/>
      <c r="P702" s="70"/>
      <c r="Q702" s="70"/>
      <c r="R702" s="70"/>
      <c r="S702" s="70"/>
      <c r="T702" s="70"/>
      <c r="U702" s="70"/>
      <c r="V702" s="70"/>
      <c r="W702" s="70"/>
      <c r="X702" s="70"/>
      <c r="Y702" s="70"/>
      <c r="Z702" s="70"/>
      <c r="AA702" s="72"/>
      <c r="AB702" s="73"/>
      <c r="AC702" s="73"/>
      <c r="AD702" s="73"/>
      <c r="AE702" s="73"/>
      <c r="AF702" s="73"/>
      <c r="AG702" s="73"/>
    </row>
    <row r="703" spans="11:33" x14ac:dyDescent="0.3">
      <c r="K703" s="70"/>
      <c r="L703" s="71"/>
      <c r="M703" s="70"/>
      <c r="N703" s="70"/>
      <c r="O703" s="70"/>
      <c r="P703" s="70"/>
      <c r="Q703" s="70"/>
      <c r="R703" s="70"/>
      <c r="S703" s="70"/>
      <c r="T703" s="70"/>
      <c r="U703" s="70"/>
      <c r="V703" s="70"/>
      <c r="W703" s="70"/>
      <c r="X703" s="70"/>
      <c r="Y703" s="70"/>
      <c r="Z703" s="70"/>
      <c r="AA703" s="72"/>
      <c r="AB703" s="73"/>
      <c r="AC703" s="73"/>
      <c r="AD703" s="73"/>
      <c r="AE703" s="73"/>
      <c r="AF703" s="73"/>
      <c r="AG703" s="73"/>
    </row>
    <row r="704" spans="11:33" x14ac:dyDescent="0.3">
      <c r="K704" s="70"/>
      <c r="L704" s="71"/>
      <c r="M704" s="70"/>
      <c r="N704" s="70"/>
      <c r="O704" s="70"/>
      <c r="P704" s="70"/>
      <c r="Q704" s="70"/>
      <c r="R704" s="70"/>
      <c r="S704" s="70"/>
      <c r="T704" s="70"/>
      <c r="U704" s="70"/>
      <c r="V704" s="70"/>
      <c r="W704" s="70"/>
      <c r="X704" s="70"/>
      <c r="Y704" s="70"/>
      <c r="Z704" s="70"/>
      <c r="AA704" s="72"/>
      <c r="AB704" s="73"/>
      <c r="AC704" s="73"/>
      <c r="AD704" s="73"/>
      <c r="AE704" s="73"/>
      <c r="AF704" s="73"/>
      <c r="AG704" s="73"/>
    </row>
    <row r="705" spans="11:33" x14ac:dyDescent="0.3">
      <c r="K705" s="70"/>
      <c r="L705" s="71"/>
      <c r="M705" s="70"/>
      <c r="N705" s="70"/>
      <c r="O705" s="70"/>
      <c r="P705" s="70"/>
      <c r="Q705" s="70"/>
      <c r="R705" s="70"/>
      <c r="S705" s="70"/>
      <c r="T705" s="70"/>
      <c r="U705" s="70"/>
      <c r="V705" s="70"/>
      <c r="W705" s="70"/>
      <c r="X705" s="70"/>
      <c r="Y705" s="70"/>
      <c r="Z705" s="70"/>
      <c r="AA705" s="72"/>
      <c r="AB705" s="73"/>
      <c r="AC705" s="73"/>
      <c r="AD705" s="73"/>
      <c r="AE705" s="73"/>
      <c r="AF705" s="73"/>
      <c r="AG705" s="73"/>
    </row>
    <row r="706" spans="11:33" x14ac:dyDescent="0.3">
      <c r="K706" s="70"/>
      <c r="L706" s="71"/>
      <c r="M706" s="70"/>
      <c r="N706" s="70"/>
      <c r="O706" s="70"/>
      <c r="P706" s="70"/>
      <c r="Q706" s="70"/>
      <c r="R706" s="70"/>
      <c r="S706" s="70"/>
      <c r="T706" s="70"/>
      <c r="U706" s="70"/>
      <c r="V706" s="70"/>
      <c r="W706" s="70"/>
      <c r="X706" s="70"/>
      <c r="Y706" s="70"/>
      <c r="Z706" s="70"/>
      <c r="AA706" s="72"/>
      <c r="AB706" s="73"/>
      <c r="AC706" s="73"/>
      <c r="AD706" s="73"/>
      <c r="AE706" s="73"/>
      <c r="AF706" s="73"/>
      <c r="AG706" s="73"/>
    </row>
    <row r="707" spans="11:33" x14ac:dyDescent="0.3">
      <c r="K707" s="70"/>
      <c r="L707" s="71"/>
      <c r="M707" s="70"/>
      <c r="N707" s="70"/>
      <c r="O707" s="70"/>
      <c r="P707" s="70"/>
      <c r="Q707" s="70"/>
      <c r="R707" s="70"/>
      <c r="S707" s="70"/>
      <c r="T707" s="70"/>
      <c r="U707" s="70"/>
      <c r="V707" s="70"/>
      <c r="W707" s="70"/>
      <c r="X707" s="70"/>
      <c r="Y707" s="70"/>
      <c r="Z707" s="70"/>
      <c r="AA707" s="72"/>
      <c r="AB707" s="73"/>
      <c r="AC707" s="73"/>
      <c r="AD707" s="73"/>
      <c r="AE707" s="73"/>
      <c r="AF707" s="73"/>
      <c r="AG707" s="73"/>
    </row>
    <row r="708" spans="11:33" x14ac:dyDescent="0.3">
      <c r="K708" s="70"/>
      <c r="L708" s="71"/>
      <c r="M708" s="70"/>
      <c r="N708" s="70"/>
      <c r="O708" s="70"/>
      <c r="P708" s="70"/>
      <c r="Q708" s="70"/>
      <c r="R708" s="70"/>
      <c r="S708" s="70"/>
      <c r="T708" s="70"/>
      <c r="U708" s="70"/>
      <c r="V708" s="70"/>
      <c r="W708" s="70"/>
      <c r="X708" s="70"/>
      <c r="Y708" s="70"/>
      <c r="Z708" s="70"/>
      <c r="AA708" s="72"/>
      <c r="AB708" s="73"/>
      <c r="AC708" s="73"/>
      <c r="AD708" s="73"/>
      <c r="AE708" s="73"/>
      <c r="AF708" s="73"/>
      <c r="AG708" s="73"/>
    </row>
    <row r="709" spans="11:33" x14ac:dyDescent="0.3">
      <c r="K709" s="70"/>
      <c r="L709" s="71"/>
      <c r="M709" s="70"/>
      <c r="N709" s="70"/>
      <c r="O709" s="70"/>
      <c r="P709" s="70"/>
      <c r="Q709" s="70"/>
      <c r="R709" s="70"/>
      <c r="S709" s="70"/>
      <c r="T709" s="70"/>
      <c r="U709" s="70"/>
      <c r="V709" s="70"/>
      <c r="W709" s="70"/>
      <c r="X709" s="70"/>
      <c r="Y709" s="70"/>
      <c r="Z709" s="70"/>
      <c r="AA709" s="72"/>
      <c r="AB709" s="73"/>
      <c r="AC709" s="73"/>
      <c r="AD709" s="73"/>
      <c r="AE709" s="73"/>
      <c r="AF709" s="73"/>
      <c r="AG709" s="73"/>
    </row>
    <row r="710" spans="11:33" x14ac:dyDescent="0.3">
      <c r="K710" s="70"/>
      <c r="L710" s="71"/>
      <c r="M710" s="70"/>
      <c r="N710" s="70"/>
      <c r="O710" s="70"/>
      <c r="P710" s="70"/>
      <c r="Q710" s="70"/>
      <c r="R710" s="70"/>
      <c r="S710" s="70"/>
      <c r="T710" s="70"/>
      <c r="U710" s="70"/>
      <c r="V710" s="70"/>
      <c r="W710" s="70"/>
      <c r="X710" s="70"/>
      <c r="Y710" s="70"/>
      <c r="Z710" s="70"/>
      <c r="AA710" s="72"/>
      <c r="AB710" s="73"/>
      <c r="AC710" s="73"/>
      <c r="AD710" s="73"/>
      <c r="AE710" s="73"/>
      <c r="AF710" s="73"/>
      <c r="AG710" s="73"/>
    </row>
    <row r="711" spans="11:33" x14ac:dyDescent="0.3">
      <c r="K711" s="70"/>
      <c r="L711" s="71"/>
      <c r="M711" s="70"/>
      <c r="N711" s="70"/>
      <c r="O711" s="70"/>
      <c r="P711" s="70"/>
      <c r="Q711" s="70"/>
      <c r="R711" s="70"/>
      <c r="S711" s="70"/>
      <c r="T711" s="70"/>
      <c r="U711" s="70"/>
      <c r="V711" s="70"/>
      <c r="W711" s="70"/>
      <c r="X711" s="70"/>
      <c r="Y711" s="70"/>
      <c r="Z711" s="70"/>
      <c r="AA711" s="72"/>
      <c r="AB711" s="73"/>
      <c r="AC711" s="73"/>
      <c r="AD711" s="73"/>
      <c r="AE711" s="73"/>
      <c r="AF711" s="73"/>
      <c r="AG711" s="73"/>
    </row>
    <row r="712" spans="11:33" x14ac:dyDescent="0.3">
      <c r="K712" s="70"/>
      <c r="L712" s="71"/>
      <c r="M712" s="70"/>
      <c r="N712" s="70"/>
      <c r="O712" s="70"/>
      <c r="P712" s="70"/>
      <c r="Q712" s="70"/>
      <c r="R712" s="70"/>
      <c r="S712" s="70"/>
      <c r="T712" s="70"/>
      <c r="U712" s="70"/>
      <c r="V712" s="70"/>
      <c r="W712" s="70"/>
      <c r="X712" s="70"/>
      <c r="Y712" s="70"/>
      <c r="Z712" s="70"/>
      <c r="AA712" s="72"/>
      <c r="AB712" s="73"/>
      <c r="AC712" s="73"/>
      <c r="AD712" s="73"/>
      <c r="AE712" s="73"/>
      <c r="AF712" s="73"/>
      <c r="AG712" s="73"/>
    </row>
    <row r="713" spans="11:33" x14ac:dyDescent="0.3">
      <c r="K713" s="70"/>
      <c r="L713" s="71"/>
      <c r="M713" s="70"/>
      <c r="N713" s="70"/>
      <c r="O713" s="70"/>
      <c r="P713" s="70"/>
      <c r="Q713" s="70"/>
      <c r="R713" s="70"/>
      <c r="S713" s="70"/>
      <c r="T713" s="70"/>
      <c r="U713" s="70"/>
      <c r="V713" s="70"/>
      <c r="W713" s="70"/>
      <c r="X713" s="70"/>
      <c r="Y713" s="70"/>
      <c r="Z713" s="70"/>
      <c r="AA713" s="72"/>
      <c r="AB713" s="73"/>
      <c r="AC713" s="73"/>
      <c r="AD713" s="73"/>
      <c r="AE713" s="73"/>
      <c r="AF713" s="73"/>
      <c r="AG713" s="73"/>
    </row>
    <row r="714" spans="11:33" x14ac:dyDescent="0.3">
      <c r="K714" s="70"/>
      <c r="L714" s="71"/>
      <c r="M714" s="70"/>
      <c r="N714" s="70"/>
      <c r="O714" s="70"/>
      <c r="P714" s="70"/>
      <c r="Q714" s="70"/>
      <c r="R714" s="70"/>
      <c r="S714" s="70"/>
      <c r="T714" s="70"/>
      <c r="U714" s="70"/>
      <c r="V714" s="70"/>
      <c r="W714" s="70"/>
      <c r="X714" s="70"/>
      <c r="Y714" s="70"/>
      <c r="Z714" s="70"/>
      <c r="AA714" s="72"/>
      <c r="AB714" s="73"/>
      <c r="AC714" s="73"/>
      <c r="AD714" s="73"/>
      <c r="AE714" s="73"/>
      <c r="AF714" s="73"/>
      <c r="AG714" s="73"/>
    </row>
    <row r="715" spans="11:33" x14ac:dyDescent="0.3">
      <c r="K715" s="70"/>
      <c r="L715" s="71"/>
      <c r="M715" s="70"/>
      <c r="N715" s="70"/>
      <c r="O715" s="70"/>
      <c r="P715" s="70"/>
      <c r="Q715" s="70"/>
      <c r="R715" s="70"/>
      <c r="S715" s="70"/>
      <c r="T715" s="70"/>
      <c r="U715" s="70"/>
      <c r="V715" s="70"/>
      <c r="W715" s="70"/>
      <c r="X715" s="70"/>
      <c r="Y715" s="70"/>
      <c r="Z715" s="70"/>
      <c r="AA715" s="72"/>
      <c r="AB715" s="73"/>
      <c r="AC715" s="73"/>
      <c r="AD715" s="73"/>
      <c r="AE715" s="73"/>
      <c r="AF715" s="73"/>
      <c r="AG715" s="73"/>
    </row>
    <row r="716" spans="11:33" x14ac:dyDescent="0.3">
      <c r="K716" s="70"/>
      <c r="L716" s="71"/>
      <c r="M716" s="70"/>
      <c r="N716" s="70"/>
      <c r="O716" s="70"/>
      <c r="P716" s="70"/>
      <c r="Q716" s="70"/>
      <c r="R716" s="70"/>
      <c r="S716" s="70"/>
      <c r="T716" s="70"/>
      <c r="U716" s="70"/>
      <c r="V716" s="70"/>
      <c r="W716" s="70"/>
      <c r="X716" s="70"/>
      <c r="Y716" s="70"/>
      <c r="Z716" s="70"/>
      <c r="AA716" s="72"/>
      <c r="AB716" s="73"/>
      <c r="AC716" s="73"/>
      <c r="AD716" s="73"/>
      <c r="AE716" s="73"/>
      <c r="AF716" s="73"/>
      <c r="AG716" s="73"/>
    </row>
    <row r="717" spans="11:33" x14ac:dyDescent="0.3">
      <c r="K717" s="70"/>
      <c r="L717" s="71"/>
      <c r="M717" s="70"/>
      <c r="N717" s="70"/>
      <c r="O717" s="70"/>
      <c r="P717" s="70"/>
      <c r="Q717" s="70"/>
      <c r="R717" s="70"/>
      <c r="S717" s="70"/>
      <c r="T717" s="70"/>
      <c r="U717" s="70"/>
      <c r="V717" s="70"/>
      <c r="W717" s="70"/>
      <c r="X717" s="70"/>
      <c r="Y717" s="70"/>
      <c r="Z717" s="70"/>
      <c r="AA717" s="72"/>
      <c r="AB717" s="73"/>
      <c r="AC717" s="73"/>
      <c r="AD717" s="73"/>
      <c r="AE717" s="73"/>
      <c r="AF717" s="73"/>
      <c r="AG717" s="73"/>
    </row>
    <row r="718" spans="11:33" x14ac:dyDescent="0.3">
      <c r="K718" s="70"/>
      <c r="L718" s="71"/>
      <c r="M718" s="70"/>
      <c r="N718" s="70"/>
      <c r="O718" s="70"/>
      <c r="P718" s="70"/>
      <c r="Q718" s="70"/>
      <c r="R718" s="70"/>
      <c r="S718" s="70"/>
      <c r="T718" s="70"/>
      <c r="U718" s="70"/>
      <c r="V718" s="70"/>
      <c r="W718" s="70"/>
      <c r="X718" s="70"/>
      <c r="Y718" s="70"/>
      <c r="Z718" s="70"/>
      <c r="AA718" s="72"/>
      <c r="AB718" s="73"/>
      <c r="AC718" s="73"/>
      <c r="AD718" s="73"/>
      <c r="AE718" s="73"/>
      <c r="AF718" s="73"/>
      <c r="AG718" s="73"/>
    </row>
    <row r="719" spans="11:33" x14ac:dyDescent="0.3">
      <c r="K719" s="70"/>
      <c r="L719" s="71"/>
      <c r="M719" s="70"/>
      <c r="N719" s="70"/>
      <c r="O719" s="70"/>
      <c r="P719" s="70"/>
      <c r="Q719" s="70"/>
      <c r="R719" s="70"/>
      <c r="S719" s="70"/>
      <c r="T719" s="70"/>
      <c r="U719" s="70"/>
      <c r="V719" s="70"/>
      <c r="W719" s="70"/>
      <c r="X719" s="70"/>
      <c r="Y719" s="70"/>
      <c r="Z719" s="70"/>
      <c r="AA719" s="72"/>
      <c r="AB719" s="73"/>
      <c r="AC719" s="73"/>
      <c r="AD719" s="73"/>
      <c r="AE719" s="73"/>
      <c r="AF719" s="73"/>
      <c r="AG719" s="73"/>
    </row>
    <row r="720" spans="11:33" x14ac:dyDescent="0.3">
      <c r="K720" s="70"/>
      <c r="L720" s="71"/>
      <c r="M720" s="70"/>
      <c r="N720" s="70"/>
      <c r="O720" s="70"/>
      <c r="P720" s="70"/>
      <c r="Q720" s="70"/>
      <c r="R720" s="70"/>
      <c r="S720" s="70"/>
      <c r="T720" s="70"/>
      <c r="U720" s="70"/>
      <c r="V720" s="70"/>
      <c r="W720" s="70"/>
      <c r="X720" s="70"/>
      <c r="Y720" s="70"/>
      <c r="Z720" s="70"/>
      <c r="AA720" s="72"/>
      <c r="AB720" s="73"/>
      <c r="AC720" s="73"/>
      <c r="AD720" s="73"/>
      <c r="AE720" s="73"/>
      <c r="AF720" s="73"/>
      <c r="AG720" s="73"/>
    </row>
    <row r="721" spans="11:33" x14ac:dyDescent="0.3">
      <c r="K721" s="70"/>
      <c r="L721" s="71"/>
      <c r="M721" s="70"/>
      <c r="N721" s="70"/>
      <c r="O721" s="70"/>
      <c r="P721" s="70"/>
      <c r="Q721" s="70"/>
      <c r="R721" s="70"/>
      <c r="S721" s="70"/>
      <c r="T721" s="70"/>
      <c r="U721" s="70"/>
      <c r="V721" s="70"/>
      <c r="W721" s="70"/>
      <c r="X721" s="70"/>
      <c r="Y721" s="70"/>
      <c r="Z721" s="70"/>
      <c r="AA721" s="72"/>
      <c r="AB721" s="73"/>
      <c r="AC721" s="73"/>
      <c r="AD721" s="73"/>
      <c r="AE721" s="73"/>
      <c r="AF721" s="73"/>
      <c r="AG721" s="73"/>
    </row>
    <row r="722" spans="11:33" x14ac:dyDescent="0.3">
      <c r="K722" s="70"/>
      <c r="L722" s="71"/>
      <c r="M722" s="70"/>
      <c r="N722" s="70"/>
      <c r="O722" s="70"/>
      <c r="P722" s="70"/>
      <c r="Q722" s="70"/>
      <c r="R722" s="70"/>
      <c r="S722" s="70"/>
      <c r="T722" s="70"/>
      <c r="U722" s="70"/>
      <c r="V722" s="70"/>
      <c r="W722" s="70"/>
      <c r="X722" s="70"/>
      <c r="Y722" s="70"/>
      <c r="Z722" s="70"/>
      <c r="AA722" s="72"/>
      <c r="AB722" s="73"/>
      <c r="AC722" s="73"/>
      <c r="AD722" s="73"/>
      <c r="AE722" s="73"/>
      <c r="AF722" s="73"/>
      <c r="AG722" s="73"/>
    </row>
    <row r="723" spans="11:33" x14ac:dyDescent="0.3">
      <c r="K723" s="70"/>
      <c r="L723" s="71"/>
      <c r="M723" s="70"/>
      <c r="N723" s="70"/>
      <c r="O723" s="70"/>
      <c r="P723" s="70"/>
      <c r="Q723" s="70"/>
      <c r="R723" s="70"/>
      <c r="S723" s="70"/>
      <c r="T723" s="70"/>
      <c r="U723" s="70"/>
      <c r="V723" s="70"/>
      <c r="W723" s="70"/>
      <c r="X723" s="70"/>
      <c r="Y723" s="70"/>
      <c r="Z723" s="70"/>
      <c r="AA723" s="72"/>
      <c r="AB723" s="73"/>
      <c r="AC723" s="73"/>
      <c r="AD723" s="73"/>
      <c r="AE723" s="73"/>
      <c r="AF723" s="73"/>
      <c r="AG723" s="73"/>
    </row>
    <row r="724" spans="11:33" x14ac:dyDescent="0.3">
      <c r="K724" s="70"/>
      <c r="L724" s="71"/>
      <c r="M724" s="70"/>
      <c r="N724" s="70"/>
      <c r="O724" s="70"/>
      <c r="P724" s="70"/>
      <c r="Q724" s="70"/>
      <c r="R724" s="70"/>
      <c r="S724" s="70"/>
      <c r="T724" s="70"/>
      <c r="U724" s="70"/>
      <c r="V724" s="70"/>
      <c r="W724" s="70"/>
      <c r="X724" s="70"/>
      <c r="Y724" s="70"/>
      <c r="Z724" s="70"/>
      <c r="AA724" s="72"/>
      <c r="AB724" s="73"/>
      <c r="AC724" s="73"/>
      <c r="AD724" s="73"/>
      <c r="AE724" s="73"/>
      <c r="AF724" s="73"/>
      <c r="AG724" s="73"/>
    </row>
    <row r="725" spans="11:33" x14ac:dyDescent="0.3">
      <c r="K725" s="70"/>
      <c r="L725" s="71"/>
      <c r="M725" s="70"/>
      <c r="N725" s="70"/>
      <c r="O725" s="70"/>
      <c r="P725" s="70"/>
      <c r="Q725" s="70"/>
      <c r="R725" s="70"/>
      <c r="S725" s="70"/>
      <c r="T725" s="70"/>
      <c r="U725" s="70"/>
      <c r="V725" s="70"/>
      <c r="W725" s="70"/>
      <c r="X725" s="70"/>
      <c r="Y725" s="70"/>
      <c r="Z725" s="70"/>
      <c r="AA725" s="72"/>
      <c r="AB725" s="73"/>
      <c r="AC725" s="73"/>
      <c r="AD725" s="73"/>
      <c r="AE725" s="73"/>
      <c r="AF725" s="73"/>
      <c r="AG725" s="73"/>
    </row>
    <row r="726" spans="11:33" x14ac:dyDescent="0.3">
      <c r="K726" s="70"/>
      <c r="L726" s="71"/>
      <c r="M726" s="70"/>
      <c r="N726" s="70"/>
      <c r="O726" s="70"/>
      <c r="P726" s="70"/>
      <c r="Q726" s="70"/>
      <c r="R726" s="70"/>
      <c r="S726" s="70"/>
      <c r="T726" s="70"/>
      <c r="U726" s="70"/>
      <c r="V726" s="70"/>
      <c r="W726" s="70"/>
      <c r="X726" s="70"/>
      <c r="Y726" s="70"/>
      <c r="Z726" s="70"/>
      <c r="AA726" s="72"/>
      <c r="AB726" s="73"/>
      <c r="AC726" s="73"/>
      <c r="AD726" s="73"/>
      <c r="AE726" s="73"/>
      <c r="AF726" s="73"/>
      <c r="AG726" s="73"/>
    </row>
    <row r="727" spans="11:33" x14ac:dyDescent="0.3">
      <c r="K727" s="70"/>
      <c r="L727" s="71"/>
      <c r="M727" s="70"/>
      <c r="N727" s="70"/>
      <c r="O727" s="70"/>
      <c r="P727" s="70"/>
      <c r="Q727" s="70"/>
      <c r="R727" s="70"/>
      <c r="S727" s="70"/>
      <c r="T727" s="70"/>
      <c r="U727" s="70"/>
      <c r="V727" s="70"/>
      <c r="W727" s="70"/>
      <c r="X727" s="70"/>
      <c r="Y727" s="70"/>
      <c r="Z727" s="70"/>
      <c r="AA727" s="72"/>
      <c r="AB727" s="73"/>
      <c r="AC727" s="73"/>
      <c r="AD727" s="73"/>
      <c r="AE727" s="73"/>
      <c r="AF727" s="73"/>
      <c r="AG727" s="73"/>
    </row>
    <row r="728" spans="11:33" x14ac:dyDescent="0.3">
      <c r="K728" s="70"/>
      <c r="L728" s="71"/>
      <c r="M728" s="70"/>
      <c r="N728" s="70"/>
      <c r="O728" s="70"/>
      <c r="P728" s="70"/>
      <c r="Q728" s="70"/>
      <c r="R728" s="70"/>
      <c r="S728" s="70"/>
      <c r="T728" s="70"/>
      <c r="U728" s="70"/>
      <c r="V728" s="70"/>
      <c r="W728" s="70"/>
      <c r="X728" s="70"/>
      <c r="Y728" s="70"/>
      <c r="Z728" s="70"/>
      <c r="AA728" s="72"/>
      <c r="AB728" s="73"/>
      <c r="AC728" s="73"/>
      <c r="AD728" s="73"/>
      <c r="AE728" s="73"/>
      <c r="AF728" s="73"/>
      <c r="AG728" s="73"/>
    </row>
    <row r="729" spans="11:33" x14ac:dyDescent="0.3">
      <c r="K729" s="70"/>
      <c r="L729" s="71"/>
      <c r="M729" s="70"/>
      <c r="N729" s="70"/>
      <c r="O729" s="70"/>
      <c r="P729" s="70"/>
      <c r="Q729" s="70"/>
      <c r="R729" s="70"/>
      <c r="S729" s="70"/>
      <c r="T729" s="70"/>
      <c r="U729" s="70"/>
      <c r="V729" s="70"/>
      <c r="W729" s="70"/>
      <c r="X729" s="70"/>
      <c r="Y729" s="70"/>
      <c r="Z729" s="70"/>
      <c r="AA729" s="72"/>
      <c r="AB729" s="73"/>
      <c r="AC729" s="73"/>
      <c r="AD729" s="73"/>
      <c r="AE729" s="73"/>
      <c r="AF729" s="73"/>
      <c r="AG729" s="73"/>
    </row>
    <row r="730" spans="11:33" x14ac:dyDescent="0.3">
      <c r="K730" s="70"/>
      <c r="L730" s="71"/>
      <c r="M730" s="70"/>
      <c r="N730" s="70"/>
      <c r="O730" s="70"/>
      <c r="P730" s="70"/>
      <c r="Q730" s="70"/>
      <c r="R730" s="70"/>
      <c r="S730" s="70"/>
      <c r="T730" s="70"/>
      <c r="U730" s="70"/>
      <c r="V730" s="70"/>
      <c r="W730" s="70"/>
      <c r="X730" s="70"/>
      <c r="Y730" s="70"/>
      <c r="Z730" s="70"/>
      <c r="AA730" s="72"/>
      <c r="AB730" s="73"/>
      <c r="AC730" s="73"/>
      <c r="AD730" s="73"/>
      <c r="AE730" s="73"/>
      <c r="AF730" s="73"/>
      <c r="AG730" s="73"/>
    </row>
    <row r="731" spans="11:33" x14ac:dyDescent="0.3">
      <c r="K731" s="70"/>
      <c r="L731" s="71"/>
      <c r="M731" s="70"/>
      <c r="N731" s="70"/>
      <c r="O731" s="70"/>
      <c r="P731" s="70"/>
      <c r="Q731" s="70"/>
      <c r="R731" s="70"/>
      <c r="S731" s="70"/>
      <c r="T731" s="70"/>
      <c r="U731" s="70"/>
      <c r="V731" s="70"/>
      <c r="W731" s="70"/>
      <c r="X731" s="70"/>
      <c r="Y731" s="70"/>
      <c r="Z731" s="70"/>
      <c r="AA731" s="72"/>
      <c r="AB731" s="73"/>
      <c r="AC731" s="73"/>
      <c r="AD731" s="73"/>
      <c r="AE731" s="73"/>
      <c r="AF731" s="73"/>
      <c r="AG731" s="73"/>
    </row>
    <row r="732" spans="11:33" x14ac:dyDescent="0.3">
      <c r="K732" s="70"/>
      <c r="L732" s="71"/>
      <c r="M732" s="70"/>
      <c r="N732" s="70"/>
      <c r="O732" s="70"/>
      <c r="P732" s="70"/>
      <c r="Q732" s="70"/>
      <c r="R732" s="70"/>
      <c r="S732" s="70"/>
      <c r="T732" s="70"/>
      <c r="U732" s="70"/>
      <c r="V732" s="70"/>
      <c r="W732" s="70"/>
      <c r="X732" s="70"/>
      <c r="Y732" s="70"/>
      <c r="Z732" s="70"/>
      <c r="AA732" s="72"/>
      <c r="AB732" s="73"/>
      <c r="AC732" s="73"/>
      <c r="AD732" s="73"/>
      <c r="AE732" s="73"/>
      <c r="AF732" s="73"/>
      <c r="AG732" s="73"/>
    </row>
    <row r="733" spans="11:33" x14ac:dyDescent="0.3">
      <c r="K733" s="70"/>
      <c r="L733" s="71"/>
      <c r="M733" s="70"/>
      <c r="N733" s="70"/>
      <c r="O733" s="70"/>
      <c r="P733" s="70"/>
      <c r="Q733" s="70"/>
      <c r="R733" s="70"/>
      <c r="S733" s="70"/>
      <c r="T733" s="70"/>
      <c r="U733" s="70"/>
      <c r="V733" s="70"/>
      <c r="W733" s="70"/>
      <c r="X733" s="70"/>
      <c r="Y733" s="70"/>
      <c r="Z733" s="70"/>
      <c r="AA733" s="72"/>
      <c r="AB733" s="73"/>
      <c r="AC733" s="73"/>
      <c r="AD733" s="73"/>
      <c r="AE733" s="73"/>
      <c r="AF733" s="73"/>
      <c r="AG733" s="73"/>
    </row>
    <row r="734" spans="11:33" x14ac:dyDescent="0.3">
      <c r="K734" s="70"/>
      <c r="L734" s="71"/>
      <c r="M734" s="70"/>
      <c r="N734" s="70"/>
      <c r="O734" s="70"/>
      <c r="P734" s="70"/>
      <c r="Q734" s="70"/>
      <c r="R734" s="70"/>
      <c r="S734" s="70"/>
      <c r="T734" s="70"/>
      <c r="U734" s="70"/>
      <c r="V734" s="70"/>
      <c r="W734" s="70"/>
      <c r="X734" s="70"/>
      <c r="Y734" s="70"/>
      <c r="Z734" s="70"/>
      <c r="AA734" s="72"/>
      <c r="AB734" s="73"/>
      <c r="AC734" s="73"/>
      <c r="AD734" s="73"/>
      <c r="AE734" s="73"/>
      <c r="AF734" s="73"/>
      <c r="AG734" s="73"/>
    </row>
    <row r="735" spans="11:33" x14ac:dyDescent="0.3">
      <c r="K735" s="70"/>
      <c r="L735" s="71"/>
      <c r="M735" s="70"/>
      <c r="N735" s="70"/>
      <c r="O735" s="70"/>
      <c r="P735" s="70"/>
      <c r="Q735" s="70"/>
      <c r="R735" s="70"/>
      <c r="S735" s="70"/>
      <c r="T735" s="70"/>
      <c r="U735" s="70"/>
      <c r="V735" s="70"/>
      <c r="W735" s="70"/>
      <c r="X735" s="70"/>
      <c r="Y735" s="70"/>
      <c r="Z735" s="70"/>
      <c r="AA735" s="72"/>
      <c r="AB735" s="73"/>
      <c r="AC735" s="73"/>
      <c r="AD735" s="73"/>
      <c r="AE735" s="73"/>
      <c r="AF735" s="73"/>
      <c r="AG735" s="73"/>
    </row>
    <row r="736" spans="11:33" x14ac:dyDescent="0.3">
      <c r="K736" s="70"/>
      <c r="L736" s="71"/>
      <c r="M736" s="70"/>
      <c r="N736" s="70"/>
      <c r="O736" s="70"/>
      <c r="P736" s="70"/>
      <c r="Q736" s="70"/>
      <c r="R736" s="70"/>
      <c r="S736" s="70"/>
      <c r="T736" s="70"/>
      <c r="U736" s="70"/>
      <c r="V736" s="70"/>
      <c r="W736" s="70"/>
      <c r="X736" s="70"/>
      <c r="Y736" s="70"/>
      <c r="Z736" s="70"/>
      <c r="AA736" s="72"/>
      <c r="AB736" s="73"/>
      <c r="AC736" s="73"/>
      <c r="AD736" s="73"/>
      <c r="AE736" s="73"/>
      <c r="AF736" s="73"/>
      <c r="AG736" s="73"/>
    </row>
    <row r="737" spans="11:33" x14ac:dyDescent="0.3">
      <c r="K737" s="70"/>
      <c r="L737" s="71"/>
      <c r="M737" s="70"/>
      <c r="N737" s="70"/>
      <c r="O737" s="70"/>
      <c r="P737" s="70"/>
      <c r="Q737" s="70"/>
      <c r="R737" s="70"/>
      <c r="S737" s="70"/>
      <c r="T737" s="70"/>
      <c r="U737" s="70"/>
      <c r="V737" s="70"/>
      <c r="W737" s="70"/>
      <c r="X737" s="70"/>
      <c r="Y737" s="70"/>
      <c r="Z737" s="70"/>
      <c r="AA737" s="72"/>
      <c r="AB737" s="73"/>
      <c r="AC737" s="73"/>
      <c r="AD737" s="73"/>
      <c r="AE737" s="73"/>
      <c r="AF737" s="73"/>
      <c r="AG737" s="73"/>
    </row>
    <row r="738" spans="11:33" x14ac:dyDescent="0.3">
      <c r="K738" s="70"/>
      <c r="L738" s="71"/>
      <c r="M738" s="70"/>
      <c r="N738" s="70"/>
      <c r="O738" s="70"/>
      <c r="P738" s="70"/>
      <c r="Q738" s="70"/>
      <c r="R738" s="70"/>
      <c r="S738" s="70"/>
      <c r="T738" s="70"/>
      <c r="U738" s="70"/>
      <c r="V738" s="70"/>
      <c r="W738" s="70"/>
      <c r="X738" s="70"/>
      <c r="Y738" s="70"/>
      <c r="Z738" s="70"/>
      <c r="AA738" s="72"/>
      <c r="AB738" s="73"/>
      <c r="AC738" s="73"/>
      <c r="AD738" s="73"/>
      <c r="AE738" s="73"/>
      <c r="AF738" s="73"/>
      <c r="AG738" s="73"/>
    </row>
    <row r="739" spans="11:33" x14ac:dyDescent="0.3">
      <c r="K739" s="70"/>
      <c r="L739" s="71"/>
      <c r="M739" s="70"/>
      <c r="N739" s="70"/>
      <c r="O739" s="70"/>
      <c r="P739" s="70"/>
      <c r="Q739" s="70"/>
      <c r="R739" s="70"/>
      <c r="S739" s="70"/>
      <c r="T739" s="70"/>
      <c r="U739" s="70"/>
      <c r="V739" s="70"/>
      <c r="W739" s="70"/>
      <c r="X739" s="70"/>
      <c r="Y739" s="70"/>
      <c r="Z739" s="70"/>
      <c r="AA739" s="72"/>
      <c r="AB739" s="73"/>
      <c r="AC739" s="73"/>
      <c r="AD739" s="73"/>
      <c r="AE739" s="73"/>
      <c r="AF739" s="73"/>
      <c r="AG739" s="73"/>
    </row>
    <row r="740" spans="11:33" x14ac:dyDescent="0.3">
      <c r="K740" s="70"/>
      <c r="L740" s="71"/>
      <c r="M740" s="70"/>
      <c r="N740" s="70"/>
      <c r="O740" s="70"/>
      <c r="P740" s="70"/>
      <c r="Q740" s="70"/>
      <c r="R740" s="70"/>
      <c r="S740" s="70"/>
      <c r="T740" s="70"/>
      <c r="U740" s="70"/>
      <c r="V740" s="70"/>
      <c r="W740" s="70"/>
      <c r="X740" s="70"/>
      <c r="Y740" s="70"/>
      <c r="Z740" s="70"/>
      <c r="AA740" s="72"/>
      <c r="AB740" s="73"/>
      <c r="AC740" s="73"/>
      <c r="AD740" s="73"/>
      <c r="AE740" s="73"/>
      <c r="AF740" s="73"/>
      <c r="AG740" s="73"/>
    </row>
    <row r="741" spans="11:33" x14ac:dyDescent="0.3">
      <c r="K741" s="70"/>
      <c r="L741" s="71"/>
      <c r="M741" s="70"/>
      <c r="N741" s="70"/>
      <c r="O741" s="70"/>
      <c r="P741" s="70"/>
      <c r="Q741" s="70"/>
      <c r="R741" s="70"/>
      <c r="S741" s="70"/>
      <c r="T741" s="70"/>
      <c r="U741" s="70"/>
      <c r="V741" s="70"/>
      <c r="W741" s="70"/>
      <c r="X741" s="70"/>
      <c r="Y741" s="70"/>
      <c r="Z741" s="70"/>
      <c r="AA741" s="72"/>
      <c r="AB741" s="73"/>
      <c r="AC741" s="73"/>
      <c r="AD741" s="73"/>
      <c r="AE741" s="73"/>
      <c r="AF741" s="73"/>
      <c r="AG741" s="73"/>
    </row>
    <row r="742" spans="11:33" x14ac:dyDescent="0.3">
      <c r="K742" s="70"/>
      <c r="L742" s="71"/>
      <c r="M742" s="70"/>
      <c r="N742" s="70"/>
      <c r="O742" s="70"/>
      <c r="P742" s="70"/>
      <c r="Q742" s="70"/>
      <c r="R742" s="70"/>
      <c r="S742" s="70"/>
      <c r="T742" s="70"/>
      <c r="U742" s="70"/>
      <c r="V742" s="70"/>
      <c r="W742" s="70"/>
      <c r="X742" s="70"/>
      <c r="Y742" s="70"/>
      <c r="Z742" s="70"/>
      <c r="AA742" s="72"/>
      <c r="AB742" s="73"/>
      <c r="AC742" s="73"/>
      <c r="AD742" s="73"/>
      <c r="AE742" s="73"/>
      <c r="AF742" s="73"/>
      <c r="AG742" s="73"/>
    </row>
    <row r="743" spans="11:33" x14ac:dyDescent="0.3">
      <c r="K743" s="70"/>
      <c r="L743" s="71"/>
      <c r="M743" s="70"/>
      <c r="N743" s="70"/>
      <c r="O743" s="70"/>
      <c r="P743" s="70"/>
      <c r="Q743" s="70"/>
      <c r="R743" s="70"/>
      <c r="S743" s="70"/>
      <c r="T743" s="70"/>
      <c r="U743" s="70"/>
      <c r="V743" s="70"/>
      <c r="W743" s="70"/>
      <c r="X743" s="70"/>
      <c r="Y743" s="70"/>
      <c r="Z743" s="70"/>
      <c r="AA743" s="72"/>
      <c r="AB743" s="73"/>
      <c r="AC743" s="73"/>
      <c r="AD743" s="73"/>
      <c r="AE743" s="73"/>
      <c r="AF743" s="73"/>
      <c r="AG743" s="73"/>
    </row>
    <row r="744" spans="11:33" x14ac:dyDescent="0.3">
      <c r="K744" s="70"/>
      <c r="L744" s="71"/>
      <c r="M744" s="70"/>
      <c r="N744" s="70"/>
      <c r="O744" s="70"/>
      <c r="P744" s="70"/>
      <c r="Q744" s="70"/>
      <c r="R744" s="70"/>
      <c r="S744" s="70"/>
      <c r="T744" s="70"/>
      <c r="U744" s="70"/>
      <c r="V744" s="70"/>
      <c r="W744" s="70"/>
      <c r="X744" s="70"/>
      <c r="Y744" s="70"/>
      <c r="Z744" s="70"/>
      <c r="AA744" s="72"/>
      <c r="AB744" s="73"/>
      <c r="AC744" s="73"/>
      <c r="AD744" s="73"/>
      <c r="AE744" s="73"/>
      <c r="AF744" s="73"/>
      <c r="AG744" s="73"/>
    </row>
    <row r="745" spans="11:33" x14ac:dyDescent="0.3">
      <c r="K745" s="70"/>
      <c r="L745" s="71"/>
      <c r="M745" s="70"/>
      <c r="N745" s="70"/>
      <c r="O745" s="70"/>
      <c r="P745" s="70"/>
      <c r="Q745" s="70"/>
      <c r="R745" s="70"/>
      <c r="S745" s="70"/>
      <c r="T745" s="70"/>
      <c r="U745" s="70"/>
      <c r="V745" s="70"/>
      <c r="W745" s="70"/>
      <c r="X745" s="70"/>
      <c r="Y745" s="70"/>
      <c r="Z745" s="70"/>
      <c r="AA745" s="72"/>
      <c r="AB745" s="73"/>
      <c r="AC745" s="73"/>
      <c r="AD745" s="73"/>
      <c r="AE745" s="73"/>
      <c r="AF745" s="73"/>
      <c r="AG745" s="73"/>
    </row>
    <row r="746" spans="11:33" x14ac:dyDescent="0.3">
      <c r="K746" s="70"/>
      <c r="L746" s="71"/>
      <c r="M746" s="70"/>
      <c r="N746" s="70"/>
      <c r="O746" s="70"/>
      <c r="P746" s="70"/>
      <c r="Q746" s="70"/>
      <c r="R746" s="70"/>
      <c r="S746" s="70"/>
      <c r="T746" s="70"/>
      <c r="U746" s="70"/>
      <c r="V746" s="70"/>
      <c r="W746" s="70"/>
      <c r="X746" s="70"/>
      <c r="Y746" s="70"/>
      <c r="Z746" s="70"/>
      <c r="AA746" s="72"/>
      <c r="AB746" s="73"/>
      <c r="AC746" s="73"/>
      <c r="AD746" s="73"/>
      <c r="AE746" s="73"/>
      <c r="AF746" s="73"/>
      <c r="AG746" s="73"/>
    </row>
    <row r="747" spans="11:33" x14ac:dyDescent="0.3">
      <c r="K747" s="70"/>
      <c r="L747" s="71"/>
      <c r="M747" s="70"/>
      <c r="N747" s="70"/>
      <c r="O747" s="70"/>
      <c r="P747" s="70"/>
      <c r="Q747" s="70"/>
      <c r="R747" s="70"/>
      <c r="S747" s="70"/>
      <c r="T747" s="70"/>
      <c r="U747" s="70"/>
      <c r="V747" s="70"/>
      <c r="W747" s="70"/>
      <c r="X747" s="70"/>
      <c r="Y747" s="70"/>
      <c r="Z747" s="70"/>
      <c r="AA747" s="72"/>
      <c r="AB747" s="73"/>
      <c r="AC747" s="73"/>
      <c r="AD747" s="73"/>
      <c r="AE747" s="73"/>
      <c r="AF747" s="73"/>
      <c r="AG747" s="73"/>
    </row>
    <row r="748" spans="11:33" x14ac:dyDescent="0.3">
      <c r="K748" s="70"/>
      <c r="L748" s="71"/>
      <c r="M748" s="70"/>
      <c r="N748" s="70"/>
      <c r="O748" s="70"/>
      <c r="P748" s="70"/>
      <c r="Q748" s="70"/>
      <c r="R748" s="70"/>
      <c r="S748" s="70"/>
      <c r="T748" s="70"/>
      <c r="U748" s="70"/>
      <c r="V748" s="70"/>
      <c r="W748" s="70"/>
      <c r="X748" s="70"/>
      <c r="Y748" s="70"/>
      <c r="Z748" s="70"/>
      <c r="AA748" s="72"/>
      <c r="AB748" s="73"/>
      <c r="AC748" s="73"/>
      <c r="AD748" s="73"/>
      <c r="AE748" s="73"/>
      <c r="AF748" s="73"/>
      <c r="AG748" s="73"/>
    </row>
    <row r="749" spans="11:33" x14ac:dyDescent="0.3">
      <c r="K749" s="70"/>
      <c r="L749" s="71"/>
      <c r="M749" s="70"/>
      <c r="N749" s="70"/>
      <c r="O749" s="70"/>
      <c r="P749" s="70"/>
      <c r="Q749" s="70"/>
      <c r="R749" s="70"/>
      <c r="S749" s="70"/>
      <c r="T749" s="70"/>
      <c r="U749" s="70"/>
      <c r="V749" s="70"/>
      <c r="W749" s="70"/>
      <c r="X749" s="70"/>
      <c r="Y749" s="70"/>
      <c r="Z749" s="70"/>
      <c r="AA749" s="72"/>
      <c r="AB749" s="73"/>
      <c r="AC749" s="73"/>
      <c r="AD749" s="73"/>
      <c r="AE749" s="73"/>
      <c r="AF749" s="73"/>
      <c r="AG749" s="73"/>
    </row>
    <row r="750" spans="11:33" x14ac:dyDescent="0.3">
      <c r="K750" s="70"/>
      <c r="L750" s="71"/>
      <c r="M750" s="70"/>
      <c r="N750" s="70"/>
      <c r="O750" s="70"/>
      <c r="P750" s="70"/>
      <c r="Q750" s="70"/>
      <c r="R750" s="70"/>
      <c r="S750" s="70"/>
      <c r="T750" s="70"/>
      <c r="U750" s="70"/>
      <c r="V750" s="70"/>
      <c r="W750" s="70"/>
      <c r="X750" s="70"/>
      <c r="Y750" s="70"/>
      <c r="Z750" s="70"/>
      <c r="AA750" s="72"/>
      <c r="AB750" s="73"/>
      <c r="AC750" s="73"/>
      <c r="AD750" s="73"/>
      <c r="AE750" s="73"/>
      <c r="AF750" s="73"/>
      <c r="AG750" s="73"/>
    </row>
    <row r="751" spans="11:33" x14ac:dyDescent="0.3">
      <c r="K751" s="70"/>
      <c r="L751" s="71"/>
      <c r="M751" s="70"/>
      <c r="N751" s="70"/>
      <c r="O751" s="70"/>
      <c r="P751" s="70"/>
      <c r="Q751" s="70"/>
      <c r="R751" s="70"/>
      <c r="S751" s="70"/>
      <c r="T751" s="70"/>
      <c r="U751" s="70"/>
      <c r="V751" s="70"/>
      <c r="W751" s="70"/>
      <c r="X751" s="70"/>
      <c r="Y751" s="70"/>
      <c r="Z751" s="70"/>
      <c r="AA751" s="72"/>
      <c r="AB751" s="73"/>
      <c r="AC751" s="73"/>
      <c r="AD751" s="73"/>
      <c r="AE751" s="73"/>
      <c r="AF751" s="73"/>
      <c r="AG751" s="73"/>
    </row>
    <row r="752" spans="11:33" x14ac:dyDescent="0.3">
      <c r="K752" s="70"/>
      <c r="L752" s="71"/>
      <c r="M752" s="70"/>
      <c r="N752" s="70"/>
      <c r="O752" s="70"/>
      <c r="P752" s="70"/>
      <c r="Q752" s="70"/>
      <c r="R752" s="70"/>
      <c r="S752" s="70"/>
      <c r="T752" s="70"/>
      <c r="U752" s="70"/>
      <c r="V752" s="70"/>
      <c r="W752" s="70"/>
      <c r="X752" s="70"/>
      <c r="Y752" s="70"/>
      <c r="Z752" s="70"/>
      <c r="AA752" s="72"/>
      <c r="AB752" s="73"/>
      <c r="AC752" s="73"/>
      <c r="AD752" s="73"/>
      <c r="AE752" s="73"/>
      <c r="AF752" s="73"/>
      <c r="AG752" s="73"/>
    </row>
    <row r="753" spans="11:33" x14ac:dyDescent="0.3">
      <c r="K753" s="70"/>
      <c r="L753" s="71"/>
      <c r="M753" s="70"/>
      <c r="N753" s="70"/>
      <c r="O753" s="70"/>
      <c r="P753" s="70"/>
      <c r="Q753" s="70"/>
      <c r="R753" s="70"/>
      <c r="S753" s="70"/>
      <c r="T753" s="70"/>
      <c r="U753" s="70"/>
      <c r="V753" s="70"/>
      <c r="W753" s="70"/>
      <c r="X753" s="70"/>
      <c r="Y753" s="70"/>
      <c r="Z753" s="70"/>
      <c r="AA753" s="72"/>
      <c r="AB753" s="73"/>
      <c r="AC753" s="73"/>
      <c r="AD753" s="73"/>
      <c r="AE753" s="73"/>
      <c r="AF753" s="73"/>
      <c r="AG753" s="73"/>
    </row>
    <row r="754" spans="11:33" x14ac:dyDescent="0.3">
      <c r="K754" s="70"/>
      <c r="L754" s="71"/>
      <c r="M754" s="70"/>
      <c r="N754" s="70"/>
      <c r="O754" s="70"/>
      <c r="P754" s="70"/>
      <c r="Q754" s="70"/>
      <c r="R754" s="70"/>
      <c r="S754" s="70"/>
      <c r="T754" s="70"/>
      <c r="U754" s="70"/>
      <c r="V754" s="70"/>
      <c r="W754" s="70"/>
      <c r="X754" s="70"/>
      <c r="Y754" s="70"/>
      <c r="Z754" s="70"/>
      <c r="AA754" s="72"/>
      <c r="AB754" s="73"/>
      <c r="AC754" s="73"/>
      <c r="AD754" s="73"/>
      <c r="AE754" s="73"/>
      <c r="AF754" s="73"/>
      <c r="AG754" s="73"/>
    </row>
    <row r="755" spans="11:33" x14ac:dyDescent="0.3">
      <c r="K755" s="70"/>
      <c r="L755" s="71"/>
      <c r="M755" s="70"/>
      <c r="N755" s="70"/>
      <c r="O755" s="70"/>
      <c r="P755" s="70"/>
      <c r="Q755" s="70"/>
      <c r="R755" s="70"/>
      <c r="S755" s="70"/>
      <c r="T755" s="70"/>
      <c r="U755" s="70"/>
      <c r="V755" s="70"/>
      <c r="W755" s="70"/>
      <c r="X755" s="70"/>
      <c r="Y755" s="70"/>
      <c r="Z755" s="70"/>
      <c r="AA755" s="72"/>
      <c r="AB755" s="73"/>
      <c r="AC755" s="73"/>
      <c r="AD755" s="73"/>
      <c r="AE755" s="73"/>
      <c r="AF755" s="73"/>
      <c r="AG755" s="73"/>
    </row>
    <row r="756" spans="11:33" x14ac:dyDescent="0.3">
      <c r="K756" s="70"/>
      <c r="L756" s="71"/>
      <c r="M756" s="70"/>
      <c r="N756" s="70"/>
      <c r="O756" s="70"/>
      <c r="P756" s="70"/>
      <c r="Q756" s="70"/>
      <c r="R756" s="70"/>
      <c r="S756" s="70"/>
      <c r="T756" s="70"/>
      <c r="U756" s="70"/>
      <c r="V756" s="70"/>
      <c r="W756" s="70"/>
      <c r="X756" s="70"/>
      <c r="Y756" s="70"/>
      <c r="Z756" s="70"/>
      <c r="AA756" s="72"/>
      <c r="AB756" s="73"/>
      <c r="AC756" s="73"/>
      <c r="AD756" s="73"/>
      <c r="AE756" s="73"/>
      <c r="AF756" s="73"/>
      <c r="AG756" s="73"/>
    </row>
    <row r="757" spans="11:33" x14ac:dyDescent="0.3">
      <c r="K757" s="70"/>
      <c r="L757" s="71"/>
      <c r="M757" s="70"/>
      <c r="N757" s="70"/>
      <c r="O757" s="70"/>
      <c r="P757" s="70"/>
      <c r="Q757" s="70"/>
      <c r="R757" s="70"/>
      <c r="S757" s="70"/>
      <c r="T757" s="70"/>
      <c r="U757" s="70"/>
      <c r="V757" s="70"/>
      <c r="W757" s="70"/>
      <c r="X757" s="70"/>
      <c r="Y757" s="70"/>
      <c r="Z757" s="70"/>
      <c r="AA757" s="72"/>
      <c r="AB757" s="73"/>
      <c r="AC757" s="73"/>
      <c r="AD757" s="73"/>
      <c r="AE757" s="73"/>
      <c r="AF757" s="73"/>
      <c r="AG757" s="73"/>
    </row>
    <row r="758" spans="11:33" x14ac:dyDescent="0.3">
      <c r="K758" s="70"/>
      <c r="L758" s="71"/>
      <c r="M758" s="70"/>
      <c r="N758" s="70"/>
      <c r="O758" s="70"/>
      <c r="P758" s="70"/>
      <c r="Q758" s="70"/>
      <c r="R758" s="70"/>
      <c r="S758" s="70"/>
      <c r="T758" s="70"/>
      <c r="U758" s="70"/>
      <c r="V758" s="70"/>
      <c r="W758" s="70"/>
      <c r="X758" s="70"/>
      <c r="Y758" s="70"/>
      <c r="Z758" s="70"/>
      <c r="AA758" s="72"/>
      <c r="AB758" s="73"/>
      <c r="AC758" s="73"/>
      <c r="AD758" s="73"/>
      <c r="AE758" s="73"/>
      <c r="AF758" s="73"/>
      <c r="AG758" s="73"/>
    </row>
    <row r="759" spans="11:33" x14ac:dyDescent="0.3">
      <c r="K759" s="70"/>
      <c r="L759" s="71"/>
      <c r="M759" s="70"/>
      <c r="N759" s="70"/>
      <c r="O759" s="70"/>
      <c r="P759" s="70"/>
      <c r="Q759" s="70"/>
      <c r="R759" s="70"/>
      <c r="S759" s="70"/>
      <c r="T759" s="70"/>
      <c r="U759" s="70"/>
      <c r="V759" s="70"/>
      <c r="W759" s="70"/>
      <c r="X759" s="70"/>
      <c r="Y759" s="70"/>
      <c r="Z759" s="70"/>
      <c r="AA759" s="72"/>
      <c r="AB759" s="73"/>
      <c r="AC759" s="73"/>
      <c r="AD759" s="73"/>
      <c r="AE759" s="73"/>
      <c r="AF759" s="73"/>
      <c r="AG759" s="73"/>
    </row>
    <row r="760" spans="11:33" x14ac:dyDescent="0.3">
      <c r="K760" s="70"/>
      <c r="L760" s="71"/>
      <c r="M760" s="70"/>
      <c r="N760" s="70"/>
      <c r="O760" s="70"/>
      <c r="P760" s="70"/>
      <c r="Q760" s="70"/>
      <c r="R760" s="70"/>
      <c r="S760" s="70"/>
      <c r="T760" s="70"/>
      <c r="U760" s="70"/>
      <c r="V760" s="70"/>
      <c r="W760" s="70"/>
      <c r="X760" s="70"/>
      <c r="Y760" s="70"/>
      <c r="Z760" s="70"/>
      <c r="AA760" s="72"/>
      <c r="AB760" s="73"/>
      <c r="AC760" s="73"/>
      <c r="AD760" s="73"/>
      <c r="AE760" s="73"/>
      <c r="AF760" s="73"/>
      <c r="AG760" s="73"/>
    </row>
    <row r="761" spans="11:33" x14ac:dyDescent="0.3">
      <c r="K761" s="70"/>
      <c r="L761" s="71"/>
      <c r="M761" s="70"/>
      <c r="N761" s="70"/>
      <c r="O761" s="70"/>
      <c r="P761" s="70"/>
      <c r="Q761" s="70"/>
      <c r="R761" s="70"/>
      <c r="S761" s="70"/>
      <c r="T761" s="70"/>
      <c r="U761" s="70"/>
      <c r="V761" s="70"/>
      <c r="W761" s="70"/>
      <c r="X761" s="70"/>
      <c r="Y761" s="70"/>
      <c r="Z761" s="70"/>
      <c r="AA761" s="72"/>
      <c r="AB761" s="73"/>
      <c r="AC761" s="73"/>
      <c r="AD761" s="73"/>
      <c r="AE761" s="73"/>
      <c r="AF761" s="73"/>
      <c r="AG761" s="73"/>
    </row>
    <row r="762" spans="11:33" x14ac:dyDescent="0.3">
      <c r="K762" s="70"/>
      <c r="L762" s="71"/>
      <c r="M762" s="70"/>
      <c r="N762" s="70"/>
      <c r="O762" s="70"/>
      <c r="P762" s="70"/>
      <c r="Q762" s="70"/>
      <c r="R762" s="70"/>
      <c r="S762" s="70"/>
      <c r="T762" s="70"/>
      <c r="U762" s="70"/>
      <c r="V762" s="70"/>
      <c r="W762" s="70"/>
      <c r="X762" s="70"/>
      <c r="Y762" s="70"/>
      <c r="Z762" s="70"/>
      <c r="AA762" s="72"/>
      <c r="AB762" s="73"/>
      <c r="AC762" s="73"/>
      <c r="AD762" s="73"/>
      <c r="AE762" s="73"/>
      <c r="AF762" s="73"/>
      <c r="AG762" s="73"/>
    </row>
    <row r="763" spans="11:33" x14ac:dyDescent="0.3">
      <c r="K763" s="70"/>
      <c r="L763" s="71"/>
      <c r="M763" s="70"/>
      <c r="N763" s="70"/>
      <c r="O763" s="70"/>
      <c r="P763" s="70"/>
      <c r="Q763" s="70"/>
      <c r="R763" s="70"/>
      <c r="S763" s="70"/>
      <c r="T763" s="70"/>
      <c r="U763" s="70"/>
      <c r="V763" s="70"/>
      <c r="W763" s="70"/>
      <c r="X763" s="70"/>
      <c r="Y763" s="70"/>
      <c r="Z763" s="70"/>
      <c r="AA763" s="72"/>
      <c r="AB763" s="73"/>
      <c r="AC763" s="73"/>
      <c r="AD763" s="73"/>
      <c r="AE763" s="73"/>
      <c r="AF763" s="73"/>
      <c r="AG763" s="73"/>
    </row>
    <row r="764" spans="11:33" x14ac:dyDescent="0.3">
      <c r="K764" s="70"/>
      <c r="L764" s="71"/>
      <c r="M764" s="70"/>
      <c r="N764" s="70"/>
      <c r="O764" s="70"/>
      <c r="P764" s="70"/>
      <c r="Q764" s="70"/>
      <c r="R764" s="70"/>
      <c r="S764" s="70"/>
      <c r="T764" s="70"/>
      <c r="U764" s="70"/>
      <c r="V764" s="70"/>
      <c r="W764" s="70"/>
      <c r="X764" s="70"/>
      <c r="Y764" s="70"/>
      <c r="Z764" s="70"/>
      <c r="AA764" s="72"/>
      <c r="AB764" s="73"/>
      <c r="AC764" s="73"/>
      <c r="AD764" s="73"/>
      <c r="AE764" s="73"/>
      <c r="AF764" s="73"/>
      <c r="AG764" s="73"/>
    </row>
    <row r="765" spans="11:33" x14ac:dyDescent="0.3">
      <c r="K765" s="70"/>
      <c r="L765" s="71"/>
      <c r="M765" s="70"/>
      <c r="N765" s="70"/>
      <c r="O765" s="70"/>
      <c r="P765" s="70"/>
      <c r="Q765" s="70"/>
      <c r="R765" s="70"/>
      <c r="S765" s="70"/>
      <c r="T765" s="70"/>
      <c r="U765" s="70"/>
      <c r="V765" s="70"/>
      <c r="W765" s="70"/>
      <c r="X765" s="70"/>
      <c r="Y765" s="70"/>
      <c r="Z765" s="70"/>
      <c r="AA765" s="72"/>
      <c r="AB765" s="73"/>
      <c r="AC765" s="73"/>
      <c r="AD765" s="73"/>
      <c r="AE765" s="73"/>
      <c r="AF765" s="73"/>
      <c r="AG765" s="73"/>
    </row>
    <row r="766" spans="11:33" x14ac:dyDescent="0.3">
      <c r="K766" s="70"/>
      <c r="L766" s="71"/>
      <c r="M766" s="70"/>
      <c r="N766" s="70"/>
      <c r="O766" s="70"/>
      <c r="P766" s="70"/>
      <c r="Q766" s="70"/>
      <c r="R766" s="70"/>
      <c r="S766" s="70"/>
      <c r="T766" s="70"/>
      <c r="U766" s="70"/>
      <c r="V766" s="70"/>
      <c r="W766" s="70"/>
      <c r="X766" s="70"/>
      <c r="Y766" s="70"/>
      <c r="Z766" s="70"/>
      <c r="AA766" s="72"/>
      <c r="AB766" s="73"/>
      <c r="AC766" s="73"/>
      <c r="AD766" s="73"/>
      <c r="AE766" s="73"/>
      <c r="AF766" s="73"/>
      <c r="AG766" s="73"/>
    </row>
    <row r="767" spans="11:33" x14ac:dyDescent="0.3">
      <c r="K767" s="70"/>
      <c r="L767" s="71"/>
      <c r="M767" s="70"/>
      <c r="N767" s="70"/>
      <c r="O767" s="70"/>
      <c r="P767" s="70"/>
      <c r="Q767" s="70"/>
      <c r="R767" s="70"/>
      <c r="S767" s="70"/>
      <c r="T767" s="70"/>
      <c r="U767" s="70"/>
      <c r="V767" s="70"/>
      <c r="W767" s="70"/>
      <c r="X767" s="70"/>
      <c r="Y767" s="70"/>
      <c r="Z767" s="70"/>
      <c r="AA767" s="72"/>
      <c r="AB767" s="73"/>
      <c r="AC767" s="73"/>
      <c r="AD767" s="73"/>
      <c r="AE767" s="73"/>
      <c r="AF767" s="73"/>
      <c r="AG767" s="73"/>
    </row>
    <row r="768" spans="11:33" x14ac:dyDescent="0.3">
      <c r="K768" s="70"/>
      <c r="L768" s="71"/>
      <c r="M768" s="70"/>
      <c r="N768" s="70"/>
      <c r="O768" s="70"/>
      <c r="P768" s="70"/>
      <c r="Q768" s="70"/>
      <c r="R768" s="70"/>
      <c r="S768" s="70"/>
      <c r="T768" s="70"/>
      <c r="U768" s="70"/>
      <c r="V768" s="70"/>
      <c r="W768" s="70"/>
      <c r="X768" s="70"/>
      <c r="Y768" s="70"/>
      <c r="Z768" s="70"/>
      <c r="AA768" s="72"/>
      <c r="AB768" s="73"/>
      <c r="AC768" s="73"/>
      <c r="AD768" s="73"/>
      <c r="AE768" s="73"/>
      <c r="AF768" s="73"/>
      <c r="AG768" s="73"/>
    </row>
    <row r="769" spans="11:33" x14ac:dyDescent="0.3">
      <c r="K769" s="70"/>
      <c r="L769" s="71"/>
      <c r="M769" s="70"/>
      <c r="N769" s="70"/>
      <c r="O769" s="70"/>
      <c r="P769" s="70"/>
      <c r="Q769" s="70"/>
      <c r="R769" s="70"/>
      <c r="S769" s="70"/>
      <c r="T769" s="70"/>
      <c r="U769" s="70"/>
      <c r="V769" s="70"/>
      <c r="W769" s="70"/>
      <c r="X769" s="70"/>
      <c r="Y769" s="70"/>
      <c r="Z769" s="70"/>
      <c r="AA769" s="72"/>
      <c r="AB769" s="73"/>
      <c r="AC769" s="73"/>
      <c r="AD769" s="73"/>
      <c r="AE769" s="73"/>
      <c r="AF769" s="73"/>
      <c r="AG769" s="73"/>
    </row>
    <row r="770" spans="11:33" x14ac:dyDescent="0.3">
      <c r="K770" s="70"/>
      <c r="L770" s="71"/>
      <c r="M770" s="70"/>
      <c r="N770" s="70"/>
      <c r="O770" s="70"/>
      <c r="P770" s="70"/>
      <c r="Q770" s="70"/>
      <c r="R770" s="70"/>
      <c r="S770" s="70"/>
      <c r="T770" s="70"/>
      <c r="U770" s="70"/>
      <c r="V770" s="70"/>
      <c r="W770" s="70"/>
      <c r="X770" s="70"/>
      <c r="Y770" s="70"/>
      <c r="Z770" s="70"/>
      <c r="AA770" s="72"/>
      <c r="AB770" s="73"/>
      <c r="AC770" s="73"/>
      <c r="AD770" s="73"/>
      <c r="AE770" s="73"/>
      <c r="AF770" s="73"/>
      <c r="AG770" s="73"/>
    </row>
    <row r="771" spans="11:33" x14ac:dyDescent="0.3">
      <c r="K771" s="70"/>
      <c r="L771" s="71"/>
      <c r="M771" s="70"/>
      <c r="N771" s="70"/>
      <c r="O771" s="70"/>
      <c r="P771" s="70"/>
      <c r="Q771" s="70"/>
      <c r="R771" s="70"/>
      <c r="S771" s="70"/>
      <c r="T771" s="70"/>
      <c r="U771" s="70"/>
      <c r="V771" s="70"/>
      <c r="W771" s="70"/>
      <c r="X771" s="70"/>
      <c r="Y771" s="70"/>
      <c r="Z771" s="70"/>
      <c r="AA771" s="72"/>
      <c r="AB771" s="73"/>
      <c r="AC771" s="73"/>
      <c r="AD771" s="73"/>
      <c r="AE771" s="73"/>
      <c r="AF771" s="73"/>
      <c r="AG771" s="73"/>
    </row>
    <row r="772" spans="11:33" x14ac:dyDescent="0.3">
      <c r="K772" s="70"/>
      <c r="L772" s="71"/>
      <c r="M772" s="70"/>
      <c r="N772" s="70"/>
      <c r="O772" s="70"/>
      <c r="P772" s="70"/>
      <c r="Q772" s="70"/>
      <c r="R772" s="70"/>
      <c r="S772" s="70"/>
      <c r="T772" s="70"/>
      <c r="U772" s="70"/>
      <c r="V772" s="70"/>
      <c r="W772" s="70"/>
      <c r="X772" s="70"/>
      <c r="Y772" s="70"/>
      <c r="Z772" s="70"/>
      <c r="AA772" s="72"/>
      <c r="AB772" s="73"/>
      <c r="AC772" s="73"/>
      <c r="AD772" s="73"/>
      <c r="AE772" s="73"/>
      <c r="AF772" s="73"/>
      <c r="AG772" s="73"/>
    </row>
    <row r="773" spans="11:33" x14ac:dyDescent="0.3">
      <c r="K773" s="70"/>
      <c r="L773" s="71"/>
      <c r="M773" s="70"/>
      <c r="N773" s="70"/>
      <c r="O773" s="70"/>
      <c r="P773" s="70"/>
      <c r="Q773" s="70"/>
      <c r="R773" s="70"/>
      <c r="S773" s="70"/>
      <c r="T773" s="70"/>
      <c r="U773" s="70"/>
      <c r="V773" s="70"/>
      <c r="W773" s="70"/>
      <c r="X773" s="70"/>
      <c r="Y773" s="70"/>
      <c r="Z773" s="70"/>
      <c r="AA773" s="72"/>
      <c r="AB773" s="73"/>
      <c r="AC773" s="73"/>
      <c r="AD773" s="73"/>
      <c r="AE773" s="73"/>
      <c r="AF773" s="73"/>
      <c r="AG773" s="73"/>
    </row>
    <row r="774" spans="11:33" x14ac:dyDescent="0.3">
      <c r="K774" s="70"/>
      <c r="L774" s="71"/>
      <c r="M774" s="70"/>
      <c r="N774" s="70"/>
      <c r="O774" s="70"/>
      <c r="P774" s="70"/>
      <c r="Q774" s="70"/>
      <c r="R774" s="70"/>
      <c r="S774" s="70"/>
      <c r="T774" s="70"/>
      <c r="U774" s="70"/>
      <c r="V774" s="70"/>
      <c r="W774" s="70"/>
      <c r="X774" s="70"/>
      <c r="Y774" s="70"/>
      <c r="Z774" s="70"/>
      <c r="AA774" s="72"/>
      <c r="AB774" s="73"/>
      <c r="AC774" s="73"/>
      <c r="AD774" s="73"/>
      <c r="AE774" s="73"/>
      <c r="AF774" s="73"/>
      <c r="AG774" s="73"/>
    </row>
    <row r="775" spans="11:33" x14ac:dyDescent="0.3">
      <c r="K775" s="70"/>
      <c r="L775" s="71"/>
      <c r="M775" s="70"/>
      <c r="N775" s="70"/>
      <c r="O775" s="70"/>
      <c r="P775" s="70"/>
      <c r="Q775" s="70"/>
      <c r="R775" s="70"/>
      <c r="S775" s="70"/>
      <c r="T775" s="70"/>
      <c r="U775" s="70"/>
      <c r="V775" s="70"/>
      <c r="W775" s="70"/>
      <c r="X775" s="70"/>
      <c r="Y775" s="70"/>
      <c r="Z775" s="70"/>
      <c r="AA775" s="72"/>
      <c r="AB775" s="73"/>
      <c r="AC775" s="73"/>
      <c r="AD775" s="73"/>
      <c r="AE775" s="73"/>
      <c r="AF775" s="73"/>
      <c r="AG775" s="73"/>
    </row>
    <row r="776" spans="11:33" x14ac:dyDescent="0.3">
      <c r="K776" s="70"/>
      <c r="L776" s="71"/>
      <c r="M776" s="70"/>
      <c r="N776" s="70"/>
      <c r="O776" s="70"/>
      <c r="P776" s="70"/>
      <c r="Q776" s="70"/>
      <c r="R776" s="70"/>
      <c r="S776" s="70"/>
      <c r="T776" s="70"/>
      <c r="U776" s="70"/>
      <c r="V776" s="70"/>
      <c r="W776" s="70"/>
      <c r="X776" s="70"/>
      <c r="Y776" s="70"/>
      <c r="Z776" s="70"/>
      <c r="AA776" s="72"/>
      <c r="AB776" s="73"/>
      <c r="AC776" s="73"/>
      <c r="AD776" s="73"/>
      <c r="AE776" s="73"/>
      <c r="AF776" s="73"/>
      <c r="AG776" s="73"/>
    </row>
    <row r="777" spans="11:33" x14ac:dyDescent="0.3">
      <c r="K777" s="70"/>
      <c r="L777" s="71"/>
      <c r="M777" s="70"/>
      <c r="N777" s="70"/>
      <c r="O777" s="70"/>
      <c r="P777" s="70"/>
      <c r="Q777" s="70"/>
      <c r="R777" s="70"/>
      <c r="S777" s="70"/>
      <c r="T777" s="70"/>
      <c r="U777" s="70"/>
      <c r="V777" s="70"/>
      <c r="W777" s="70"/>
      <c r="X777" s="70"/>
      <c r="Y777" s="70"/>
      <c r="Z777" s="70"/>
      <c r="AA777" s="72"/>
      <c r="AB777" s="73"/>
      <c r="AC777" s="73"/>
      <c r="AD777" s="73"/>
      <c r="AE777" s="73"/>
      <c r="AF777" s="73"/>
      <c r="AG777" s="73"/>
    </row>
    <row r="778" spans="11:33" x14ac:dyDescent="0.3">
      <c r="K778" s="70"/>
      <c r="L778" s="71"/>
      <c r="M778" s="70"/>
      <c r="N778" s="70"/>
      <c r="O778" s="70"/>
      <c r="P778" s="70"/>
      <c r="Q778" s="70"/>
      <c r="R778" s="70"/>
      <c r="S778" s="70"/>
      <c r="T778" s="70"/>
      <c r="U778" s="70"/>
      <c r="V778" s="70"/>
      <c r="W778" s="70"/>
      <c r="X778" s="70"/>
      <c r="Y778" s="70"/>
      <c r="Z778" s="70"/>
      <c r="AA778" s="72"/>
      <c r="AB778" s="73"/>
      <c r="AC778" s="73"/>
      <c r="AD778" s="73"/>
      <c r="AE778" s="73"/>
      <c r="AF778" s="73"/>
      <c r="AG778" s="73"/>
    </row>
    <row r="779" spans="11:33" x14ac:dyDescent="0.3">
      <c r="K779" s="70"/>
      <c r="L779" s="71"/>
      <c r="M779" s="70"/>
      <c r="N779" s="70"/>
      <c r="O779" s="70"/>
      <c r="P779" s="70"/>
      <c r="Q779" s="70"/>
      <c r="R779" s="70"/>
      <c r="S779" s="70"/>
      <c r="T779" s="70"/>
      <c r="U779" s="70"/>
      <c r="V779" s="70"/>
      <c r="W779" s="70"/>
      <c r="X779" s="70"/>
      <c r="Y779" s="70"/>
      <c r="Z779" s="70"/>
      <c r="AA779" s="72"/>
      <c r="AB779" s="73"/>
      <c r="AC779" s="73"/>
      <c r="AD779" s="73"/>
      <c r="AE779" s="73"/>
      <c r="AF779" s="73"/>
      <c r="AG779" s="73"/>
    </row>
    <row r="780" spans="11:33" x14ac:dyDescent="0.3">
      <c r="K780" s="70"/>
      <c r="L780" s="71"/>
      <c r="M780" s="70"/>
      <c r="N780" s="70"/>
      <c r="O780" s="70"/>
      <c r="P780" s="70"/>
      <c r="Q780" s="70"/>
      <c r="R780" s="70"/>
      <c r="S780" s="70"/>
      <c r="T780" s="70"/>
      <c r="U780" s="70"/>
      <c r="V780" s="70"/>
      <c r="W780" s="70"/>
      <c r="X780" s="70"/>
      <c r="Y780" s="70"/>
      <c r="Z780" s="70"/>
      <c r="AA780" s="72"/>
      <c r="AB780" s="73"/>
      <c r="AC780" s="73"/>
      <c r="AD780" s="73"/>
      <c r="AE780" s="73"/>
      <c r="AF780" s="73"/>
      <c r="AG780" s="73"/>
    </row>
    <row r="781" spans="11:33" x14ac:dyDescent="0.3">
      <c r="K781" s="70"/>
      <c r="L781" s="71"/>
      <c r="M781" s="70"/>
      <c r="N781" s="70"/>
      <c r="O781" s="70"/>
      <c r="P781" s="70"/>
      <c r="Q781" s="70"/>
      <c r="R781" s="70"/>
      <c r="S781" s="70"/>
      <c r="T781" s="70"/>
      <c r="U781" s="70"/>
      <c r="V781" s="70"/>
      <c r="W781" s="70"/>
      <c r="X781" s="70"/>
      <c r="Y781" s="70"/>
      <c r="Z781" s="70"/>
      <c r="AA781" s="72"/>
      <c r="AB781" s="73"/>
      <c r="AC781" s="73"/>
      <c r="AD781" s="73"/>
      <c r="AE781" s="73"/>
      <c r="AF781" s="73"/>
      <c r="AG781" s="73"/>
    </row>
    <row r="782" spans="11:33" x14ac:dyDescent="0.3">
      <c r="K782" s="70"/>
      <c r="L782" s="71"/>
      <c r="M782" s="70"/>
      <c r="N782" s="70"/>
      <c r="O782" s="70"/>
      <c r="P782" s="70"/>
      <c r="Q782" s="70"/>
      <c r="R782" s="70"/>
      <c r="S782" s="70"/>
      <c r="T782" s="70"/>
      <c r="U782" s="70"/>
      <c r="V782" s="70"/>
      <c r="W782" s="70"/>
      <c r="X782" s="70"/>
      <c r="Y782" s="70"/>
      <c r="Z782" s="70"/>
      <c r="AA782" s="72"/>
      <c r="AB782" s="73"/>
      <c r="AC782" s="73"/>
      <c r="AD782" s="73"/>
      <c r="AE782" s="73"/>
      <c r="AF782" s="73"/>
      <c r="AG782" s="73"/>
    </row>
    <row r="783" spans="11:33" x14ac:dyDescent="0.3">
      <c r="K783" s="70"/>
      <c r="L783" s="71"/>
      <c r="M783" s="70"/>
      <c r="N783" s="70"/>
      <c r="O783" s="70"/>
      <c r="P783" s="70"/>
      <c r="Q783" s="70"/>
      <c r="R783" s="70"/>
      <c r="S783" s="70"/>
      <c r="T783" s="70"/>
      <c r="U783" s="70"/>
      <c r="V783" s="70"/>
      <c r="W783" s="70"/>
      <c r="X783" s="70"/>
      <c r="Y783" s="70"/>
      <c r="Z783" s="70"/>
      <c r="AA783" s="72"/>
      <c r="AB783" s="73"/>
      <c r="AC783" s="73"/>
      <c r="AD783" s="73"/>
      <c r="AE783" s="73"/>
      <c r="AF783" s="73"/>
      <c r="AG783" s="73"/>
    </row>
    <row r="784" spans="11:33" x14ac:dyDescent="0.3">
      <c r="K784" s="70"/>
      <c r="L784" s="71"/>
      <c r="M784" s="70"/>
      <c r="N784" s="70"/>
      <c r="O784" s="70"/>
      <c r="P784" s="70"/>
      <c r="Q784" s="70"/>
      <c r="R784" s="70"/>
      <c r="S784" s="70"/>
      <c r="T784" s="70"/>
      <c r="U784" s="70"/>
      <c r="V784" s="70"/>
      <c r="W784" s="70"/>
      <c r="X784" s="70"/>
      <c r="Y784" s="70"/>
      <c r="Z784" s="70"/>
      <c r="AA784" s="72"/>
      <c r="AB784" s="73"/>
      <c r="AC784" s="73"/>
      <c r="AD784" s="73"/>
      <c r="AE784" s="73"/>
      <c r="AF784" s="73"/>
      <c r="AG784" s="73"/>
    </row>
    <row r="785" spans="11:33" x14ac:dyDescent="0.3">
      <c r="K785" s="70"/>
      <c r="L785" s="71"/>
      <c r="M785" s="70"/>
      <c r="N785" s="70"/>
      <c r="O785" s="70"/>
      <c r="P785" s="70"/>
      <c r="Q785" s="70"/>
      <c r="R785" s="70"/>
      <c r="S785" s="70"/>
      <c r="T785" s="70"/>
      <c r="U785" s="70"/>
      <c r="V785" s="70"/>
      <c r="W785" s="70"/>
      <c r="X785" s="70"/>
      <c r="Y785" s="70"/>
      <c r="Z785" s="70"/>
      <c r="AA785" s="72"/>
      <c r="AB785" s="73"/>
      <c r="AC785" s="73"/>
      <c r="AD785" s="73"/>
      <c r="AE785" s="73"/>
      <c r="AF785" s="73"/>
      <c r="AG785" s="73"/>
    </row>
    <row r="786" spans="11:33" x14ac:dyDescent="0.3">
      <c r="K786" s="70"/>
      <c r="L786" s="71"/>
      <c r="M786" s="70"/>
      <c r="N786" s="70"/>
      <c r="O786" s="70"/>
      <c r="P786" s="70"/>
      <c r="Q786" s="70"/>
      <c r="R786" s="70"/>
      <c r="S786" s="70"/>
      <c r="T786" s="70"/>
      <c r="U786" s="70"/>
      <c r="V786" s="70"/>
      <c r="W786" s="70"/>
      <c r="X786" s="70"/>
      <c r="Y786" s="70"/>
      <c r="Z786" s="70"/>
      <c r="AA786" s="72"/>
      <c r="AB786" s="73"/>
      <c r="AC786" s="73"/>
      <c r="AD786" s="73"/>
      <c r="AE786" s="73"/>
      <c r="AF786" s="73"/>
      <c r="AG786" s="73"/>
    </row>
    <row r="787" spans="11:33" x14ac:dyDescent="0.3">
      <c r="K787" s="70"/>
      <c r="L787" s="71"/>
      <c r="M787" s="70"/>
      <c r="N787" s="70"/>
      <c r="O787" s="70"/>
      <c r="P787" s="70"/>
      <c r="Q787" s="70"/>
      <c r="R787" s="70"/>
      <c r="S787" s="70"/>
      <c r="T787" s="70"/>
      <c r="U787" s="70"/>
      <c r="V787" s="70"/>
      <c r="W787" s="70"/>
      <c r="X787" s="70"/>
      <c r="Y787" s="70"/>
      <c r="Z787" s="70"/>
      <c r="AA787" s="72"/>
      <c r="AB787" s="73"/>
      <c r="AC787" s="73"/>
      <c r="AD787" s="73"/>
      <c r="AE787" s="73"/>
      <c r="AF787" s="73"/>
      <c r="AG787" s="73"/>
    </row>
    <row r="788" spans="11:33" x14ac:dyDescent="0.3">
      <c r="K788" s="70"/>
      <c r="L788" s="71"/>
      <c r="M788" s="70"/>
      <c r="N788" s="70"/>
      <c r="O788" s="70"/>
      <c r="P788" s="70"/>
      <c r="Q788" s="70"/>
      <c r="R788" s="70"/>
      <c r="S788" s="70"/>
      <c r="T788" s="70"/>
      <c r="U788" s="70"/>
      <c r="V788" s="70"/>
      <c r="W788" s="70"/>
      <c r="X788" s="70"/>
      <c r="Y788" s="70"/>
      <c r="Z788" s="70"/>
      <c r="AA788" s="72"/>
      <c r="AB788" s="73"/>
      <c r="AC788" s="73"/>
      <c r="AD788" s="73"/>
      <c r="AE788" s="73"/>
      <c r="AF788" s="73"/>
      <c r="AG788" s="73"/>
    </row>
    <row r="789" spans="11:33" x14ac:dyDescent="0.3">
      <c r="K789" s="70"/>
      <c r="L789" s="71"/>
      <c r="M789" s="70"/>
      <c r="N789" s="70"/>
      <c r="O789" s="70"/>
      <c r="P789" s="70"/>
      <c r="Q789" s="70"/>
      <c r="R789" s="70"/>
      <c r="S789" s="70"/>
      <c r="T789" s="70"/>
      <c r="U789" s="70"/>
      <c r="V789" s="70"/>
      <c r="W789" s="70"/>
      <c r="X789" s="70"/>
      <c r="Y789" s="70"/>
      <c r="Z789" s="70"/>
      <c r="AA789" s="72"/>
      <c r="AB789" s="73"/>
      <c r="AC789" s="73"/>
      <c r="AD789" s="73"/>
      <c r="AE789" s="73"/>
      <c r="AF789" s="73"/>
      <c r="AG789" s="73"/>
    </row>
    <row r="790" spans="11:33" x14ac:dyDescent="0.3">
      <c r="K790" s="70"/>
      <c r="L790" s="71"/>
      <c r="M790" s="70"/>
      <c r="N790" s="70"/>
      <c r="O790" s="70"/>
      <c r="P790" s="70"/>
      <c r="Q790" s="70"/>
      <c r="R790" s="70"/>
      <c r="S790" s="70"/>
      <c r="T790" s="70"/>
      <c r="U790" s="70"/>
      <c r="V790" s="70"/>
      <c r="W790" s="70"/>
      <c r="X790" s="70"/>
      <c r="Y790" s="70"/>
      <c r="Z790" s="70"/>
      <c r="AA790" s="72"/>
      <c r="AB790" s="73"/>
      <c r="AC790" s="73"/>
      <c r="AD790" s="73"/>
      <c r="AE790" s="73"/>
      <c r="AF790" s="73"/>
      <c r="AG790" s="73"/>
    </row>
    <row r="791" spans="11:33" x14ac:dyDescent="0.3">
      <c r="K791" s="70"/>
      <c r="L791" s="71"/>
      <c r="M791" s="70"/>
      <c r="N791" s="70"/>
      <c r="O791" s="70"/>
      <c r="P791" s="70"/>
      <c r="Q791" s="70"/>
      <c r="R791" s="70"/>
      <c r="S791" s="70"/>
      <c r="T791" s="70"/>
      <c r="U791" s="70"/>
      <c r="V791" s="70"/>
      <c r="W791" s="70"/>
      <c r="X791" s="70"/>
      <c r="Y791" s="70"/>
      <c r="Z791" s="70"/>
      <c r="AA791" s="72"/>
      <c r="AB791" s="73"/>
      <c r="AC791" s="73"/>
      <c r="AD791" s="73"/>
      <c r="AE791" s="73"/>
      <c r="AF791" s="73"/>
      <c r="AG791" s="73"/>
    </row>
    <row r="792" spans="11:33" x14ac:dyDescent="0.3">
      <c r="K792" s="70"/>
      <c r="L792" s="71"/>
      <c r="M792" s="70"/>
      <c r="N792" s="70"/>
      <c r="O792" s="70"/>
      <c r="P792" s="70"/>
      <c r="Q792" s="70"/>
      <c r="R792" s="70"/>
      <c r="S792" s="70"/>
      <c r="T792" s="70"/>
      <c r="U792" s="70"/>
      <c r="V792" s="70"/>
      <c r="W792" s="70"/>
      <c r="X792" s="70"/>
      <c r="Y792" s="70"/>
      <c r="Z792" s="70"/>
      <c r="AA792" s="72"/>
      <c r="AB792" s="73"/>
      <c r="AC792" s="73"/>
      <c r="AD792" s="73"/>
      <c r="AE792" s="73"/>
      <c r="AF792" s="73"/>
      <c r="AG792" s="73"/>
    </row>
    <row r="793" spans="11:33" x14ac:dyDescent="0.3">
      <c r="K793" s="70"/>
      <c r="L793" s="71"/>
      <c r="M793" s="70"/>
      <c r="N793" s="70"/>
      <c r="O793" s="70"/>
      <c r="P793" s="70"/>
      <c r="Q793" s="70"/>
      <c r="R793" s="70"/>
      <c r="S793" s="70"/>
      <c r="T793" s="70"/>
      <c r="U793" s="70"/>
      <c r="V793" s="70"/>
      <c r="W793" s="70"/>
      <c r="X793" s="70"/>
      <c r="Y793" s="70"/>
      <c r="Z793" s="70"/>
      <c r="AA793" s="72"/>
      <c r="AB793" s="73"/>
      <c r="AC793" s="73"/>
      <c r="AD793" s="73"/>
      <c r="AE793" s="73"/>
      <c r="AF793" s="73"/>
      <c r="AG793" s="73"/>
    </row>
    <row r="794" spans="11:33" x14ac:dyDescent="0.3">
      <c r="K794" s="70"/>
      <c r="L794" s="71"/>
      <c r="M794" s="70"/>
      <c r="N794" s="70"/>
      <c r="O794" s="70"/>
      <c r="P794" s="70"/>
      <c r="Q794" s="70"/>
      <c r="R794" s="70"/>
      <c r="S794" s="70"/>
      <c r="T794" s="70"/>
      <c r="U794" s="70"/>
      <c r="V794" s="70"/>
      <c r="W794" s="70"/>
      <c r="X794" s="70"/>
      <c r="Y794" s="70"/>
      <c r="Z794" s="70"/>
      <c r="AA794" s="72"/>
      <c r="AB794" s="73"/>
      <c r="AC794" s="73"/>
      <c r="AD794" s="73"/>
      <c r="AE794" s="73"/>
      <c r="AF794" s="73"/>
      <c r="AG794" s="73"/>
    </row>
    <row r="795" spans="11:33" x14ac:dyDescent="0.3">
      <c r="K795" s="70"/>
      <c r="L795" s="71"/>
      <c r="M795" s="70"/>
      <c r="N795" s="70"/>
      <c r="O795" s="70"/>
      <c r="P795" s="70"/>
      <c r="Q795" s="70"/>
      <c r="R795" s="70"/>
      <c r="S795" s="70"/>
      <c r="T795" s="70"/>
      <c r="U795" s="70"/>
      <c r="V795" s="70"/>
      <c r="W795" s="70"/>
      <c r="X795" s="70"/>
      <c r="Y795" s="70"/>
      <c r="Z795" s="70"/>
      <c r="AA795" s="72"/>
      <c r="AB795" s="73"/>
      <c r="AC795" s="73"/>
      <c r="AD795" s="73"/>
      <c r="AE795" s="73"/>
      <c r="AF795" s="73"/>
      <c r="AG795" s="73"/>
    </row>
    <row r="796" spans="11:33" x14ac:dyDescent="0.3">
      <c r="K796" s="70"/>
      <c r="L796" s="71"/>
      <c r="M796" s="70"/>
      <c r="N796" s="70"/>
      <c r="O796" s="70"/>
      <c r="P796" s="70"/>
      <c r="Q796" s="70"/>
      <c r="R796" s="70"/>
      <c r="S796" s="70"/>
      <c r="T796" s="70"/>
      <c r="U796" s="70"/>
      <c r="V796" s="70"/>
      <c r="W796" s="70"/>
      <c r="X796" s="70"/>
      <c r="Y796" s="70"/>
      <c r="Z796" s="70"/>
      <c r="AA796" s="72"/>
      <c r="AB796" s="73"/>
      <c r="AC796" s="73"/>
      <c r="AD796" s="73"/>
      <c r="AE796" s="73"/>
      <c r="AF796" s="73"/>
      <c r="AG796" s="73"/>
    </row>
    <row r="797" spans="11:33" x14ac:dyDescent="0.3">
      <c r="K797" s="70"/>
      <c r="L797" s="71"/>
      <c r="M797" s="70"/>
      <c r="N797" s="70"/>
      <c r="O797" s="70"/>
      <c r="P797" s="70"/>
      <c r="Q797" s="70"/>
      <c r="R797" s="70"/>
      <c r="S797" s="70"/>
      <c r="T797" s="70"/>
      <c r="U797" s="70"/>
      <c r="V797" s="70"/>
      <c r="W797" s="70"/>
      <c r="X797" s="70"/>
      <c r="Y797" s="70"/>
      <c r="Z797" s="70"/>
      <c r="AA797" s="72"/>
      <c r="AB797" s="73"/>
      <c r="AC797" s="73"/>
      <c r="AD797" s="73"/>
      <c r="AE797" s="73"/>
      <c r="AF797" s="73"/>
      <c r="AG797" s="73"/>
    </row>
    <row r="798" spans="11:33" x14ac:dyDescent="0.3">
      <c r="K798" s="70"/>
      <c r="L798" s="71"/>
      <c r="M798" s="70"/>
      <c r="N798" s="70"/>
      <c r="O798" s="70"/>
      <c r="P798" s="70"/>
      <c r="Q798" s="70"/>
      <c r="R798" s="70"/>
      <c r="S798" s="70"/>
      <c r="T798" s="70"/>
      <c r="U798" s="70"/>
      <c r="V798" s="70"/>
      <c r="W798" s="70"/>
      <c r="X798" s="70"/>
      <c r="Y798" s="70"/>
      <c r="Z798" s="70"/>
      <c r="AA798" s="72"/>
      <c r="AB798" s="73"/>
      <c r="AC798" s="73"/>
      <c r="AD798" s="73"/>
      <c r="AE798" s="73"/>
      <c r="AF798" s="73"/>
      <c r="AG798" s="73"/>
    </row>
    <row r="799" spans="11:33" x14ac:dyDescent="0.3">
      <c r="K799" s="70"/>
      <c r="L799" s="71"/>
      <c r="M799" s="70"/>
      <c r="N799" s="70"/>
      <c r="O799" s="70"/>
      <c r="P799" s="70"/>
      <c r="Q799" s="70"/>
      <c r="R799" s="70"/>
      <c r="S799" s="70"/>
      <c r="T799" s="70"/>
      <c r="U799" s="70"/>
      <c r="V799" s="70"/>
      <c r="W799" s="70"/>
      <c r="X799" s="70"/>
      <c r="Y799" s="70"/>
      <c r="Z799" s="70"/>
      <c r="AA799" s="72"/>
      <c r="AB799" s="73"/>
      <c r="AC799" s="73"/>
      <c r="AD799" s="73"/>
      <c r="AE799" s="73"/>
      <c r="AF799" s="73"/>
      <c r="AG799" s="73"/>
    </row>
    <row r="800" spans="11:33" x14ac:dyDescent="0.3">
      <c r="K800" s="70"/>
      <c r="L800" s="71"/>
      <c r="M800" s="70"/>
      <c r="N800" s="70"/>
      <c r="O800" s="70"/>
      <c r="P800" s="70"/>
      <c r="Q800" s="70"/>
      <c r="R800" s="70"/>
      <c r="S800" s="70"/>
      <c r="T800" s="70"/>
      <c r="U800" s="70"/>
      <c r="V800" s="70"/>
      <c r="W800" s="70"/>
      <c r="X800" s="70"/>
      <c r="Y800" s="70"/>
      <c r="Z800" s="70"/>
      <c r="AA800" s="72"/>
      <c r="AB800" s="73"/>
      <c r="AC800" s="73"/>
      <c r="AD800" s="73"/>
      <c r="AE800" s="73"/>
      <c r="AF800" s="73"/>
      <c r="AG800" s="73"/>
    </row>
    <row r="801" spans="11:33" x14ac:dyDescent="0.3">
      <c r="K801" s="70"/>
      <c r="L801" s="71"/>
      <c r="M801" s="70"/>
      <c r="N801" s="70"/>
      <c r="O801" s="70"/>
      <c r="P801" s="70"/>
      <c r="Q801" s="70"/>
      <c r="R801" s="70"/>
      <c r="S801" s="70"/>
      <c r="T801" s="70"/>
      <c r="U801" s="70"/>
      <c r="V801" s="70"/>
      <c r="W801" s="70"/>
      <c r="X801" s="70"/>
      <c r="Y801" s="70"/>
      <c r="Z801" s="70"/>
      <c r="AA801" s="72"/>
      <c r="AB801" s="73"/>
      <c r="AC801" s="73"/>
      <c r="AD801" s="73"/>
      <c r="AE801" s="73"/>
      <c r="AF801" s="73"/>
      <c r="AG801" s="73"/>
    </row>
    <row r="802" spans="11:33" x14ac:dyDescent="0.3">
      <c r="K802" s="70"/>
      <c r="L802" s="71"/>
      <c r="M802" s="70"/>
      <c r="N802" s="70"/>
      <c r="O802" s="70"/>
      <c r="P802" s="70"/>
      <c r="Q802" s="70"/>
      <c r="R802" s="70"/>
      <c r="S802" s="70"/>
      <c r="T802" s="70"/>
      <c r="U802" s="70"/>
      <c r="V802" s="70"/>
      <c r="W802" s="70"/>
      <c r="X802" s="70"/>
      <c r="Y802" s="70"/>
      <c r="Z802" s="70"/>
      <c r="AA802" s="72"/>
      <c r="AB802" s="73"/>
      <c r="AC802" s="73"/>
      <c r="AD802" s="73"/>
      <c r="AE802" s="73"/>
      <c r="AF802" s="73"/>
      <c r="AG802" s="73"/>
    </row>
    <row r="803" spans="11:33" x14ac:dyDescent="0.3">
      <c r="K803" s="70"/>
      <c r="L803" s="71"/>
      <c r="M803" s="70"/>
      <c r="N803" s="70"/>
      <c r="O803" s="70"/>
      <c r="P803" s="70"/>
      <c r="Q803" s="70"/>
      <c r="R803" s="70"/>
      <c r="S803" s="70"/>
      <c r="T803" s="70"/>
      <c r="U803" s="70"/>
      <c r="V803" s="70"/>
      <c r="W803" s="70"/>
      <c r="X803" s="70"/>
      <c r="Y803" s="70"/>
      <c r="Z803" s="70"/>
      <c r="AA803" s="72"/>
      <c r="AB803" s="73"/>
      <c r="AC803" s="73"/>
      <c r="AD803" s="73"/>
      <c r="AE803" s="73"/>
      <c r="AF803" s="73"/>
      <c r="AG803" s="73"/>
    </row>
    <row r="804" spans="11:33" x14ac:dyDescent="0.3">
      <c r="K804" s="70"/>
      <c r="L804" s="71"/>
      <c r="M804" s="70"/>
      <c r="N804" s="70"/>
      <c r="O804" s="70"/>
      <c r="P804" s="70"/>
      <c r="Q804" s="70"/>
      <c r="R804" s="70"/>
      <c r="S804" s="70"/>
      <c r="T804" s="70"/>
      <c r="U804" s="70"/>
      <c r="V804" s="70"/>
      <c r="W804" s="70"/>
      <c r="X804" s="70"/>
      <c r="Y804" s="70"/>
      <c r="Z804" s="70"/>
      <c r="AA804" s="72"/>
      <c r="AB804" s="73"/>
      <c r="AC804" s="73"/>
      <c r="AD804" s="73"/>
      <c r="AE804" s="73"/>
      <c r="AF804" s="73"/>
      <c r="AG804" s="73"/>
    </row>
    <row r="805" spans="11:33" x14ac:dyDescent="0.3">
      <c r="K805" s="70"/>
      <c r="L805" s="71"/>
      <c r="M805" s="70"/>
      <c r="N805" s="70"/>
      <c r="O805" s="70"/>
      <c r="P805" s="70"/>
      <c r="Q805" s="70"/>
      <c r="R805" s="70"/>
      <c r="S805" s="70"/>
      <c r="T805" s="70"/>
      <c r="U805" s="70"/>
      <c r="V805" s="70"/>
      <c r="W805" s="70"/>
      <c r="X805" s="70"/>
      <c r="Y805" s="70"/>
      <c r="Z805" s="70"/>
      <c r="AA805" s="72"/>
      <c r="AB805" s="73"/>
      <c r="AC805" s="73"/>
      <c r="AD805" s="73"/>
      <c r="AE805" s="73"/>
      <c r="AF805" s="73"/>
      <c r="AG805" s="73"/>
    </row>
    <row r="806" spans="11:33" x14ac:dyDescent="0.3">
      <c r="K806" s="70"/>
      <c r="L806" s="71"/>
      <c r="M806" s="70"/>
      <c r="N806" s="70"/>
      <c r="O806" s="70"/>
      <c r="P806" s="70"/>
      <c r="Q806" s="70"/>
      <c r="R806" s="70"/>
      <c r="S806" s="70"/>
      <c r="T806" s="70"/>
      <c r="U806" s="70"/>
      <c r="V806" s="70"/>
      <c r="W806" s="70"/>
      <c r="X806" s="70"/>
      <c r="Y806" s="70"/>
      <c r="Z806" s="70"/>
      <c r="AA806" s="72"/>
      <c r="AB806" s="73"/>
      <c r="AC806" s="73"/>
      <c r="AD806" s="73"/>
      <c r="AE806" s="73"/>
      <c r="AF806" s="73"/>
      <c r="AG806" s="73"/>
    </row>
    <row r="807" spans="11:33" x14ac:dyDescent="0.3">
      <c r="K807" s="70"/>
      <c r="L807" s="71"/>
      <c r="M807" s="70"/>
      <c r="N807" s="70"/>
      <c r="O807" s="70"/>
      <c r="P807" s="70"/>
      <c r="Q807" s="70"/>
      <c r="R807" s="70"/>
      <c r="S807" s="70"/>
      <c r="T807" s="70"/>
      <c r="U807" s="70"/>
      <c r="V807" s="70"/>
      <c r="W807" s="70"/>
      <c r="X807" s="70"/>
      <c r="Y807" s="70"/>
      <c r="Z807" s="70"/>
      <c r="AA807" s="72"/>
      <c r="AB807" s="73"/>
      <c r="AC807" s="73"/>
      <c r="AD807" s="73"/>
      <c r="AE807" s="73"/>
      <c r="AF807" s="73"/>
      <c r="AG807" s="73"/>
    </row>
    <row r="808" spans="11:33" x14ac:dyDescent="0.3">
      <c r="K808" s="70"/>
      <c r="L808" s="71"/>
      <c r="M808" s="70"/>
      <c r="N808" s="70"/>
      <c r="O808" s="70"/>
      <c r="P808" s="70"/>
      <c r="Q808" s="70"/>
      <c r="R808" s="70"/>
      <c r="S808" s="70"/>
      <c r="T808" s="70"/>
      <c r="U808" s="70"/>
      <c r="V808" s="70"/>
      <c r="W808" s="70"/>
      <c r="X808" s="70"/>
      <c r="Y808" s="70"/>
      <c r="Z808" s="70"/>
      <c r="AA808" s="72"/>
      <c r="AB808" s="73"/>
      <c r="AC808" s="73"/>
      <c r="AD808" s="73"/>
      <c r="AE808" s="73"/>
      <c r="AF808" s="73"/>
      <c r="AG808" s="73"/>
    </row>
    <row r="809" spans="11:33" x14ac:dyDescent="0.3">
      <c r="K809" s="70"/>
      <c r="L809" s="71"/>
      <c r="M809" s="70"/>
      <c r="N809" s="70"/>
      <c r="O809" s="70"/>
      <c r="P809" s="70"/>
      <c r="Q809" s="70"/>
      <c r="R809" s="70"/>
      <c r="S809" s="70"/>
      <c r="T809" s="70"/>
      <c r="U809" s="70"/>
      <c r="V809" s="70"/>
      <c r="W809" s="70"/>
      <c r="X809" s="70"/>
      <c r="Y809" s="70"/>
      <c r="Z809" s="70"/>
      <c r="AA809" s="72"/>
      <c r="AB809" s="73"/>
      <c r="AC809" s="73"/>
      <c r="AD809" s="73"/>
      <c r="AE809" s="73"/>
      <c r="AF809" s="73"/>
      <c r="AG809" s="73"/>
    </row>
    <row r="810" spans="11:33" x14ac:dyDescent="0.3">
      <c r="K810" s="70"/>
      <c r="L810" s="71"/>
      <c r="M810" s="70"/>
      <c r="N810" s="70"/>
      <c r="O810" s="70"/>
      <c r="P810" s="70"/>
      <c r="Q810" s="70"/>
      <c r="R810" s="70"/>
      <c r="S810" s="70"/>
      <c r="T810" s="70"/>
      <c r="U810" s="70"/>
      <c r="V810" s="70"/>
      <c r="W810" s="70"/>
      <c r="X810" s="70"/>
      <c r="Y810" s="70"/>
      <c r="Z810" s="70"/>
      <c r="AA810" s="72"/>
      <c r="AB810" s="73"/>
      <c r="AC810" s="73"/>
      <c r="AD810" s="73"/>
      <c r="AE810" s="73"/>
      <c r="AF810" s="73"/>
      <c r="AG810" s="73"/>
    </row>
    <row r="811" spans="11:33" x14ac:dyDescent="0.3">
      <c r="K811" s="70"/>
      <c r="L811" s="71"/>
      <c r="M811" s="70"/>
      <c r="N811" s="70"/>
      <c r="O811" s="70"/>
      <c r="P811" s="70"/>
      <c r="Q811" s="70"/>
      <c r="R811" s="70"/>
      <c r="S811" s="70"/>
      <c r="T811" s="70"/>
      <c r="U811" s="70"/>
      <c r="V811" s="70"/>
      <c r="W811" s="70"/>
      <c r="X811" s="70"/>
      <c r="Y811" s="70"/>
      <c r="Z811" s="70"/>
      <c r="AA811" s="72"/>
      <c r="AB811" s="73"/>
      <c r="AC811" s="73"/>
      <c r="AD811" s="73"/>
      <c r="AE811" s="73"/>
      <c r="AF811" s="73"/>
      <c r="AG811" s="73"/>
    </row>
    <row r="812" spans="11:33" x14ac:dyDescent="0.3">
      <c r="K812" s="70"/>
      <c r="L812" s="71"/>
      <c r="M812" s="70"/>
      <c r="N812" s="70"/>
      <c r="O812" s="70"/>
      <c r="P812" s="70"/>
      <c r="Q812" s="70"/>
      <c r="R812" s="70"/>
      <c r="S812" s="70"/>
      <c r="T812" s="70"/>
      <c r="U812" s="70"/>
      <c r="V812" s="70"/>
      <c r="W812" s="70"/>
      <c r="X812" s="70"/>
      <c r="Y812" s="70"/>
      <c r="Z812" s="70"/>
      <c r="AA812" s="72"/>
      <c r="AB812" s="73"/>
      <c r="AC812" s="73"/>
      <c r="AD812" s="73"/>
      <c r="AE812" s="73"/>
      <c r="AF812" s="73"/>
      <c r="AG812" s="73"/>
    </row>
    <row r="813" spans="11:33" x14ac:dyDescent="0.3">
      <c r="K813" s="70"/>
      <c r="L813" s="71"/>
      <c r="M813" s="70"/>
      <c r="N813" s="70"/>
      <c r="O813" s="70"/>
      <c r="P813" s="70"/>
      <c r="Q813" s="70"/>
      <c r="R813" s="70"/>
      <c r="S813" s="70"/>
      <c r="T813" s="70"/>
      <c r="U813" s="70"/>
      <c r="V813" s="70"/>
      <c r="W813" s="70"/>
      <c r="X813" s="70"/>
      <c r="Y813" s="70"/>
      <c r="Z813" s="70"/>
      <c r="AA813" s="72"/>
      <c r="AB813" s="73"/>
      <c r="AC813" s="73"/>
      <c r="AD813" s="73"/>
      <c r="AE813" s="73"/>
      <c r="AF813" s="73"/>
      <c r="AG813" s="73"/>
    </row>
    <row r="814" spans="11:33" x14ac:dyDescent="0.3">
      <c r="K814" s="70"/>
      <c r="L814" s="71"/>
      <c r="M814" s="70"/>
      <c r="N814" s="70"/>
      <c r="O814" s="70"/>
      <c r="P814" s="70"/>
      <c r="Q814" s="70"/>
      <c r="R814" s="70"/>
      <c r="S814" s="70"/>
      <c r="T814" s="70"/>
      <c r="U814" s="70"/>
      <c r="V814" s="70"/>
      <c r="W814" s="70"/>
      <c r="X814" s="70"/>
      <c r="Y814" s="70"/>
      <c r="Z814" s="70"/>
      <c r="AA814" s="72"/>
      <c r="AB814" s="73"/>
      <c r="AC814" s="73"/>
      <c r="AD814" s="73"/>
      <c r="AE814" s="73"/>
      <c r="AF814" s="73"/>
      <c r="AG814" s="73"/>
    </row>
    <row r="815" spans="11:33" x14ac:dyDescent="0.3">
      <c r="K815" s="70"/>
      <c r="L815" s="71"/>
      <c r="M815" s="70"/>
      <c r="N815" s="70"/>
      <c r="O815" s="70"/>
      <c r="P815" s="70"/>
      <c r="Q815" s="70"/>
      <c r="R815" s="70"/>
      <c r="S815" s="70"/>
      <c r="T815" s="70"/>
      <c r="U815" s="70"/>
      <c r="V815" s="70"/>
      <c r="W815" s="70"/>
      <c r="X815" s="70"/>
      <c r="Y815" s="70"/>
      <c r="Z815" s="70"/>
      <c r="AA815" s="72"/>
      <c r="AB815" s="73"/>
      <c r="AC815" s="73"/>
      <c r="AD815" s="73"/>
      <c r="AE815" s="73"/>
      <c r="AF815" s="73"/>
      <c r="AG815" s="73"/>
    </row>
    <row r="816" spans="11:33" x14ac:dyDescent="0.3">
      <c r="K816" s="70"/>
      <c r="L816" s="71"/>
      <c r="M816" s="70"/>
      <c r="N816" s="70"/>
      <c r="O816" s="70"/>
      <c r="P816" s="70"/>
      <c r="Q816" s="70"/>
      <c r="R816" s="70"/>
      <c r="S816" s="70"/>
      <c r="T816" s="70"/>
      <c r="U816" s="70"/>
      <c r="V816" s="70"/>
      <c r="W816" s="70"/>
      <c r="X816" s="70"/>
      <c r="Y816" s="70"/>
      <c r="Z816" s="70"/>
      <c r="AA816" s="72"/>
      <c r="AB816" s="73"/>
      <c r="AC816" s="73"/>
      <c r="AD816" s="73"/>
      <c r="AE816" s="73"/>
      <c r="AF816" s="73"/>
      <c r="AG816" s="73"/>
    </row>
    <row r="817" spans="11:33" x14ac:dyDescent="0.3">
      <c r="K817" s="70"/>
      <c r="L817" s="71"/>
      <c r="M817" s="70"/>
      <c r="N817" s="70"/>
      <c r="O817" s="70"/>
      <c r="P817" s="70"/>
      <c r="Q817" s="70"/>
      <c r="R817" s="70"/>
      <c r="S817" s="70"/>
      <c r="T817" s="70"/>
      <c r="U817" s="70"/>
      <c r="V817" s="70"/>
      <c r="W817" s="70"/>
      <c r="X817" s="70"/>
      <c r="Y817" s="70"/>
      <c r="Z817" s="70"/>
      <c r="AA817" s="72"/>
      <c r="AB817" s="73"/>
      <c r="AC817" s="73"/>
      <c r="AD817" s="73"/>
      <c r="AE817" s="73"/>
      <c r="AF817" s="73"/>
      <c r="AG817" s="73"/>
    </row>
    <row r="818" spans="11:33" x14ac:dyDescent="0.3">
      <c r="K818" s="70"/>
      <c r="L818" s="71"/>
      <c r="M818" s="70"/>
      <c r="N818" s="70"/>
      <c r="O818" s="70"/>
      <c r="P818" s="70"/>
      <c r="Q818" s="70"/>
      <c r="R818" s="70"/>
      <c r="S818" s="70"/>
      <c r="T818" s="70"/>
      <c r="U818" s="70"/>
      <c r="V818" s="70"/>
      <c r="W818" s="70"/>
      <c r="X818" s="70"/>
      <c r="Y818" s="70"/>
      <c r="Z818" s="70"/>
      <c r="AA818" s="72"/>
      <c r="AB818" s="73"/>
      <c r="AC818" s="73"/>
      <c r="AD818" s="73"/>
      <c r="AE818" s="73"/>
      <c r="AF818" s="73"/>
      <c r="AG818" s="73"/>
    </row>
    <row r="819" spans="11:33" x14ac:dyDescent="0.3">
      <c r="K819" s="70"/>
      <c r="L819" s="71"/>
      <c r="M819" s="70"/>
      <c r="N819" s="70"/>
      <c r="O819" s="70"/>
      <c r="P819" s="70"/>
      <c r="Q819" s="70"/>
      <c r="R819" s="70"/>
      <c r="S819" s="70"/>
      <c r="T819" s="70"/>
      <c r="U819" s="70"/>
      <c r="V819" s="70"/>
      <c r="W819" s="70"/>
      <c r="X819" s="70"/>
      <c r="Y819" s="70"/>
      <c r="Z819" s="70"/>
      <c r="AA819" s="72"/>
      <c r="AB819" s="73"/>
      <c r="AC819" s="73"/>
      <c r="AD819" s="73"/>
      <c r="AE819" s="73"/>
      <c r="AF819" s="73"/>
      <c r="AG819" s="73"/>
    </row>
    <row r="820" spans="11:33" x14ac:dyDescent="0.3">
      <c r="K820" s="70"/>
      <c r="L820" s="71"/>
      <c r="M820" s="70"/>
      <c r="N820" s="70"/>
      <c r="O820" s="70"/>
      <c r="P820" s="70"/>
      <c r="Q820" s="70"/>
      <c r="R820" s="70"/>
      <c r="S820" s="70"/>
      <c r="T820" s="70"/>
      <c r="U820" s="70"/>
      <c r="V820" s="70"/>
      <c r="W820" s="70"/>
      <c r="X820" s="70"/>
      <c r="Y820" s="70"/>
      <c r="Z820" s="70"/>
      <c r="AA820" s="72"/>
      <c r="AB820" s="73"/>
      <c r="AC820" s="73"/>
      <c r="AD820" s="73"/>
      <c r="AE820" s="73"/>
      <c r="AF820" s="73"/>
      <c r="AG820" s="73"/>
    </row>
    <row r="821" spans="11:33" x14ac:dyDescent="0.3">
      <c r="K821" s="70"/>
      <c r="L821" s="71"/>
      <c r="M821" s="70"/>
      <c r="N821" s="70"/>
      <c r="O821" s="70"/>
      <c r="P821" s="70"/>
      <c r="Q821" s="70"/>
      <c r="R821" s="70"/>
      <c r="S821" s="70"/>
      <c r="T821" s="70"/>
      <c r="U821" s="70"/>
      <c r="V821" s="70"/>
      <c r="W821" s="70"/>
      <c r="X821" s="70"/>
      <c r="Y821" s="70"/>
      <c r="Z821" s="70"/>
      <c r="AA821" s="72"/>
      <c r="AB821" s="73"/>
      <c r="AC821" s="73"/>
      <c r="AD821" s="73"/>
      <c r="AE821" s="73"/>
      <c r="AF821" s="73"/>
      <c r="AG821" s="73"/>
    </row>
    <row r="822" spans="11:33" x14ac:dyDescent="0.3">
      <c r="K822" s="70"/>
      <c r="L822" s="71"/>
      <c r="M822" s="70"/>
      <c r="N822" s="70"/>
      <c r="O822" s="70"/>
      <c r="P822" s="70"/>
      <c r="Q822" s="70"/>
      <c r="R822" s="70"/>
      <c r="S822" s="70"/>
      <c r="T822" s="70"/>
      <c r="U822" s="70"/>
      <c r="V822" s="70"/>
      <c r="W822" s="70"/>
      <c r="X822" s="70"/>
      <c r="Y822" s="70"/>
      <c r="Z822" s="70"/>
      <c r="AA822" s="72"/>
      <c r="AB822" s="73"/>
      <c r="AC822" s="73"/>
      <c r="AD822" s="73"/>
      <c r="AE822" s="73"/>
      <c r="AF822" s="73"/>
      <c r="AG822" s="73"/>
    </row>
    <row r="823" spans="11:33" x14ac:dyDescent="0.3">
      <c r="K823" s="70"/>
      <c r="L823" s="71"/>
      <c r="M823" s="70"/>
      <c r="N823" s="70"/>
      <c r="O823" s="70"/>
      <c r="P823" s="70"/>
      <c r="Q823" s="70"/>
      <c r="R823" s="70"/>
      <c r="S823" s="70"/>
      <c r="T823" s="70"/>
      <c r="U823" s="70"/>
      <c r="V823" s="70"/>
      <c r="W823" s="70"/>
      <c r="X823" s="70"/>
      <c r="Y823" s="70"/>
      <c r="Z823" s="70"/>
      <c r="AA823" s="72"/>
      <c r="AB823" s="73"/>
      <c r="AC823" s="73"/>
      <c r="AD823" s="73"/>
      <c r="AE823" s="73"/>
      <c r="AF823" s="73"/>
      <c r="AG823" s="73"/>
    </row>
    <row r="824" spans="11:33" x14ac:dyDescent="0.3">
      <c r="K824" s="70"/>
      <c r="L824" s="71"/>
      <c r="M824" s="70"/>
      <c r="N824" s="70"/>
      <c r="O824" s="70"/>
      <c r="P824" s="70"/>
      <c r="Q824" s="70"/>
      <c r="R824" s="70"/>
      <c r="S824" s="70"/>
      <c r="T824" s="70"/>
      <c r="U824" s="70"/>
      <c r="V824" s="70"/>
      <c r="W824" s="70"/>
      <c r="X824" s="70"/>
      <c r="Y824" s="70"/>
      <c r="Z824" s="70"/>
      <c r="AA824" s="72"/>
      <c r="AB824" s="73"/>
      <c r="AC824" s="73"/>
      <c r="AD824" s="73"/>
      <c r="AE824" s="73"/>
      <c r="AF824" s="73"/>
      <c r="AG824" s="73"/>
    </row>
    <row r="825" spans="11:33" x14ac:dyDescent="0.3">
      <c r="K825" s="70"/>
      <c r="L825" s="71"/>
      <c r="M825" s="70"/>
      <c r="N825" s="70"/>
      <c r="O825" s="70"/>
      <c r="P825" s="70"/>
      <c r="Q825" s="70"/>
      <c r="R825" s="70"/>
      <c r="S825" s="70"/>
      <c r="T825" s="70"/>
      <c r="U825" s="70"/>
      <c r="V825" s="70"/>
      <c r="W825" s="70"/>
      <c r="X825" s="70"/>
      <c r="Y825" s="70"/>
      <c r="Z825" s="70"/>
      <c r="AA825" s="72"/>
      <c r="AB825" s="73"/>
      <c r="AC825" s="73"/>
      <c r="AD825" s="73"/>
      <c r="AE825" s="73"/>
      <c r="AF825" s="73"/>
      <c r="AG825" s="73"/>
    </row>
    <row r="826" spans="11:33" x14ac:dyDescent="0.3">
      <c r="K826" s="70"/>
      <c r="L826" s="71"/>
      <c r="M826" s="70"/>
      <c r="N826" s="70"/>
      <c r="O826" s="70"/>
      <c r="P826" s="70"/>
      <c r="Q826" s="70"/>
      <c r="R826" s="70"/>
      <c r="S826" s="70"/>
      <c r="T826" s="70"/>
      <c r="U826" s="70"/>
      <c r="V826" s="70"/>
      <c r="W826" s="70"/>
      <c r="X826" s="70"/>
      <c r="Y826" s="70"/>
      <c r="Z826" s="70"/>
      <c r="AA826" s="72"/>
      <c r="AB826" s="73"/>
      <c r="AC826" s="73"/>
      <c r="AD826" s="73"/>
      <c r="AE826" s="73"/>
      <c r="AF826" s="73"/>
      <c r="AG826" s="73"/>
    </row>
    <row r="827" spans="11:33" x14ac:dyDescent="0.3">
      <c r="K827" s="70"/>
      <c r="L827" s="71"/>
      <c r="M827" s="70"/>
      <c r="N827" s="70"/>
      <c r="O827" s="70"/>
      <c r="P827" s="70"/>
      <c r="Q827" s="70"/>
      <c r="R827" s="70"/>
      <c r="S827" s="70"/>
      <c r="T827" s="70"/>
      <c r="U827" s="70"/>
      <c r="V827" s="70"/>
      <c r="W827" s="70"/>
      <c r="X827" s="70"/>
      <c r="Y827" s="70"/>
      <c r="Z827" s="70"/>
      <c r="AA827" s="72"/>
      <c r="AB827" s="73"/>
      <c r="AC827" s="73"/>
      <c r="AD827" s="73"/>
      <c r="AE827" s="73"/>
      <c r="AF827" s="73"/>
      <c r="AG827" s="73"/>
    </row>
    <row r="828" spans="11:33" x14ac:dyDescent="0.3">
      <c r="K828" s="70"/>
      <c r="L828" s="71"/>
      <c r="M828" s="70"/>
      <c r="N828" s="70"/>
      <c r="O828" s="70"/>
      <c r="P828" s="70"/>
      <c r="Q828" s="70"/>
      <c r="R828" s="70"/>
      <c r="S828" s="70"/>
      <c r="T828" s="70"/>
      <c r="U828" s="70"/>
      <c r="V828" s="70"/>
      <c r="W828" s="70"/>
      <c r="X828" s="70"/>
      <c r="Y828" s="70"/>
      <c r="Z828" s="70"/>
      <c r="AA828" s="72"/>
      <c r="AB828" s="73"/>
      <c r="AC828" s="73"/>
      <c r="AD828" s="73"/>
      <c r="AE828" s="73"/>
      <c r="AF828" s="73"/>
      <c r="AG828" s="73"/>
    </row>
    <row r="829" spans="11:33" x14ac:dyDescent="0.3">
      <c r="K829" s="70"/>
      <c r="L829" s="71"/>
      <c r="M829" s="70"/>
      <c r="N829" s="70"/>
      <c r="O829" s="70"/>
      <c r="P829" s="70"/>
      <c r="Q829" s="70"/>
      <c r="R829" s="70"/>
      <c r="S829" s="70"/>
      <c r="T829" s="70"/>
      <c r="U829" s="70"/>
      <c r="V829" s="70"/>
      <c r="W829" s="70"/>
      <c r="X829" s="70"/>
      <c r="Y829" s="70"/>
      <c r="Z829" s="70"/>
      <c r="AA829" s="72"/>
      <c r="AB829" s="73"/>
      <c r="AC829" s="73"/>
      <c r="AD829" s="73"/>
      <c r="AE829" s="73"/>
      <c r="AF829" s="73"/>
      <c r="AG829" s="73"/>
    </row>
    <row r="830" spans="11:33" x14ac:dyDescent="0.3">
      <c r="K830" s="70"/>
      <c r="L830" s="71"/>
      <c r="M830" s="70"/>
      <c r="N830" s="70"/>
      <c r="O830" s="70"/>
      <c r="P830" s="70"/>
      <c r="Q830" s="70"/>
      <c r="R830" s="70"/>
      <c r="S830" s="70"/>
      <c r="T830" s="70"/>
      <c r="U830" s="70"/>
      <c r="V830" s="70"/>
      <c r="W830" s="70"/>
      <c r="X830" s="70"/>
      <c r="Y830" s="70"/>
      <c r="Z830" s="70"/>
      <c r="AA830" s="72"/>
      <c r="AB830" s="73"/>
      <c r="AC830" s="73"/>
      <c r="AD830" s="73"/>
      <c r="AE830" s="73"/>
      <c r="AF830" s="73"/>
      <c r="AG830" s="73"/>
    </row>
    <row r="831" spans="11:33" x14ac:dyDescent="0.3">
      <c r="K831" s="70"/>
      <c r="L831" s="71"/>
      <c r="M831" s="70"/>
      <c r="N831" s="70"/>
      <c r="O831" s="70"/>
      <c r="P831" s="70"/>
      <c r="Q831" s="70"/>
      <c r="R831" s="70"/>
      <c r="S831" s="70"/>
      <c r="T831" s="70"/>
      <c r="U831" s="70"/>
      <c r="V831" s="70"/>
      <c r="W831" s="70"/>
      <c r="X831" s="70"/>
      <c r="Y831" s="70"/>
      <c r="Z831" s="70"/>
      <c r="AA831" s="72"/>
      <c r="AB831" s="73"/>
      <c r="AC831" s="73"/>
      <c r="AD831" s="73"/>
      <c r="AE831" s="73"/>
      <c r="AF831" s="73"/>
      <c r="AG831" s="73"/>
    </row>
    <row r="832" spans="11:33" x14ac:dyDescent="0.3">
      <c r="K832" s="70"/>
      <c r="L832" s="71"/>
      <c r="M832" s="70"/>
      <c r="N832" s="70"/>
      <c r="O832" s="70"/>
      <c r="P832" s="70"/>
      <c r="Q832" s="70"/>
      <c r="R832" s="70"/>
      <c r="S832" s="70"/>
      <c r="T832" s="70"/>
      <c r="U832" s="70"/>
      <c r="V832" s="70"/>
      <c r="W832" s="70"/>
      <c r="X832" s="70"/>
      <c r="Y832" s="70"/>
      <c r="Z832" s="70"/>
      <c r="AA832" s="72"/>
      <c r="AB832" s="73"/>
      <c r="AC832" s="73"/>
      <c r="AD832" s="73"/>
      <c r="AE832" s="73"/>
      <c r="AF832" s="73"/>
      <c r="AG832" s="73"/>
    </row>
    <row r="833" spans="11:33" x14ac:dyDescent="0.3">
      <c r="K833" s="70"/>
      <c r="L833" s="71"/>
      <c r="M833" s="70"/>
      <c r="N833" s="70"/>
      <c r="O833" s="70"/>
      <c r="P833" s="70"/>
      <c r="Q833" s="70"/>
      <c r="R833" s="70"/>
      <c r="S833" s="70"/>
      <c r="T833" s="70"/>
      <c r="U833" s="70"/>
      <c r="V833" s="70"/>
      <c r="W833" s="70"/>
      <c r="X833" s="70"/>
      <c r="Y833" s="70"/>
      <c r="Z833" s="70"/>
      <c r="AA833" s="72"/>
      <c r="AB833" s="73"/>
      <c r="AC833" s="73"/>
      <c r="AD833" s="73"/>
      <c r="AE833" s="73"/>
      <c r="AF833" s="73"/>
      <c r="AG833" s="73"/>
    </row>
    <row r="834" spans="11:33" x14ac:dyDescent="0.3">
      <c r="K834" s="70"/>
      <c r="L834" s="71"/>
      <c r="M834" s="70"/>
      <c r="N834" s="70"/>
      <c r="O834" s="70"/>
      <c r="P834" s="70"/>
      <c r="Q834" s="70"/>
      <c r="R834" s="70"/>
      <c r="S834" s="70"/>
      <c r="T834" s="70"/>
      <c r="U834" s="70"/>
      <c r="V834" s="70"/>
      <c r="W834" s="70"/>
      <c r="X834" s="70"/>
      <c r="Y834" s="70"/>
      <c r="Z834" s="70"/>
      <c r="AA834" s="72"/>
      <c r="AB834" s="73"/>
      <c r="AC834" s="73"/>
      <c r="AD834" s="73"/>
      <c r="AE834" s="73"/>
      <c r="AF834" s="73"/>
      <c r="AG834" s="73"/>
    </row>
    <row r="835" spans="11:33" x14ac:dyDescent="0.3">
      <c r="K835" s="70"/>
      <c r="L835" s="71"/>
      <c r="M835" s="70"/>
      <c r="N835" s="70"/>
      <c r="O835" s="70"/>
      <c r="P835" s="70"/>
      <c r="Q835" s="70"/>
      <c r="R835" s="70"/>
      <c r="S835" s="70"/>
      <c r="T835" s="70"/>
      <c r="U835" s="70"/>
      <c r="V835" s="70"/>
      <c r="W835" s="70"/>
      <c r="X835" s="70"/>
      <c r="Y835" s="70"/>
      <c r="Z835" s="70"/>
      <c r="AA835" s="72"/>
      <c r="AB835" s="73"/>
      <c r="AC835" s="73"/>
      <c r="AD835" s="73"/>
      <c r="AE835" s="73"/>
      <c r="AF835" s="73"/>
      <c r="AG835" s="73"/>
    </row>
    <row r="836" spans="11:33" x14ac:dyDescent="0.3">
      <c r="K836" s="70"/>
      <c r="L836" s="71"/>
      <c r="M836" s="70"/>
      <c r="N836" s="70"/>
      <c r="O836" s="70"/>
      <c r="P836" s="70"/>
      <c r="Q836" s="70"/>
      <c r="R836" s="70"/>
      <c r="S836" s="70"/>
      <c r="T836" s="70"/>
      <c r="U836" s="70"/>
      <c r="V836" s="70"/>
      <c r="W836" s="70"/>
      <c r="X836" s="70"/>
      <c r="Y836" s="70"/>
      <c r="Z836" s="70"/>
      <c r="AA836" s="72"/>
      <c r="AB836" s="73"/>
      <c r="AC836" s="73"/>
      <c r="AD836" s="73"/>
      <c r="AE836" s="73"/>
      <c r="AF836" s="73"/>
      <c r="AG836" s="73"/>
    </row>
    <row r="837" spans="11:33" x14ac:dyDescent="0.3">
      <c r="K837" s="70"/>
      <c r="L837" s="71"/>
      <c r="M837" s="70"/>
      <c r="N837" s="70"/>
      <c r="O837" s="70"/>
      <c r="P837" s="70"/>
      <c r="Q837" s="70"/>
      <c r="R837" s="70"/>
      <c r="S837" s="70"/>
      <c r="T837" s="70"/>
      <c r="U837" s="70"/>
      <c r="V837" s="70"/>
      <c r="W837" s="70"/>
      <c r="X837" s="70"/>
      <c r="Y837" s="70"/>
      <c r="Z837" s="70"/>
      <c r="AA837" s="72"/>
      <c r="AB837" s="73"/>
      <c r="AC837" s="73"/>
      <c r="AD837" s="73"/>
      <c r="AE837" s="73"/>
      <c r="AF837" s="73"/>
      <c r="AG837" s="73"/>
    </row>
    <row r="838" spans="11:33" x14ac:dyDescent="0.3">
      <c r="K838" s="70"/>
      <c r="L838" s="71"/>
      <c r="M838" s="70"/>
      <c r="N838" s="70"/>
      <c r="O838" s="70"/>
      <c r="P838" s="70"/>
      <c r="Q838" s="70"/>
      <c r="R838" s="70"/>
      <c r="S838" s="70"/>
      <c r="T838" s="70"/>
      <c r="U838" s="70"/>
      <c r="V838" s="70"/>
      <c r="W838" s="70"/>
      <c r="X838" s="70"/>
      <c r="Y838" s="70"/>
      <c r="Z838" s="70"/>
      <c r="AA838" s="72"/>
      <c r="AB838" s="73"/>
      <c r="AC838" s="73"/>
      <c r="AD838" s="73"/>
      <c r="AE838" s="73"/>
      <c r="AF838" s="73"/>
      <c r="AG838" s="73"/>
    </row>
    <row r="839" spans="11:33" x14ac:dyDescent="0.3">
      <c r="K839" s="70"/>
      <c r="L839" s="71"/>
      <c r="M839" s="70"/>
      <c r="N839" s="70"/>
      <c r="O839" s="70"/>
      <c r="P839" s="70"/>
      <c r="Q839" s="70"/>
      <c r="R839" s="70"/>
      <c r="S839" s="70"/>
      <c r="T839" s="70"/>
      <c r="U839" s="70"/>
      <c r="V839" s="70"/>
      <c r="W839" s="70"/>
      <c r="X839" s="70"/>
      <c r="Y839" s="70"/>
      <c r="Z839" s="70"/>
      <c r="AA839" s="72"/>
      <c r="AB839" s="73"/>
      <c r="AC839" s="73"/>
      <c r="AD839" s="73"/>
      <c r="AE839" s="73"/>
      <c r="AF839" s="73"/>
      <c r="AG839" s="73"/>
    </row>
    <row r="840" spans="11:33" x14ac:dyDescent="0.3">
      <c r="K840" s="70"/>
      <c r="L840" s="71"/>
      <c r="M840" s="70"/>
      <c r="N840" s="70"/>
      <c r="O840" s="70"/>
      <c r="P840" s="70"/>
      <c r="Q840" s="70"/>
      <c r="R840" s="70"/>
      <c r="S840" s="70"/>
      <c r="T840" s="70"/>
      <c r="U840" s="70"/>
      <c r="V840" s="70"/>
      <c r="W840" s="70"/>
      <c r="X840" s="70"/>
      <c r="Y840" s="70"/>
      <c r="Z840" s="70"/>
      <c r="AA840" s="72"/>
      <c r="AB840" s="73"/>
      <c r="AC840" s="73"/>
      <c r="AD840" s="73"/>
      <c r="AE840" s="73"/>
      <c r="AF840" s="73"/>
      <c r="AG840" s="73"/>
    </row>
    <row r="841" spans="11:33" x14ac:dyDescent="0.3">
      <c r="K841" s="70"/>
      <c r="L841" s="71"/>
      <c r="M841" s="70"/>
      <c r="N841" s="70"/>
      <c r="O841" s="70"/>
      <c r="P841" s="70"/>
      <c r="Q841" s="70"/>
      <c r="R841" s="70"/>
      <c r="S841" s="70"/>
      <c r="T841" s="70"/>
      <c r="U841" s="70"/>
      <c r="V841" s="70"/>
      <c r="W841" s="70"/>
      <c r="X841" s="70"/>
      <c r="Y841" s="70"/>
      <c r="Z841" s="70"/>
      <c r="AA841" s="72"/>
      <c r="AB841" s="73"/>
      <c r="AC841" s="73"/>
      <c r="AD841" s="73"/>
      <c r="AE841" s="73"/>
      <c r="AF841" s="73"/>
      <c r="AG841" s="73"/>
    </row>
    <row r="842" spans="11:33" x14ac:dyDescent="0.3">
      <c r="K842" s="70"/>
      <c r="L842" s="71"/>
      <c r="M842" s="70"/>
      <c r="N842" s="70"/>
      <c r="O842" s="70"/>
      <c r="P842" s="70"/>
      <c r="Q842" s="70"/>
      <c r="R842" s="70"/>
      <c r="S842" s="70"/>
      <c r="T842" s="70"/>
      <c r="U842" s="70"/>
      <c r="V842" s="70"/>
      <c r="W842" s="70"/>
      <c r="X842" s="70"/>
      <c r="Y842" s="70"/>
      <c r="Z842" s="70"/>
      <c r="AA842" s="72"/>
      <c r="AB842" s="73"/>
      <c r="AC842" s="73"/>
      <c r="AD842" s="73"/>
      <c r="AE842" s="73"/>
      <c r="AF842" s="73"/>
      <c r="AG842" s="73"/>
    </row>
    <row r="843" spans="11:33" x14ac:dyDescent="0.3">
      <c r="K843" s="70"/>
      <c r="L843" s="71"/>
      <c r="M843" s="70"/>
      <c r="N843" s="70"/>
      <c r="O843" s="70"/>
      <c r="P843" s="70"/>
      <c r="Q843" s="70"/>
      <c r="R843" s="70"/>
      <c r="S843" s="70"/>
      <c r="T843" s="70"/>
      <c r="U843" s="70"/>
      <c r="V843" s="70"/>
      <c r="W843" s="70"/>
      <c r="X843" s="70"/>
      <c r="Y843" s="70"/>
      <c r="Z843" s="70"/>
      <c r="AA843" s="72"/>
      <c r="AB843" s="73"/>
      <c r="AC843" s="73"/>
      <c r="AD843" s="73"/>
      <c r="AE843" s="73"/>
      <c r="AF843" s="73"/>
      <c r="AG843" s="73"/>
    </row>
    <row r="844" spans="11:33" x14ac:dyDescent="0.3">
      <c r="K844" s="70"/>
      <c r="L844" s="71"/>
      <c r="M844" s="70"/>
      <c r="N844" s="70"/>
      <c r="O844" s="70"/>
      <c r="P844" s="70"/>
      <c r="Q844" s="70"/>
      <c r="R844" s="70"/>
      <c r="S844" s="70"/>
      <c r="T844" s="70"/>
      <c r="U844" s="70"/>
      <c r="V844" s="70"/>
      <c r="W844" s="70"/>
      <c r="X844" s="70"/>
      <c r="Y844" s="70"/>
      <c r="Z844" s="70"/>
      <c r="AA844" s="72"/>
      <c r="AB844" s="73"/>
      <c r="AC844" s="73"/>
      <c r="AD844" s="73"/>
      <c r="AE844" s="73"/>
      <c r="AF844" s="73"/>
      <c r="AG844" s="73"/>
    </row>
    <row r="845" spans="11:33" x14ac:dyDescent="0.3">
      <c r="K845" s="70"/>
      <c r="L845" s="71"/>
      <c r="M845" s="70"/>
      <c r="N845" s="70"/>
      <c r="O845" s="70"/>
      <c r="P845" s="70"/>
      <c r="Q845" s="70"/>
      <c r="R845" s="70"/>
      <c r="S845" s="70"/>
      <c r="T845" s="70"/>
      <c r="U845" s="70"/>
      <c r="V845" s="70"/>
      <c r="W845" s="70"/>
      <c r="X845" s="70"/>
      <c r="Y845" s="70"/>
      <c r="Z845" s="70"/>
      <c r="AA845" s="72"/>
      <c r="AB845" s="73"/>
      <c r="AC845" s="73"/>
      <c r="AD845" s="73"/>
      <c r="AE845" s="73"/>
      <c r="AF845" s="73"/>
      <c r="AG845" s="73"/>
    </row>
    <row r="846" spans="11:33" x14ac:dyDescent="0.3">
      <c r="K846" s="70"/>
      <c r="L846" s="71"/>
      <c r="M846" s="70"/>
      <c r="N846" s="70"/>
      <c r="O846" s="70"/>
      <c r="P846" s="70"/>
      <c r="Q846" s="70"/>
      <c r="R846" s="70"/>
      <c r="S846" s="70"/>
      <c r="T846" s="70"/>
      <c r="U846" s="70"/>
      <c r="V846" s="70"/>
      <c r="W846" s="70"/>
      <c r="X846" s="70"/>
      <c r="Y846" s="70"/>
      <c r="Z846" s="70"/>
      <c r="AA846" s="72"/>
      <c r="AB846" s="73"/>
      <c r="AC846" s="73"/>
      <c r="AD846" s="73"/>
      <c r="AE846" s="73"/>
      <c r="AF846" s="73"/>
      <c r="AG846" s="73"/>
    </row>
    <row r="847" spans="11:33" x14ac:dyDescent="0.3">
      <c r="K847" s="70"/>
      <c r="L847" s="71"/>
      <c r="M847" s="70"/>
      <c r="N847" s="70"/>
      <c r="O847" s="70"/>
      <c r="P847" s="70"/>
      <c r="Q847" s="70"/>
      <c r="R847" s="70"/>
      <c r="S847" s="70"/>
      <c r="T847" s="70"/>
      <c r="U847" s="70"/>
      <c r="V847" s="70"/>
      <c r="W847" s="70"/>
      <c r="X847" s="70"/>
      <c r="Y847" s="70"/>
      <c r="Z847" s="70"/>
      <c r="AA847" s="72"/>
      <c r="AB847" s="73"/>
      <c r="AC847" s="73"/>
      <c r="AD847" s="73"/>
      <c r="AE847" s="73"/>
      <c r="AF847" s="73"/>
      <c r="AG847" s="73"/>
    </row>
    <row r="848" spans="11:33" x14ac:dyDescent="0.3">
      <c r="K848" s="70"/>
      <c r="L848" s="71"/>
      <c r="M848" s="70"/>
      <c r="N848" s="70"/>
      <c r="O848" s="70"/>
      <c r="P848" s="70"/>
      <c r="Q848" s="70"/>
      <c r="R848" s="70"/>
      <c r="S848" s="70"/>
      <c r="T848" s="70"/>
      <c r="U848" s="70"/>
      <c r="V848" s="70"/>
      <c r="W848" s="70"/>
      <c r="X848" s="70"/>
      <c r="Y848" s="70"/>
      <c r="Z848" s="70"/>
      <c r="AA848" s="72"/>
      <c r="AB848" s="73"/>
      <c r="AC848" s="73"/>
      <c r="AD848" s="73"/>
      <c r="AE848" s="73"/>
      <c r="AF848" s="73"/>
      <c r="AG848" s="73"/>
    </row>
    <row r="849" spans="11:33" x14ac:dyDescent="0.3">
      <c r="K849" s="70"/>
      <c r="L849" s="71"/>
      <c r="M849" s="70"/>
      <c r="N849" s="70"/>
      <c r="O849" s="70"/>
      <c r="P849" s="70"/>
      <c r="Q849" s="70"/>
      <c r="R849" s="70"/>
      <c r="S849" s="70"/>
      <c r="T849" s="70"/>
      <c r="U849" s="70"/>
      <c r="V849" s="70"/>
      <c r="W849" s="70"/>
      <c r="X849" s="70"/>
      <c r="Y849" s="70"/>
      <c r="Z849" s="70"/>
      <c r="AA849" s="72"/>
      <c r="AB849" s="73"/>
      <c r="AC849" s="73"/>
      <c r="AD849" s="73"/>
      <c r="AE849" s="73"/>
      <c r="AF849" s="73"/>
      <c r="AG849" s="73"/>
    </row>
    <row r="850" spans="11:33" x14ac:dyDescent="0.3">
      <c r="K850" s="70"/>
      <c r="L850" s="71"/>
      <c r="M850" s="70"/>
      <c r="N850" s="70"/>
      <c r="O850" s="70"/>
      <c r="P850" s="70"/>
      <c r="Q850" s="70"/>
      <c r="R850" s="70"/>
      <c r="S850" s="70"/>
      <c r="T850" s="70"/>
      <c r="U850" s="70"/>
      <c r="V850" s="70"/>
      <c r="W850" s="70"/>
      <c r="X850" s="70"/>
      <c r="Y850" s="70"/>
      <c r="Z850" s="70"/>
      <c r="AA850" s="72"/>
      <c r="AB850" s="73"/>
      <c r="AC850" s="73"/>
      <c r="AD850" s="73"/>
      <c r="AE850" s="73"/>
      <c r="AF850" s="73"/>
      <c r="AG850" s="73"/>
    </row>
    <row r="851" spans="11:33" x14ac:dyDescent="0.3">
      <c r="K851" s="70"/>
      <c r="L851" s="71"/>
      <c r="M851" s="70"/>
      <c r="N851" s="70"/>
      <c r="O851" s="70"/>
      <c r="P851" s="70"/>
      <c r="Q851" s="70"/>
      <c r="R851" s="70"/>
      <c r="S851" s="70"/>
      <c r="T851" s="70"/>
      <c r="U851" s="70"/>
      <c r="V851" s="70"/>
      <c r="W851" s="70"/>
      <c r="X851" s="70"/>
      <c r="Y851" s="70"/>
      <c r="Z851" s="70"/>
      <c r="AA851" s="72"/>
      <c r="AB851" s="73"/>
      <c r="AC851" s="73"/>
      <c r="AD851" s="73"/>
      <c r="AE851" s="73"/>
      <c r="AF851" s="73"/>
      <c r="AG851" s="73"/>
    </row>
    <row r="852" spans="11:33" x14ac:dyDescent="0.3">
      <c r="K852" s="70"/>
      <c r="L852" s="71"/>
      <c r="M852" s="70"/>
      <c r="N852" s="70"/>
      <c r="O852" s="70"/>
      <c r="P852" s="70"/>
      <c r="Q852" s="70"/>
      <c r="R852" s="70"/>
      <c r="S852" s="70"/>
      <c r="T852" s="70"/>
      <c r="U852" s="70"/>
      <c r="V852" s="70"/>
      <c r="W852" s="70"/>
      <c r="X852" s="70"/>
      <c r="Y852" s="70"/>
      <c r="Z852" s="70"/>
      <c r="AA852" s="72"/>
      <c r="AB852" s="73"/>
      <c r="AC852" s="73"/>
      <c r="AD852" s="73"/>
      <c r="AE852" s="73"/>
      <c r="AF852" s="73"/>
      <c r="AG852" s="73"/>
    </row>
    <row r="853" spans="11:33" x14ac:dyDescent="0.3">
      <c r="K853" s="70"/>
      <c r="L853" s="71"/>
      <c r="M853" s="70"/>
      <c r="N853" s="70"/>
      <c r="O853" s="70"/>
      <c r="P853" s="70"/>
      <c r="Q853" s="70"/>
      <c r="R853" s="70"/>
      <c r="S853" s="70"/>
      <c r="T853" s="70"/>
      <c r="U853" s="70"/>
      <c r="V853" s="70"/>
      <c r="W853" s="70"/>
      <c r="X853" s="70"/>
      <c r="Y853" s="70"/>
      <c r="Z853" s="70"/>
      <c r="AA853" s="72"/>
      <c r="AB853" s="73"/>
      <c r="AC853" s="73"/>
      <c r="AD853" s="73"/>
      <c r="AE853" s="73"/>
      <c r="AF853" s="73"/>
      <c r="AG853" s="73"/>
    </row>
    <row r="854" spans="11:33" x14ac:dyDescent="0.3">
      <c r="K854" s="70"/>
      <c r="L854" s="71"/>
      <c r="M854" s="70"/>
      <c r="N854" s="70"/>
      <c r="O854" s="70"/>
      <c r="P854" s="70"/>
      <c r="Q854" s="70"/>
      <c r="R854" s="70"/>
      <c r="S854" s="70"/>
      <c r="T854" s="70"/>
      <c r="U854" s="70"/>
      <c r="V854" s="70"/>
      <c r="W854" s="70"/>
      <c r="X854" s="70"/>
      <c r="Y854" s="70"/>
      <c r="Z854" s="70"/>
      <c r="AA854" s="72"/>
      <c r="AB854" s="73"/>
      <c r="AC854" s="73"/>
      <c r="AD854" s="73"/>
      <c r="AE854" s="73"/>
      <c r="AF854" s="73"/>
      <c r="AG854" s="73"/>
    </row>
    <row r="855" spans="11:33" x14ac:dyDescent="0.3">
      <c r="K855" s="70"/>
      <c r="L855" s="71"/>
      <c r="M855" s="70"/>
      <c r="N855" s="70"/>
      <c r="O855" s="70"/>
      <c r="P855" s="70"/>
      <c r="Q855" s="70"/>
      <c r="R855" s="70"/>
      <c r="S855" s="70"/>
      <c r="T855" s="70"/>
      <c r="U855" s="70"/>
      <c r="V855" s="70"/>
      <c r="W855" s="70"/>
      <c r="X855" s="70"/>
      <c r="Y855" s="70"/>
      <c r="Z855" s="70"/>
      <c r="AA855" s="72"/>
      <c r="AB855" s="73"/>
      <c r="AC855" s="73"/>
      <c r="AD855" s="73"/>
      <c r="AE855" s="73"/>
      <c r="AF855" s="73"/>
      <c r="AG855" s="73"/>
    </row>
    <row r="856" spans="11:33" x14ac:dyDescent="0.3">
      <c r="K856" s="70"/>
      <c r="L856" s="71"/>
      <c r="M856" s="70"/>
      <c r="N856" s="70"/>
      <c r="O856" s="70"/>
      <c r="P856" s="70"/>
      <c r="Q856" s="70"/>
      <c r="R856" s="70"/>
      <c r="S856" s="70"/>
      <c r="T856" s="70"/>
      <c r="U856" s="70"/>
      <c r="V856" s="70"/>
      <c r="W856" s="70"/>
      <c r="X856" s="70"/>
      <c r="Y856" s="70"/>
      <c r="Z856" s="70"/>
      <c r="AA856" s="72"/>
      <c r="AB856" s="73"/>
      <c r="AC856" s="73"/>
      <c r="AD856" s="73"/>
      <c r="AE856" s="73"/>
      <c r="AF856" s="73"/>
      <c r="AG856" s="73"/>
    </row>
    <row r="857" spans="11:33" x14ac:dyDescent="0.3">
      <c r="K857" s="70"/>
      <c r="L857" s="71"/>
      <c r="M857" s="70"/>
      <c r="N857" s="70"/>
      <c r="O857" s="70"/>
      <c r="P857" s="70"/>
      <c r="Q857" s="70"/>
      <c r="R857" s="70"/>
      <c r="S857" s="70"/>
      <c r="T857" s="70"/>
      <c r="U857" s="70"/>
      <c r="V857" s="70"/>
      <c r="W857" s="70"/>
      <c r="X857" s="70"/>
      <c r="Y857" s="70"/>
      <c r="Z857" s="70"/>
      <c r="AA857" s="72"/>
      <c r="AB857" s="73"/>
      <c r="AC857" s="73"/>
      <c r="AD857" s="73"/>
      <c r="AE857" s="73"/>
      <c r="AF857" s="73"/>
      <c r="AG857" s="73"/>
    </row>
    <row r="858" spans="11:33" x14ac:dyDescent="0.3">
      <c r="K858" s="70"/>
      <c r="L858" s="71"/>
      <c r="M858" s="70"/>
      <c r="N858" s="70"/>
      <c r="O858" s="70"/>
      <c r="P858" s="70"/>
      <c r="Q858" s="70"/>
      <c r="R858" s="70"/>
      <c r="S858" s="70"/>
      <c r="T858" s="70"/>
      <c r="U858" s="70"/>
      <c r="V858" s="70"/>
      <c r="W858" s="70"/>
      <c r="X858" s="70"/>
      <c r="Y858" s="70"/>
      <c r="Z858" s="70"/>
      <c r="AA858" s="72"/>
      <c r="AB858" s="73"/>
      <c r="AC858" s="73"/>
      <c r="AD858" s="73"/>
      <c r="AE858" s="73"/>
      <c r="AF858" s="73"/>
      <c r="AG858" s="73"/>
    </row>
    <row r="859" spans="11:33" x14ac:dyDescent="0.3">
      <c r="K859" s="70"/>
      <c r="L859" s="71"/>
      <c r="M859" s="70"/>
      <c r="N859" s="70"/>
      <c r="O859" s="70"/>
      <c r="P859" s="70"/>
      <c r="Q859" s="70"/>
      <c r="R859" s="70"/>
      <c r="S859" s="70"/>
      <c r="T859" s="70"/>
      <c r="U859" s="70"/>
      <c r="V859" s="70"/>
      <c r="W859" s="70"/>
      <c r="X859" s="70"/>
      <c r="Y859" s="70"/>
      <c r="Z859" s="70"/>
      <c r="AA859" s="72"/>
      <c r="AB859" s="73"/>
      <c r="AC859" s="73"/>
      <c r="AD859" s="73"/>
      <c r="AE859" s="73"/>
      <c r="AF859" s="73"/>
      <c r="AG859" s="73"/>
    </row>
    <row r="860" spans="11:33" x14ac:dyDescent="0.3">
      <c r="K860" s="70"/>
      <c r="L860" s="71"/>
      <c r="M860" s="70"/>
      <c r="N860" s="70"/>
      <c r="O860" s="70"/>
      <c r="P860" s="70"/>
      <c r="Q860" s="70"/>
      <c r="R860" s="70"/>
      <c r="S860" s="70"/>
      <c r="T860" s="70"/>
      <c r="U860" s="70"/>
      <c r="V860" s="70"/>
      <c r="W860" s="70"/>
      <c r="X860" s="70"/>
      <c r="Y860" s="70"/>
      <c r="Z860" s="70"/>
      <c r="AA860" s="72"/>
      <c r="AB860" s="73"/>
      <c r="AC860" s="73"/>
      <c r="AD860" s="73"/>
      <c r="AE860" s="73"/>
      <c r="AF860" s="73"/>
      <c r="AG860" s="73"/>
    </row>
    <row r="861" spans="11:33" x14ac:dyDescent="0.3">
      <c r="K861" s="70"/>
      <c r="L861" s="71"/>
      <c r="M861" s="70"/>
      <c r="N861" s="70"/>
      <c r="O861" s="70"/>
      <c r="P861" s="70"/>
      <c r="Q861" s="70"/>
      <c r="R861" s="70"/>
      <c r="S861" s="70"/>
      <c r="T861" s="70"/>
      <c r="U861" s="70"/>
      <c r="V861" s="70"/>
      <c r="W861" s="70"/>
      <c r="X861" s="70"/>
      <c r="Y861" s="70"/>
      <c r="Z861" s="70"/>
      <c r="AA861" s="72"/>
      <c r="AB861" s="73"/>
      <c r="AC861" s="73"/>
      <c r="AD861" s="73"/>
      <c r="AE861" s="73"/>
      <c r="AF861" s="73"/>
      <c r="AG861" s="73"/>
    </row>
    <row r="862" spans="11:33" x14ac:dyDescent="0.3">
      <c r="K862" s="70"/>
      <c r="L862" s="71"/>
      <c r="M862" s="70"/>
      <c r="N862" s="70"/>
      <c r="O862" s="70"/>
      <c r="P862" s="70"/>
      <c r="Q862" s="70"/>
      <c r="R862" s="70"/>
      <c r="S862" s="70"/>
      <c r="T862" s="70"/>
      <c r="U862" s="70"/>
      <c r="V862" s="70"/>
      <c r="W862" s="70"/>
      <c r="X862" s="70"/>
      <c r="Y862" s="70"/>
      <c r="Z862" s="70"/>
      <c r="AA862" s="72"/>
      <c r="AB862" s="73"/>
      <c r="AC862" s="73"/>
      <c r="AD862" s="73"/>
      <c r="AE862" s="73"/>
      <c r="AF862" s="73"/>
      <c r="AG862" s="73"/>
    </row>
    <row r="863" spans="11:33" x14ac:dyDescent="0.3">
      <c r="K863" s="70"/>
      <c r="L863" s="71"/>
      <c r="M863" s="70"/>
      <c r="N863" s="70"/>
      <c r="O863" s="70"/>
      <c r="P863" s="70"/>
      <c r="Q863" s="70"/>
      <c r="R863" s="70"/>
      <c r="S863" s="70"/>
      <c r="T863" s="70"/>
      <c r="U863" s="70"/>
      <c r="V863" s="70"/>
      <c r="W863" s="70"/>
      <c r="X863" s="70"/>
      <c r="Y863" s="70"/>
      <c r="Z863" s="70"/>
      <c r="AA863" s="72"/>
      <c r="AB863" s="73"/>
      <c r="AC863" s="73"/>
      <c r="AD863" s="73"/>
      <c r="AE863" s="73"/>
      <c r="AF863" s="73"/>
      <c r="AG863" s="73"/>
    </row>
    <row r="864" spans="11:33" x14ac:dyDescent="0.3">
      <c r="K864" s="70"/>
      <c r="L864" s="71"/>
      <c r="M864" s="70"/>
      <c r="N864" s="70"/>
      <c r="O864" s="70"/>
      <c r="P864" s="70"/>
      <c r="Q864" s="70"/>
      <c r="R864" s="70"/>
      <c r="S864" s="70"/>
      <c r="T864" s="70"/>
      <c r="U864" s="70"/>
      <c r="V864" s="70"/>
      <c r="W864" s="70"/>
      <c r="X864" s="70"/>
      <c r="Y864" s="70"/>
      <c r="Z864" s="70"/>
      <c r="AA864" s="72"/>
      <c r="AB864" s="73"/>
      <c r="AC864" s="73"/>
      <c r="AD864" s="73"/>
      <c r="AE864" s="73"/>
      <c r="AF864" s="73"/>
      <c r="AG864" s="73"/>
    </row>
    <row r="865" spans="11:33" x14ac:dyDescent="0.3">
      <c r="K865" s="70"/>
      <c r="L865" s="71"/>
      <c r="M865" s="70"/>
      <c r="N865" s="70"/>
      <c r="O865" s="70"/>
      <c r="P865" s="70"/>
      <c r="Q865" s="70"/>
      <c r="R865" s="70"/>
      <c r="S865" s="70"/>
      <c r="T865" s="70"/>
      <c r="U865" s="70"/>
      <c r="V865" s="70"/>
      <c r="W865" s="70"/>
      <c r="X865" s="70"/>
      <c r="Y865" s="70"/>
      <c r="Z865" s="70"/>
      <c r="AA865" s="72"/>
      <c r="AB865" s="73"/>
      <c r="AC865" s="73"/>
      <c r="AD865" s="73"/>
      <c r="AE865" s="73"/>
      <c r="AF865" s="73"/>
      <c r="AG865" s="73"/>
    </row>
    <row r="866" spans="11:33" x14ac:dyDescent="0.3">
      <c r="K866" s="70"/>
      <c r="L866" s="71"/>
      <c r="M866" s="70"/>
      <c r="N866" s="70"/>
      <c r="O866" s="70"/>
      <c r="P866" s="70"/>
      <c r="Q866" s="70"/>
      <c r="R866" s="70"/>
      <c r="S866" s="70"/>
      <c r="T866" s="70"/>
      <c r="U866" s="70"/>
      <c r="V866" s="70"/>
      <c r="W866" s="70"/>
      <c r="X866" s="70"/>
      <c r="Y866" s="70"/>
      <c r="Z866" s="70"/>
      <c r="AA866" s="72"/>
      <c r="AB866" s="73"/>
      <c r="AC866" s="73"/>
      <c r="AD866" s="73"/>
      <c r="AE866" s="73"/>
      <c r="AF866" s="73"/>
      <c r="AG866" s="73"/>
    </row>
    <row r="867" spans="11:33" x14ac:dyDescent="0.3">
      <c r="K867" s="70"/>
      <c r="L867" s="71"/>
      <c r="M867" s="70"/>
      <c r="N867" s="70"/>
      <c r="O867" s="70"/>
      <c r="P867" s="70"/>
      <c r="Q867" s="70"/>
      <c r="R867" s="70"/>
      <c r="S867" s="70"/>
      <c r="T867" s="70"/>
      <c r="U867" s="70"/>
      <c r="V867" s="70"/>
      <c r="W867" s="70"/>
      <c r="X867" s="70"/>
      <c r="Y867" s="70"/>
      <c r="Z867" s="70"/>
      <c r="AA867" s="72"/>
      <c r="AB867" s="73"/>
      <c r="AC867" s="73"/>
      <c r="AD867" s="73"/>
      <c r="AE867" s="73"/>
      <c r="AF867" s="73"/>
      <c r="AG867" s="73"/>
    </row>
    <row r="868" spans="11:33" x14ac:dyDescent="0.3">
      <c r="K868" s="70"/>
      <c r="L868" s="71"/>
      <c r="M868" s="70"/>
      <c r="N868" s="70"/>
      <c r="O868" s="70"/>
      <c r="P868" s="70"/>
      <c r="Q868" s="70"/>
      <c r="R868" s="70"/>
      <c r="S868" s="70"/>
      <c r="T868" s="70"/>
      <c r="U868" s="70"/>
      <c r="V868" s="70"/>
      <c r="W868" s="70"/>
      <c r="X868" s="70"/>
      <c r="Y868" s="70"/>
      <c r="Z868" s="70"/>
      <c r="AA868" s="72"/>
      <c r="AB868" s="73"/>
      <c r="AC868" s="73"/>
      <c r="AD868" s="73"/>
      <c r="AE868" s="73"/>
      <c r="AF868" s="73"/>
      <c r="AG868" s="73"/>
    </row>
    <row r="869" spans="11:33" x14ac:dyDescent="0.3">
      <c r="K869" s="70"/>
      <c r="L869" s="71"/>
      <c r="M869" s="70"/>
      <c r="N869" s="70"/>
      <c r="O869" s="70"/>
      <c r="P869" s="70"/>
      <c r="Q869" s="70"/>
      <c r="R869" s="70"/>
      <c r="S869" s="70"/>
      <c r="T869" s="70"/>
      <c r="U869" s="70"/>
      <c r="V869" s="70"/>
      <c r="W869" s="70"/>
      <c r="X869" s="70"/>
      <c r="Y869" s="70"/>
      <c r="Z869" s="70"/>
      <c r="AA869" s="72"/>
      <c r="AB869" s="73"/>
      <c r="AC869" s="73"/>
      <c r="AD869" s="73"/>
      <c r="AE869" s="73"/>
      <c r="AF869" s="73"/>
      <c r="AG869" s="73"/>
    </row>
    <row r="870" spans="11:33" x14ac:dyDescent="0.3">
      <c r="K870" s="70"/>
      <c r="L870" s="71"/>
      <c r="M870" s="70"/>
      <c r="N870" s="70"/>
      <c r="O870" s="70"/>
      <c r="P870" s="70"/>
      <c r="Q870" s="70"/>
      <c r="R870" s="70"/>
      <c r="S870" s="70"/>
      <c r="T870" s="70"/>
      <c r="U870" s="70"/>
      <c r="V870" s="70"/>
      <c r="W870" s="70"/>
      <c r="X870" s="70"/>
      <c r="Y870" s="70"/>
      <c r="Z870" s="70"/>
      <c r="AA870" s="72"/>
      <c r="AB870" s="73"/>
      <c r="AC870" s="73"/>
      <c r="AD870" s="73"/>
      <c r="AE870" s="73"/>
      <c r="AF870" s="73"/>
      <c r="AG870" s="73"/>
    </row>
    <row r="871" spans="11:33" x14ac:dyDescent="0.3">
      <c r="K871" s="70"/>
      <c r="L871" s="71"/>
      <c r="M871" s="70"/>
      <c r="N871" s="70"/>
      <c r="O871" s="70"/>
      <c r="P871" s="70"/>
      <c r="Q871" s="70"/>
      <c r="R871" s="70"/>
      <c r="S871" s="70"/>
      <c r="T871" s="70"/>
      <c r="U871" s="70"/>
      <c r="V871" s="70"/>
      <c r="W871" s="70"/>
      <c r="X871" s="70"/>
      <c r="Y871" s="70"/>
      <c r="Z871" s="70"/>
      <c r="AA871" s="72"/>
      <c r="AB871" s="73"/>
      <c r="AC871" s="73"/>
      <c r="AD871" s="73"/>
      <c r="AE871" s="73"/>
      <c r="AF871" s="73"/>
      <c r="AG871" s="73"/>
    </row>
    <row r="872" spans="11:33" x14ac:dyDescent="0.3">
      <c r="K872" s="70"/>
      <c r="L872" s="71"/>
      <c r="M872" s="70"/>
      <c r="N872" s="70"/>
      <c r="O872" s="70"/>
      <c r="P872" s="70"/>
      <c r="Q872" s="70"/>
      <c r="R872" s="70"/>
      <c r="S872" s="70"/>
      <c r="T872" s="70"/>
      <c r="U872" s="70"/>
      <c r="V872" s="70"/>
      <c r="W872" s="70"/>
      <c r="X872" s="70"/>
      <c r="Y872" s="70"/>
      <c r="Z872" s="70"/>
      <c r="AA872" s="72"/>
      <c r="AB872" s="73"/>
      <c r="AC872" s="73"/>
      <c r="AD872" s="73"/>
      <c r="AE872" s="73"/>
      <c r="AF872" s="73"/>
      <c r="AG872" s="73"/>
    </row>
    <row r="873" spans="11:33" x14ac:dyDescent="0.3">
      <c r="K873" s="70"/>
      <c r="L873" s="71"/>
      <c r="M873" s="70"/>
      <c r="N873" s="70"/>
      <c r="O873" s="70"/>
      <c r="P873" s="70"/>
      <c r="Q873" s="70"/>
      <c r="R873" s="70"/>
      <c r="S873" s="70"/>
      <c r="T873" s="70"/>
      <c r="U873" s="70"/>
      <c r="V873" s="70"/>
      <c r="W873" s="70"/>
      <c r="X873" s="70"/>
      <c r="Y873" s="70"/>
      <c r="Z873" s="70"/>
      <c r="AA873" s="72"/>
      <c r="AB873" s="73"/>
      <c r="AC873" s="73"/>
      <c r="AD873" s="73"/>
      <c r="AE873" s="73"/>
      <c r="AF873" s="73"/>
      <c r="AG873" s="73"/>
    </row>
    <row r="874" spans="11:33" x14ac:dyDescent="0.3">
      <c r="K874" s="70"/>
      <c r="L874" s="71"/>
      <c r="M874" s="70"/>
      <c r="N874" s="70"/>
      <c r="O874" s="70"/>
      <c r="P874" s="70"/>
      <c r="Q874" s="70"/>
      <c r="R874" s="70"/>
      <c r="S874" s="70"/>
      <c r="T874" s="70"/>
      <c r="U874" s="70"/>
      <c r="V874" s="70"/>
      <c r="W874" s="70"/>
      <c r="X874" s="70"/>
      <c r="Y874" s="70"/>
      <c r="Z874" s="70"/>
      <c r="AA874" s="72"/>
      <c r="AB874" s="73"/>
      <c r="AC874" s="73"/>
      <c r="AD874" s="73"/>
      <c r="AE874" s="73"/>
      <c r="AF874" s="73"/>
      <c r="AG874" s="73"/>
    </row>
    <row r="875" spans="11:33" x14ac:dyDescent="0.3">
      <c r="K875" s="70"/>
      <c r="L875" s="71"/>
      <c r="M875" s="70"/>
      <c r="N875" s="70"/>
      <c r="O875" s="70"/>
      <c r="P875" s="70"/>
      <c r="Q875" s="70"/>
      <c r="R875" s="70"/>
      <c r="S875" s="70"/>
      <c r="T875" s="70"/>
      <c r="U875" s="70"/>
      <c r="V875" s="70"/>
      <c r="W875" s="70"/>
      <c r="X875" s="70"/>
      <c r="Y875" s="70"/>
      <c r="Z875" s="70"/>
      <c r="AA875" s="72"/>
      <c r="AB875" s="73"/>
      <c r="AC875" s="73"/>
      <c r="AD875" s="73"/>
      <c r="AE875" s="73"/>
      <c r="AF875" s="73"/>
      <c r="AG875" s="73"/>
    </row>
    <row r="876" spans="11:33" x14ac:dyDescent="0.3">
      <c r="K876" s="70"/>
      <c r="L876" s="71"/>
      <c r="M876" s="70"/>
      <c r="N876" s="70"/>
      <c r="O876" s="70"/>
      <c r="P876" s="70"/>
      <c r="Q876" s="70"/>
      <c r="R876" s="70"/>
      <c r="S876" s="70"/>
      <c r="T876" s="70"/>
      <c r="U876" s="70"/>
      <c r="V876" s="70"/>
      <c r="W876" s="70"/>
      <c r="X876" s="70"/>
      <c r="Y876" s="70"/>
      <c r="Z876" s="70"/>
      <c r="AA876" s="72"/>
      <c r="AB876" s="73"/>
      <c r="AC876" s="73"/>
      <c r="AD876" s="73"/>
      <c r="AE876" s="73"/>
      <c r="AF876" s="73"/>
      <c r="AG876" s="73"/>
    </row>
    <row r="877" spans="11:33" x14ac:dyDescent="0.3">
      <c r="K877" s="70"/>
      <c r="L877" s="71"/>
      <c r="M877" s="70"/>
      <c r="N877" s="70"/>
      <c r="O877" s="70"/>
      <c r="P877" s="70"/>
      <c r="Q877" s="70"/>
      <c r="R877" s="70"/>
      <c r="S877" s="70"/>
      <c r="T877" s="70"/>
      <c r="U877" s="70"/>
      <c r="V877" s="70"/>
      <c r="W877" s="70"/>
      <c r="X877" s="70"/>
      <c r="Y877" s="70"/>
      <c r="Z877" s="70"/>
      <c r="AA877" s="72"/>
      <c r="AB877" s="73"/>
      <c r="AC877" s="73"/>
      <c r="AD877" s="73"/>
      <c r="AE877" s="73"/>
      <c r="AF877" s="73"/>
      <c r="AG877" s="73"/>
    </row>
    <row r="878" spans="11:33" x14ac:dyDescent="0.3">
      <c r="K878" s="70"/>
      <c r="L878" s="71"/>
      <c r="M878" s="70"/>
      <c r="N878" s="70"/>
      <c r="O878" s="70"/>
      <c r="P878" s="70"/>
      <c r="Q878" s="70"/>
      <c r="R878" s="70"/>
      <c r="S878" s="70"/>
      <c r="T878" s="70"/>
      <c r="U878" s="70"/>
      <c r="V878" s="70"/>
      <c r="W878" s="70"/>
      <c r="X878" s="70"/>
      <c r="Y878" s="70"/>
      <c r="Z878" s="70"/>
      <c r="AA878" s="72"/>
      <c r="AB878" s="73"/>
      <c r="AC878" s="73"/>
      <c r="AD878" s="73"/>
      <c r="AE878" s="73"/>
      <c r="AF878" s="73"/>
      <c r="AG878" s="73"/>
    </row>
    <row r="879" spans="11:33" x14ac:dyDescent="0.3">
      <c r="K879" s="70"/>
      <c r="L879" s="71"/>
      <c r="M879" s="70"/>
      <c r="N879" s="70"/>
      <c r="O879" s="70"/>
      <c r="P879" s="70"/>
      <c r="Q879" s="70"/>
      <c r="R879" s="70"/>
      <c r="S879" s="70"/>
      <c r="T879" s="70"/>
      <c r="U879" s="70"/>
      <c r="V879" s="70"/>
      <c r="W879" s="70"/>
      <c r="X879" s="70"/>
      <c r="Y879" s="70"/>
      <c r="Z879" s="70"/>
      <c r="AA879" s="72"/>
      <c r="AB879" s="73"/>
      <c r="AC879" s="73"/>
      <c r="AD879" s="73"/>
      <c r="AE879" s="73"/>
      <c r="AF879" s="73"/>
      <c r="AG879" s="73"/>
    </row>
    <row r="880" spans="11:33" x14ac:dyDescent="0.3">
      <c r="K880" s="70"/>
      <c r="L880" s="71"/>
      <c r="M880" s="70"/>
      <c r="N880" s="70"/>
      <c r="O880" s="70"/>
      <c r="P880" s="70"/>
      <c r="Q880" s="70"/>
      <c r="R880" s="70"/>
      <c r="S880" s="70"/>
      <c r="T880" s="70"/>
      <c r="U880" s="70"/>
      <c r="V880" s="70"/>
      <c r="W880" s="70"/>
      <c r="X880" s="70"/>
      <c r="Y880" s="70"/>
      <c r="Z880" s="70"/>
      <c r="AA880" s="72"/>
      <c r="AB880" s="73"/>
      <c r="AC880" s="73"/>
      <c r="AD880" s="73"/>
      <c r="AE880" s="73"/>
      <c r="AF880" s="73"/>
      <c r="AG880" s="73"/>
    </row>
    <row r="881" spans="11:33" x14ac:dyDescent="0.3">
      <c r="K881" s="70"/>
      <c r="L881" s="71"/>
      <c r="M881" s="70"/>
      <c r="N881" s="70"/>
      <c r="O881" s="70"/>
      <c r="P881" s="70"/>
      <c r="Q881" s="70"/>
      <c r="R881" s="70"/>
      <c r="S881" s="70"/>
      <c r="T881" s="70"/>
      <c r="U881" s="70"/>
      <c r="V881" s="70"/>
      <c r="W881" s="70"/>
      <c r="X881" s="70"/>
      <c r="Y881" s="70"/>
      <c r="Z881" s="70"/>
      <c r="AA881" s="72"/>
      <c r="AB881" s="73"/>
      <c r="AC881" s="73"/>
      <c r="AD881" s="73"/>
      <c r="AE881" s="73"/>
      <c r="AF881" s="73"/>
      <c r="AG881" s="73"/>
    </row>
    <row r="882" spans="11:33" x14ac:dyDescent="0.3">
      <c r="K882" s="70"/>
      <c r="L882" s="71"/>
      <c r="M882" s="70"/>
      <c r="N882" s="70"/>
      <c r="O882" s="70"/>
      <c r="P882" s="70"/>
      <c r="Q882" s="70"/>
      <c r="R882" s="70"/>
      <c r="S882" s="70"/>
      <c r="T882" s="70"/>
      <c r="U882" s="70"/>
      <c r="V882" s="70"/>
      <c r="W882" s="70"/>
      <c r="X882" s="70"/>
      <c r="Y882" s="70"/>
      <c r="Z882" s="70"/>
      <c r="AA882" s="72"/>
      <c r="AB882" s="73"/>
      <c r="AC882" s="73"/>
      <c r="AD882" s="73"/>
      <c r="AE882" s="73"/>
      <c r="AF882" s="73"/>
      <c r="AG882" s="73"/>
    </row>
    <row r="883" spans="11:33" x14ac:dyDescent="0.3">
      <c r="K883" s="70"/>
      <c r="L883" s="71"/>
      <c r="M883" s="70"/>
      <c r="N883" s="70"/>
      <c r="O883" s="70"/>
      <c r="P883" s="70"/>
      <c r="Q883" s="70"/>
      <c r="R883" s="70"/>
      <c r="S883" s="70"/>
      <c r="T883" s="70"/>
      <c r="U883" s="70"/>
      <c r="V883" s="70"/>
      <c r="W883" s="70"/>
      <c r="X883" s="70"/>
      <c r="Y883" s="70"/>
      <c r="Z883" s="70"/>
      <c r="AA883" s="72"/>
      <c r="AB883" s="73"/>
      <c r="AC883" s="73"/>
      <c r="AD883" s="73"/>
      <c r="AE883" s="73"/>
      <c r="AF883" s="73"/>
      <c r="AG883" s="73"/>
    </row>
    <row r="884" spans="11:33" x14ac:dyDescent="0.3">
      <c r="K884" s="70"/>
      <c r="L884" s="71"/>
      <c r="M884" s="70"/>
      <c r="N884" s="70"/>
      <c r="O884" s="70"/>
      <c r="P884" s="70"/>
      <c r="Q884" s="70"/>
      <c r="R884" s="70"/>
      <c r="S884" s="70"/>
      <c r="T884" s="70"/>
      <c r="U884" s="70"/>
      <c r="V884" s="70"/>
      <c r="W884" s="70"/>
      <c r="X884" s="70"/>
      <c r="Y884" s="70"/>
      <c r="Z884" s="70"/>
      <c r="AA884" s="72"/>
      <c r="AB884" s="73"/>
      <c r="AC884" s="73"/>
      <c r="AD884" s="73"/>
      <c r="AE884" s="73"/>
      <c r="AF884" s="73"/>
      <c r="AG884" s="73"/>
    </row>
    <row r="885" spans="11:33" x14ac:dyDescent="0.3">
      <c r="K885" s="70"/>
      <c r="L885" s="71"/>
      <c r="M885" s="70"/>
      <c r="N885" s="70"/>
      <c r="O885" s="70"/>
      <c r="P885" s="70"/>
      <c r="Q885" s="70"/>
      <c r="R885" s="70"/>
      <c r="S885" s="70"/>
      <c r="T885" s="70"/>
      <c r="U885" s="70"/>
      <c r="V885" s="70"/>
      <c r="W885" s="70"/>
      <c r="X885" s="70"/>
      <c r="Y885" s="70"/>
      <c r="Z885" s="70"/>
      <c r="AA885" s="72"/>
      <c r="AB885" s="73"/>
      <c r="AC885" s="73"/>
      <c r="AD885" s="73"/>
      <c r="AE885" s="73"/>
      <c r="AF885" s="73"/>
      <c r="AG885" s="73"/>
    </row>
    <row r="886" spans="11:33" x14ac:dyDescent="0.3">
      <c r="K886" s="70"/>
      <c r="L886" s="71"/>
      <c r="M886" s="70"/>
      <c r="N886" s="70"/>
      <c r="O886" s="70"/>
      <c r="P886" s="70"/>
      <c r="Q886" s="70"/>
      <c r="R886" s="70"/>
      <c r="S886" s="70"/>
      <c r="T886" s="70"/>
      <c r="U886" s="70"/>
      <c r="V886" s="70"/>
      <c r="W886" s="70"/>
      <c r="X886" s="70"/>
      <c r="Y886" s="70"/>
      <c r="Z886" s="70"/>
      <c r="AA886" s="72"/>
      <c r="AB886" s="73"/>
      <c r="AC886" s="73"/>
      <c r="AD886" s="73"/>
      <c r="AE886" s="73"/>
      <c r="AF886" s="73"/>
      <c r="AG886" s="73"/>
    </row>
    <row r="887" spans="11:33" x14ac:dyDescent="0.3">
      <c r="K887" s="70"/>
      <c r="L887" s="71"/>
      <c r="M887" s="70"/>
      <c r="N887" s="70"/>
      <c r="O887" s="70"/>
      <c r="P887" s="70"/>
      <c r="Q887" s="70"/>
      <c r="R887" s="70"/>
      <c r="S887" s="70"/>
      <c r="T887" s="70"/>
      <c r="U887" s="70"/>
      <c r="V887" s="70"/>
      <c r="W887" s="70"/>
      <c r="X887" s="70"/>
      <c r="Y887" s="70"/>
      <c r="Z887" s="70"/>
      <c r="AA887" s="72"/>
      <c r="AB887" s="73"/>
      <c r="AC887" s="73"/>
      <c r="AD887" s="73"/>
      <c r="AE887" s="73"/>
      <c r="AF887" s="73"/>
      <c r="AG887" s="73"/>
    </row>
    <row r="888" spans="11:33" x14ac:dyDescent="0.3">
      <c r="K888" s="70"/>
      <c r="L888" s="71"/>
      <c r="M888" s="70"/>
      <c r="N888" s="70"/>
      <c r="O888" s="70"/>
      <c r="P888" s="70"/>
      <c r="Q888" s="70"/>
      <c r="R888" s="70"/>
      <c r="S888" s="70"/>
      <c r="T888" s="70"/>
      <c r="U888" s="70"/>
      <c r="V888" s="70"/>
      <c r="W888" s="70"/>
      <c r="X888" s="70"/>
      <c r="Y888" s="70"/>
      <c r="Z888" s="70"/>
      <c r="AA888" s="72"/>
      <c r="AB888" s="73"/>
      <c r="AC888" s="73"/>
      <c r="AD888" s="73"/>
      <c r="AE888" s="73"/>
      <c r="AF888" s="73"/>
      <c r="AG888" s="73"/>
    </row>
    <row r="889" spans="11:33" x14ac:dyDescent="0.3">
      <c r="K889" s="70"/>
      <c r="L889" s="71"/>
      <c r="M889" s="70"/>
      <c r="N889" s="70"/>
      <c r="O889" s="70"/>
      <c r="P889" s="70"/>
      <c r="Q889" s="70"/>
      <c r="R889" s="70"/>
      <c r="S889" s="70"/>
      <c r="T889" s="70"/>
      <c r="U889" s="70"/>
      <c r="V889" s="70"/>
      <c r="W889" s="70"/>
      <c r="X889" s="70"/>
      <c r="Y889" s="70"/>
      <c r="Z889" s="70"/>
      <c r="AA889" s="72"/>
      <c r="AB889" s="73"/>
      <c r="AC889" s="73"/>
      <c r="AD889" s="73"/>
      <c r="AE889" s="73"/>
      <c r="AF889" s="73"/>
      <c r="AG889" s="73"/>
    </row>
    <row r="890" spans="11:33" x14ac:dyDescent="0.3">
      <c r="K890" s="70"/>
      <c r="L890" s="71"/>
      <c r="M890" s="70"/>
      <c r="N890" s="70"/>
      <c r="O890" s="70"/>
      <c r="P890" s="70"/>
      <c r="Q890" s="70"/>
      <c r="R890" s="70"/>
      <c r="S890" s="70"/>
      <c r="T890" s="70"/>
      <c r="U890" s="70"/>
      <c r="V890" s="70"/>
      <c r="W890" s="70"/>
      <c r="X890" s="70"/>
      <c r="Y890" s="70"/>
      <c r="Z890" s="70"/>
      <c r="AA890" s="72"/>
      <c r="AB890" s="73"/>
      <c r="AC890" s="73"/>
      <c r="AD890" s="73"/>
      <c r="AE890" s="73"/>
      <c r="AF890" s="73"/>
      <c r="AG890" s="73"/>
    </row>
    <row r="891" spans="11:33" x14ac:dyDescent="0.3">
      <c r="K891" s="70"/>
      <c r="L891" s="71"/>
      <c r="M891" s="70"/>
      <c r="N891" s="70"/>
      <c r="O891" s="70"/>
      <c r="P891" s="70"/>
      <c r="Q891" s="70"/>
      <c r="R891" s="70"/>
      <c r="S891" s="70"/>
      <c r="T891" s="70"/>
      <c r="U891" s="70"/>
      <c r="V891" s="70"/>
      <c r="W891" s="70"/>
      <c r="X891" s="70"/>
      <c r="Y891" s="70"/>
      <c r="Z891" s="70"/>
      <c r="AA891" s="72"/>
      <c r="AB891" s="73"/>
      <c r="AC891" s="73"/>
      <c r="AD891" s="73"/>
      <c r="AE891" s="73"/>
      <c r="AF891" s="73"/>
      <c r="AG891" s="73"/>
    </row>
    <row r="892" spans="11:33" x14ac:dyDescent="0.3">
      <c r="K892" s="70"/>
      <c r="L892" s="71"/>
      <c r="M892" s="70"/>
      <c r="N892" s="70"/>
      <c r="O892" s="70"/>
      <c r="P892" s="70"/>
      <c r="Q892" s="70"/>
      <c r="R892" s="70"/>
      <c r="S892" s="70"/>
      <c r="T892" s="70"/>
      <c r="U892" s="70"/>
      <c r="V892" s="70"/>
      <c r="W892" s="70"/>
      <c r="X892" s="70"/>
      <c r="Y892" s="70"/>
      <c r="Z892" s="70"/>
      <c r="AA892" s="72"/>
      <c r="AB892" s="73"/>
      <c r="AC892" s="73"/>
      <c r="AD892" s="73"/>
      <c r="AE892" s="73"/>
      <c r="AF892" s="73"/>
      <c r="AG892" s="73"/>
    </row>
    <row r="893" spans="11:33" x14ac:dyDescent="0.3">
      <c r="K893" s="70"/>
      <c r="L893" s="71"/>
      <c r="M893" s="70"/>
      <c r="N893" s="70"/>
      <c r="O893" s="70"/>
      <c r="P893" s="70"/>
      <c r="Q893" s="70"/>
      <c r="R893" s="70"/>
      <c r="S893" s="70"/>
      <c r="T893" s="70"/>
      <c r="U893" s="70"/>
      <c r="V893" s="70"/>
      <c r="W893" s="70"/>
      <c r="X893" s="70"/>
      <c r="Y893" s="70"/>
      <c r="Z893" s="70"/>
      <c r="AA893" s="72"/>
      <c r="AB893" s="73"/>
      <c r="AC893" s="73"/>
      <c r="AD893" s="73"/>
      <c r="AE893" s="73"/>
      <c r="AF893" s="73"/>
      <c r="AG893" s="73"/>
    </row>
    <row r="894" spans="11:33" x14ac:dyDescent="0.3">
      <c r="K894" s="70"/>
      <c r="L894" s="71"/>
      <c r="M894" s="70"/>
      <c r="N894" s="70"/>
      <c r="O894" s="70"/>
      <c r="P894" s="70"/>
      <c r="Q894" s="70"/>
      <c r="R894" s="70"/>
      <c r="S894" s="70"/>
      <c r="T894" s="70"/>
      <c r="U894" s="70"/>
      <c r="V894" s="70"/>
      <c r="W894" s="70"/>
      <c r="X894" s="70"/>
      <c r="Y894" s="70"/>
      <c r="Z894" s="70"/>
      <c r="AA894" s="72"/>
      <c r="AB894" s="73"/>
      <c r="AC894" s="73"/>
      <c r="AD894" s="73"/>
      <c r="AE894" s="73"/>
      <c r="AF894" s="73"/>
      <c r="AG894" s="73"/>
    </row>
    <row r="895" spans="11:33" x14ac:dyDescent="0.3">
      <c r="K895" s="70"/>
      <c r="L895" s="71"/>
      <c r="M895" s="70"/>
      <c r="N895" s="70"/>
      <c r="O895" s="70"/>
      <c r="P895" s="70"/>
      <c r="Q895" s="70"/>
      <c r="R895" s="70"/>
      <c r="S895" s="70"/>
      <c r="T895" s="70"/>
      <c r="U895" s="70"/>
      <c r="V895" s="70"/>
      <c r="W895" s="70"/>
      <c r="X895" s="70"/>
      <c r="Y895" s="70"/>
      <c r="Z895" s="70"/>
      <c r="AA895" s="72"/>
      <c r="AB895" s="73"/>
      <c r="AC895" s="73"/>
      <c r="AD895" s="73"/>
      <c r="AE895" s="73"/>
      <c r="AF895" s="73"/>
      <c r="AG895" s="73"/>
    </row>
    <row r="896" spans="11:33" x14ac:dyDescent="0.3">
      <c r="K896" s="70"/>
      <c r="L896" s="71"/>
      <c r="M896" s="70"/>
      <c r="N896" s="70"/>
      <c r="O896" s="70"/>
      <c r="P896" s="70"/>
      <c r="Q896" s="70"/>
      <c r="R896" s="70"/>
      <c r="S896" s="70"/>
      <c r="T896" s="70"/>
      <c r="U896" s="70"/>
      <c r="V896" s="70"/>
      <c r="W896" s="70"/>
      <c r="X896" s="70"/>
      <c r="Y896" s="70"/>
      <c r="Z896" s="70"/>
      <c r="AA896" s="72"/>
      <c r="AB896" s="73"/>
      <c r="AC896" s="73"/>
      <c r="AD896" s="73"/>
      <c r="AE896" s="73"/>
      <c r="AF896" s="73"/>
      <c r="AG896" s="73"/>
    </row>
    <row r="897" spans="11:33" x14ac:dyDescent="0.3">
      <c r="K897" s="70"/>
      <c r="L897" s="71"/>
      <c r="M897" s="70"/>
      <c r="N897" s="70"/>
      <c r="O897" s="70"/>
      <c r="P897" s="70"/>
      <c r="Q897" s="70"/>
      <c r="R897" s="70"/>
      <c r="S897" s="70"/>
      <c r="T897" s="70"/>
      <c r="U897" s="70"/>
      <c r="V897" s="70"/>
      <c r="W897" s="70"/>
      <c r="X897" s="70"/>
      <c r="Y897" s="70"/>
      <c r="Z897" s="70"/>
      <c r="AA897" s="72"/>
      <c r="AB897" s="73"/>
      <c r="AC897" s="73"/>
      <c r="AD897" s="73"/>
      <c r="AE897" s="73"/>
      <c r="AF897" s="73"/>
      <c r="AG897" s="73"/>
    </row>
    <row r="898" spans="11:33" x14ac:dyDescent="0.3">
      <c r="K898" s="70"/>
      <c r="L898" s="71"/>
      <c r="M898" s="70"/>
      <c r="N898" s="70"/>
      <c r="O898" s="70"/>
      <c r="P898" s="70"/>
      <c r="Q898" s="70"/>
      <c r="R898" s="70"/>
      <c r="S898" s="70"/>
      <c r="T898" s="70"/>
      <c r="U898" s="70"/>
      <c r="V898" s="70"/>
      <c r="W898" s="70"/>
      <c r="X898" s="70"/>
      <c r="Y898" s="70"/>
      <c r="Z898" s="70"/>
      <c r="AA898" s="72"/>
      <c r="AB898" s="73"/>
      <c r="AC898" s="73"/>
      <c r="AD898" s="73"/>
      <c r="AE898" s="73"/>
      <c r="AF898" s="73"/>
      <c r="AG898" s="73"/>
    </row>
    <row r="899" spans="11:33" x14ac:dyDescent="0.3">
      <c r="K899" s="70"/>
      <c r="L899" s="71"/>
      <c r="M899" s="70"/>
      <c r="N899" s="70"/>
      <c r="O899" s="70"/>
      <c r="P899" s="70"/>
      <c r="Q899" s="70"/>
      <c r="R899" s="70"/>
      <c r="S899" s="70"/>
      <c r="T899" s="70"/>
      <c r="U899" s="70"/>
      <c r="V899" s="70"/>
      <c r="W899" s="70"/>
      <c r="X899" s="70"/>
      <c r="Y899" s="70"/>
      <c r="Z899" s="70"/>
      <c r="AA899" s="72"/>
      <c r="AB899" s="73"/>
      <c r="AC899" s="73"/>
      <c r="AD899" s="73"/>
      <c r="AE899" s="73"/>
      <c r="AF899" s="73"/>
      <c r="AG899" s="73"/>
    </row>
    <row r="900" spans="11:33" x14ac:dyDescent="0.3">
      <c r="K900" s="70"/>
      <c r="L900" s="71"/>
      <c r="M900" s="70"/>
      <c r="N900" s="70"/>
      <c r="O900" s="70"/>
      <c r="P900" s="70"/>
      <c r="Q900" s="70"/>
      <c r="R900" s="70"/>
      <c r="S900" s="70"/>
      <c r="T900" s="70"/>
      <c r="U900" s="70"/>
      <c r="V900" s="70"/>
      <c r="W900" s="70"/>
      <c r="X900" s="70"/>
      <c r="Y900" s="70"/>
      <c r="Z900" s="70"/>
      <c r="AA900" s="72"/>
      <c r="AB900" s="73"/>
      <c r="AC900" s="73"/>
      <c r="AD900" s="73"/>
      <c r="AE900" s="73"/>
      <c r="AF900" s="73"/>
      <c r="AG900" s="73"/>
    </row>
    <row r="901" spans="11:33" x14ac:dyDescent="0.3">
      <c r="K901" s="70"/>
      <c r="L901" s="71"/>
      <c r="M901" s="70"/>
      <c r="N901" s="70"/>
      <c r="O901" s="70"/>
      <c r="P901" s="70"/>
      <c r="Q901" s="70"/>
      <c r="R901" s="70"/>
      <c r="S901" s="70"/>
      <c r="T901" s="70"/>
      <c r="U901" s="70"/>
      <c r="V901" s="70"/>
      <c r="W901" s="70"/>
      <c r="X901" s="70"/>
      <c r="Y901" s="70"/>
      <c r="Z901" s="70"/>
      <c r="AA901" s="72"/>
      <c r="AB901" s="73"/>
      <c r="AC901" s="73"/>
      <c r="AD901" s="73"/>
      <c r="AE901" s="73"/>
      <c r="AF901" s="73"/>
      <c r="AG901" s="73"/>
    </row>
    <row r="902" spans="11:33" x14ac:dyDescent="0.3">
      <c r="K902" s="70"/>
      <c r="L902" s="71"/>
      <c r="M902" s="70"/>
      <c r="N902" s="70"/>
      <c r="O902" s="70"/>
      <c r="P902" s="70"/>
      <c r="Q902" s="70"/>
      <c r="R902" s="70"/>
      <c r="S902" s="70"/>
      <c r="T902" s="70"/>
      <c r="U902" s="70"/>
      <c r="V902" s="70"/>
      <c r="W902" s="70"/>
      <c r="X902" s="70"/>
      <c r="Y902" s="70"/>
      <c r="Z902" s="70"/>
      <c r="AA902" s="72"/>
      <c r="AB902" s="73"/>
      <c r="AC902" s="73"/>
      <c r="AD902" s="73"/>
      <c r="AE902" s="73"/>
      <c r="AF902" s="73"/>
      <c r="AG902" s="73"/>
    </row>
    <row r="903" spans="11:33" x14ac:dyDescent="0.3">
      <c r="K903" s="70"/>
      <c r="L903" s="71"/>
      <c r="M903" s="70"/>
      <c r="N903" s="70"/>
      <c r="O903" s="70"/>
      <c r="P903" s="70"/>
      <c r="Q903" s="70"/>
      <c r="R903" s="70"/>
      <c r="S903" s="70"/>
      <c r="T903" s="70"/>
      <c r="U903" s="70"/>
      <c r="V903" s="70"/>
      <c r="W903" s="70"/>
      <c r="X903" s="70"/>
      <c r="Y903" s="70"/>
      <c r="Z903" s="70"/>
      <c r="AA903" s="72"/>
      <c r="AB903" s="73"/>
      <c r="AC903" s="73"/>
      <c r="AD903" s="73"/>
      <c r="AE903" s="73"/>
      <c r="AF903" s="73"/>
      <c r="AG903" s="73"/>
    </row>
    <row r="904" spans="11:33" x14ac:dyDescent="0.3">
      <c r="K904" s="70"/>
      <c r="L904" s="71"/>
      <c r="M904" s="70"/>
      <c r="N904" s="70"/>
      <c r="O904" s="70"/>
      <c r="P904" s="70"/>
      <c r="Q904" s="70"/>
      <c r="R904" s="70"/>
      <c r="S904" s="70"/>
      <c r="T904" s="70"/>
      <c r="U904" s="70"/>
      <c r="V904" s="70"/>
      <c r="W904" s="70"/>
      <c r="X904" s="70"/>
      <c r="Y904" s="70"/>
      <c r="Z904" s="70"/>
      <c r="AA904" s="72"/>
      <c r="AB904" s="73"/>
      <c r="AC904" s="73"/>
      <c r="AD904" s="73"/>
      <c r="AE904" s="73"/>
      <c r="AF904" s="73"/>
      <c r="AG904" s="73"/>
    </row>
    <row r="905" spans="11:33" x14ac:dyDescent="0.3">
      <c r="K905" s="70"/>
      <c r="L905" s="71"/>
      <c r="M905" s="70"/>
      <c r="N905" s="70"/>
      <c r="O905" s="70"/>
      <c r="P905" s="70"/>
      <c r="Q905" s="70"/>
      <c r="R905" s="70"/>
      <c r="S905" s="70"/>
      <c r="T905" s="70"/>
      <c r="U905" s="70"/>
      <c r="V905" s="70"/>
      <c r="W905" s="70"/>
      <c r="X905" s="70"/>
      <c r="Y905" s="70"/>
      <c r="Z905" s="70"/>
      <c r="AA905" s="72"/>
      <c r="AB905" s="73"/>
      <c r="AC905" s="73"/>
      <c r="AD905" s="73"/>
      <c r="AE905" s="73"/>
      <c r="AF905" s="73"/>
      <c r="AG905" s="73"/>
    </row>
    <row r="906" spans="11:33" x14ac:dyDescent="0.3">
      <c r="K906" s="70"/>
      <c r="L906" s="71"/>
      <c r="M906" s="70"/>
      <c r="N906" s="70"/>
      <c r="O906" s="70"/>
      <c r="P906" s="70"/>
      <c r="Q906" s="70"/>
      <c r="R906" s="70"/>
      <c r="S906" s="70"/>
      <c r="T906" s="70"/>
      <c r="U906" s="70"/>
      <c r="V906" s="70"/>
      <c r="W906" s="70"/>
      <c r="X906" s="70"/>
      <c r="Y906" s="70"/>
      <c r="Z906" s="70"/>
      <c r="AA906" s="72"/>
      <c r="AB906" s="73"/>
      <c r="AC906" s="73"/>
      <c r="AD906" s="73"/>
      <c r="AE906" s="73"/>
      <c r="AF906" s="73"/>
      <c r="AG906" s="73"/>
    </row>
    <row r="907" spans="11:33" x14ac:dyDescent="0.3">
      <c r="K907" s="70"/>
      <c r="L907" s="71"/>
      <c r="M907" s="70"/>
      <c r="N907" s="70"/>
      <c r="O907" s="70"/>
      <c r="P907" s="70"/>
      <c r="Q907" s="70"/>
      <c r="R907" s="70"/>
      <c r="S907" s="70"/>
      <c r="T907" s="70"/>
      <c r="U907" s="70"/>
      <c r="V907" s="70"/>
      <c r="W907" s="70"/>
      <c r="X907" s="70"/>
      <c r="Y907" s="70"/>
      <c r="Z907" s="70"/>
      <c r="AA907" s="72"/>
      <c r="AB907" s="73"/>
      <c r="AC907" s="73"/>
      <c r="AD907" s="73"/>
      <c r="AE907" s="73"/>
      <c r="AF907" s="73"/>
      <c r="AG907" s="73"/>
    </row>
    <row r="908" spans="11:33" x14ac:dyDescent="0.3">
      <c r="K908" s="70"/>
      <c r="L908" s="71"/>
      <c r="M908" s="70"/>
      <c r="N908" s="70"/>
      <c r="O908" s="70"/>
      <c r="P908" s="70"/>
      <c r="Q908" s="70"/>
      <c r="R908" s="70"/>
      <c r="S908" s="70"/>
      <c r="T908" s="70"/>
      <c r="U908" s="70"/>
      <c r="V908" s="70"/>
      <c r="W908" s="70"/>
      <c r="X908" s="70"/>
      <c r="Y908" s="70"/>
      <c r="Z908" s="70"/>
      <c r="AA908" s="72"/>
      <c r="AB908" s="73"/>
      <c r="AC908" s="73"/>
      <c r="AD908" s="73"/>
      <c r="AE908" s="73"/>
      <c r="AF908" s="73"/>
      <c r="AG908" s="73"/>
    </row>
    <row r="909" spans="11:33" x14ac:dyDescent="0.3">
      <c r="K909" s="70"/>
      <c r="L909" s="71"/>
      <c r="M909" s="70"/>
      <c r="N909" s="70"/>
      <c r="O909" s="70"/>
      <c r="P909" s="70"/>
      <c r="Q909" s="70"/>
      <c r="R909" s="70"/>
      <c r="S909" s="70"/>
      <c r="T909" s="70"/>
      <c r="U909" s="70"/>
      <c r="V909" s="70"/>
      <c r="W909" s="70"/>
      <c r="X909" s="70"/>
      <c r="Y909" s="70"/>
      <c r="Z909" s="70"/>
      <c r="AA909" s="72"/>
      <c r="AB909" s="73"/>
      <c r="AC909" s="73"/>
      <c r="AD909" s="73"/>
      <c r="AE909" s="73"/>
      <c r="AF909" s="73"/>
      <c r="AG909" s="73"/>
    </row>
    <row r="910" spans="11:33" x14ac:dyDescent="0.3">
      <c r="K910" s="70"/>
      <c r="L910" s="71"/>
      <c r="M910" s="70"/>
      <c r="N910" s="70"/>
      <c r="O910" s="70"/>
      <c r="P910" s="70"/>
      <c r="Q910" s="70"/>
      <c r="R910" s="70"/>
      <c r="S910" s="70"/>
      <c r="T910" s="70"/>
      <c r="U910" s="70"/>
      <c r="V910" s="70"/>
      <c r="W910" s="70"/>
      <c r="X910" s="70"/>
      <c r="Y910" s="70"/>
      <c r="Z910" s="70"/>
      <c r="AA910" s="72"/>
      <c r="AB910" s="73"/>
      <c r="AC910" s="73"/>
      <c r="AD910" s="73"/>
      <c r="AE910" s="73"/>
      <c r="AF910" s="73"/>
      <c r="AG910" s="73"/>
    </row>
    <row r="911" spans="11:33" x14ac:dyDescent="0.3">
      <c r="K911" s="70"/>
      <c r="L911" s="71"/>
      <c r="M911" s="70"/>
      <c r="N911" s="70"/>
      <c r="O911" s="70"/>
      <c r="P911" s="70"/>
      <c r="Q911" s="70"/>
      <c r="R911" s="70"/>
      <c r="S911" s="70"/>
      <c r="T911" s="70"/>
      <c r="U911" s="70"/>
      <c r="V911" s="70"/>
      <c r="W911" s="70"/>
      <c r="X911" s="70"/>
      <c r="Y911" s="70"/>
      <c r="Z911" s="70"/>
      <c r="AA911" s="72"/>
      <c r="AB911" s="73"/>
      <c r="AC911" s="73"/>
      <c r="AD911" s="73"/>
      <c r="AE911" s="73"/>
      <c r="AF911" s="73"/>
      <c r="AG911" s="73"/>
    </row>
    <row r="912" spans="11:33" x14ac:dyDescent="0.3">
      <c r="K912" s="70"/>
      <c r="L912" s="71"/>
      <c r="M912" s="70"/>
      <c r="N912" s="70"/>
      <c r="O912" s="70"/>
      <c r="P912" s="70"/>
      <c r="Q912" s="70"/>
      <c r="R912" s="70"/>
      <c r="S912" s="70"/>
      <c r="T912" s="70"/>
      <c r="U912" s="70"/>
      <c r="V912" s="70"/>
      <c r="W912" s="70"/>
      <c r="X912" s="70"/>
      <c r="Y912" s="70"/>
      <c r="Z912" s="70"/>
      <c r="AA912" s="72"/>
      <c r="AB912" s="73"/>
      <c r="AC912" s="73"/>
      <c r="AD912" s="73"/>
      <c r="AE912" s="73"/>
      <c r="AF912" s="73"/>
      <c r="AG912" s="73"/>
    </row>
    <row r="913" spans="11:33" x14ac:dyDescent="0.3">
      <c r="K913" s="70"/>
      <c r="L913" s="71"/>
      <c r="M913" s="70"/>
      <c r="N913" s="70"/>
      <c r="O913" s="70"/>
      <c r="P913" s="70"/>
      <c r="Q913" s="70"/>
      <c r="R913" s="70"/>
      <c r="S913" s="70"/>
      <c r="T913" s="70"/>
      <c r="U913" s="70"/>
      <c r="V913" s="70"/>
      <c r="W913" s="70"/>
      <c r="X913" s="70"/>
      <c r="Y913" s="70"/>
      <c r="Z913" s="70"/>
      <c r="AA913" s="72"/>
      <c r="AB913" s="73"/>
      <c r="AC913" s="73"/>
      <c r="AD913" s="73"/>
      <c r="AE913" s="73"/>
      <c r="AF913" s="73"/>
      <c r="AG913" s="73"/>
    </row>
    <row r="914" spans="11:33" x14ac:dyDescent="0.3">
      <c r="K914" s="70"/>
      <c r="L914" s="71"/>
      <c r="M914" s="70"/>
      <c r="N914" s="70"/>
      <c r="O914" s="70"/>
      <c r="P914" s="70"/>
      <c r="Q914" s="70"/>
      <c r="R914" s="70"/>
      <c r="S914" s="70"/>
      <c r="T914" s="70"/>
      <c r="U914" s="70"/>
      <c r="V914" s="70"/>
      <c r="W914" s="70"/>
      <c r="X914" s="70"/>
      <c r="Y914" s="70"/>
      <c r="Z914" s="70"/>
      <c r="AA914" s="72"/>
      <c r="AB914" s="73"/>
      <c r="AC914" s="73"/>
      <c r="AD914" s="73"/>
      <c r="AE914" s="73"/>
      <c r="AF914" s="73"/>
      <c r="AG914" s="73"/>
    </row>
    <row r="915" spans="11:33" x14ac:dyDescent="0.3">
      <c r="K915" s="70"/>
      <c r="L915" s="71"/>
      <c r="M915" s="70"/>
      <c r="N915" s="70"/>
      <c r="O915" s="70"/>
      <c r="P915" s="70"/>
      <c r="Q915" s="70"/>
      <c r="R915" s="70"/>
      <c r="S915" s="70"/>
      <c r="T915" s="70"/>
      <c r="U915" s="70"/>
      <c r="V915" s="70"/>
      <c r="W915" s="70"/>
      <c r="X915" s="70"/>
      <c r="Y915" s="70"/>
      <c r="Z915" s="70"/>
      <c r="AA915" s="72"/>
      <c r="AB915" s="73"/>
      <c r="AC915" s="73"/>
      <c r="AD915" s="73"/>
      <c r="AE915" s="73"/>
      <c r="AF915" s="73"/>
      <c r="AG915" s="73"/>
    </row>
    <row r="916" spans="11:33" x14ac:dyDescent="0.3">
      <c r="K916" s="70"/>
      <c r="L916" s="71"/>
      <c r="M916" s="70"/>
      <c r="N916" s="70"/>
      <c r="O916" s="70"/>
      <c r="P916" s="70"/>
      <c r="Q916" s="70"/>
      <c r="R916" s="70"/>
      <c r="S916" s="70"/>
      <c r="T916" s="70"/>
      <c r="U916" s="70"/>
      <c r="V916" s="70"/>
      <c r="W916" s="70"/>
      <c r="X916" s="70"/>
      <c r="Y916" s="70"/>
      <c r="Z916" s="70"/>
      <c r="AA916" s="72"/>
      <c r="AB916" s="73"/>
      <c r="AC916" s="73"/>
      <c r="AD916" s="73"/>
      <c r="AE916" s="73"/>
      <c r="AF916" s="73"/>
      <c r="AG916" s="73"/>
    </row>
    <row r="917" spans="11:33" x14ac:dyDescent="0.3">
      <c r="K917" s="70"/>
      <c r="L917" s="71"/>
      <c r="M917" s="70"/>
      <c r="N917" s="70"/>
      <c r="O917" s="70"/>
      <c r="P917" s="70"/>
      <c r="Q917" s="70"/>
      <c r="R917" s="70"/>
      <c r="S917" s="70"/>
      <c r="T917" s="70"/>
      <c r="U917" s="70"/>
      <c r="V917" s="70"/>
      <c r="W917" s="70"/>
      <c r="X917" s="70"/>
      <c r="Y917" s="70"/>
      <c r="Z917" s="70"/>
      <c r="AA917" s="72"/>
      <c r="AB917" s="73"/>
      <c r="AC917" s="73"/>
      <c r="AD917" s="73"/>
      <c r="AE917" s="73"/>
      <c r="AF917" s="73"/>
      <c r="AG917" s="73"/>
    </row>
    <row r="918" spans="11:33" x14ac:dyDescent="0.3">
      <c r="K918" s="70"/>
      <c r="L918" s="71"/>
      <c r="M918" s="70"/>
      <c r="N918" s="70"/>
      <c r="O918" s="70"/>
      <c r="P918" s="70"/>
      <c r="Q918" s="70"/>
      <c r="R918" s="70"/>
      <c r="S918" s="70"/>
      <c r="T918" s="70"/>
      <c r="U918" s="70"/>
      <c r="V918" s="70"/>
      <c r="W918" s="70"/>
      <c r="X918" s="70"/>
      <c r="Y918" s="70"/>
      <c r="Z918" s="70"/>
      <c r="AA918" s="72"/>
      <c r="AB918" s="73"/>
      <c r="AC918" s="73"/>
      <c r="AD918" s="73"/>
      <c r="AE918" s="73"/>
      <c r="AF918" s="73"/>
      <c r="AG918" s="73"/>
    </row>
    <row r="919" spans="11:33" x14ac:dyDescent="0.3">
      <c r="K919" s="70"/>
      <c r="L919" s="71"/>
      <c r="M919" s="70"/>
      <c r="N919" s="70"/>
      <c r="O919" s="70"/>
      <c r="P919" s="70"/>
      <c r="Q919" s="70"/>
      <c r="R919" s="70"/>
      <c r="S919" s="70"/>
      <c r="T919" s="70"/>
      <c r="U919" s="70"/>
      <c r="V919" s="70"/>
      <c r="W919" s="70"/>
      <c r="X919" s="70"/>
      <c r="Y919" s="70"/>
      <c r="Z919" s="70"/>
      <c r="AA919" s="72"/>
      <c r="AB919" s="73"/>
      <c r="AC919" s="73"/>
      <c r="AD919" s="73"/>
      <c r="AE919" s="73"/>
      <c r="AF919" s="73"/>
      <c r="AG919" s="73"/>
    </row>
    <row r="920" spans="11:33" x14ac:dyDescent="0.3">
      <c r="K920" s="70"/>
      <c r="L920" s="71"/>
      <c r="M920" s="70"/>
      <c r="N920" s="70"/>
      <c r="O920" s="70"/>
      <c r="P920" s="70"/>
      <c r="Q920" s="70"/>
      <c r="R920" s="70"/>
      <c r="S920" s="70"/>
      <c r="T920" s="70"/>
      <c r="U920" s="70"/>
      <c r="V920" s="70"/>
      <c r="W920" s="70"/>
      <c r="X920" s="70"/>
      <c r="Y920" s="70"/>
      <c r="Z920" s="70"/>
      <c r="AA920" s="72"/>
      <c r="AB920" s="73"/>
      <c r="AC920" s="73"/>
      <c r="AD920" s="73"/>
      <c r="AE920" s="73"/>
      <c r="AF920" s="73"/>
      <c r="AG920" s="73"/>
    </row>
    <row r="921" spans="11:33" x14ac:dyDescent="0.3">
      <c r="K921" s="70"/>
      <c r="L921" s="71"/>
      <c r="M921" s="70"/>
      <c r="N921" s="70"/>
      <c r="O921" s="70"/>
      <c r="P921" s="70"/>
      <c r="Q921" s="70"/>
      <c r="R921" s="70"/>
      <c r="S921" s="70"/>
      <c r="T921" s="70"/>
      <c r="U921" s="70"/>
      <c r="V921" s="70"/>
      <c r="W921" s="70"/>
      <c r="X921" s="70"/>
      <c r="Y921" s="70"/>
      <c r="Z921" s="70"/>
      <c r="AA921" s="72"/>
      <c r="AB921" s="73"/>
      <c r="AC921" s="73"/>
      <c r="AD921" s="73"/>
      <c r="AE921" s="73"/>
      <c r="AF921" s="73"/>
      <c r="AG921" s="73"/>
    </row>
    <row r="922" spans="11:33" x14ac:dyDescent="0.3">
      <c r="K922" s="70"/>
      <c r="L922" s="71"/>
      <c r="M922" s="70"/>
      <c r="N922" s="70"/>
      <c r="O922" s="70"/>
      <c r="P922" s="70"/>
      <c r="Q922" s="70"/>
      <c r="R922" s="70"/>
      <c r="S922" s="70"/>
      <c r="T922" s="70"/>
      <c r="U922" s="70"/>
      <c r="V922" s="70"/>
      <c r="W922" s="70"/>
      <c r="X922" s="70"/>
      <c r="Y922" s="70"/>
      <c r="Z922" s="70"/>
      <c r="AA922" s="72"/>
      <c r="AB922" s="73"/>
      <c r="AC922" s="73"/>
      <c r="AD922" s="73"/>
      <c r="AE922" s="73"/>
      <c r="AF922" s="73"/>
      <c r="AG922" s="73"/>
    </row>
    <row r="923" spans="11:33" x14ac:dyDescent="0.3">
      <c r="K923" s="70"/>
      <c r="L923" s="71"/>
      <c r="M923" s="70"/>
      <c r="N923" s="70"/>
      <c r="O923" s="70"/>
      <c r="P923" s="70"/>
      <c r="Q923" s="70"/>
      <c r="R923" s="70"/>
      <c r="S923" s="70"/>
      <c r="T923" s="70"/>
      <c r="U923" s="70"/>
      <c r="V923" s="70"/>
      <c r="W923" s="70"/>
      <c r="X923" s="70"/>
      <c r="Y923" s="70"/>
      <c r="Z923" s="70"/>
      <c r="AA923" s="72"/>
      <c r="AB923" s="73"/>
      <c r="AC923" s="73"/>
      <c r="AD923" s="73"/>
      <c r="AE923" s="73"/>
      <c r="AF923" s="73"/>
      <c r="AG923" s="73"/>
    </row>
    <row r="924" spans="11:33" x14ac:dyDescent="0.3">
      <c r="K924" s="70"/>
      <c r="L924" s="71"/>
      <c r="M924" s="70"/>
      <c r="N924" s="70"/>
      <c r="O924" s="70"/>
      <c r="P924" s="70"/>
      <c r="Q924" s="70"/>
      <c r="R924" s="70"/>
      <c r="S924" s="70"/>
      <c r="T924" s="70"/>
      <c r="U924" s="70"/>
      <c r="V924" s="70"/>
      <c r="W924" s="70"/>
      <c r="X924" s="70"/>
      <c r="Y924" s="70"/>
      <c r="Z924" s="70"/>
      <c r="AA924" s="72"/>
      <c r="AB924" s="73"/>
      <c r="AC924" s="73"/>
      <c r="AD924" s="73"/>
      <c r="AE924" s="73"/>
      <c r="AF924" s="73"/>
      <c r="AG924" s="73"/>
    </row>
    <row r="925" spans="11:33" x14ac:dyDescent="0.3">
      <c r="K925" s="70"/>
      <c r="L925" s="71"/>
      <c r="M925" s="70"/>
      <c r="N925" s="70"/>
      <c r="O925" s="70"/>
      <c r="P925" s="70"/>
      <c r="Q925" s="70"/>
      <c r="R925" s="70"/>
      <c r="S925" s="70"/>
      <c r="T925" s="70"/>
      <c r="U925" s="70"/>
      <c r="V925" s="70"/>
      <c r="W925" s="70"/>
      <c r="X925" s="70"/>
      <c r="Y925" s="70"/>
      <c r="Z925" s="70"/>
      <c r="AA925" s="72"/>
      <c r="AB925" s="73"/>
      <c r="AC925" s="73"/>
      <c r="AD925" s="73"/>
      <c r="AE925" s="73"/>
      <c r="AF925" s="73"/>
      <c r="AG925" s="73"/>
    </row>
    <row r="926" spans="11:33" x14ac:dyDescent="0.3">
      <c r="K926" s="70"/>
      <c r="L926" s="71"/>
      <c r="M926" s="70"/>
      <c r="N926" s="70"/>
      <c r="O926" s="70"/>
      <c r="P926" s="70"/>
      <c r="Q926" s="70"/>
      <c r="R926" s="70"/>
      <c r="S926" s="70"/>
      <c r="T926" s="70"/>
      <c r="U926" s="70"/>
      <c r="V926" s="70"/>
      <c r="W926" s="70"/>
      <c r="X926" s="70"/>
      <c r="Y926" s="70"/>
      <c r="Z926" s="70"/>
      <c r="AA926" s="72"/>
      <c r="AB926" s="73"/>
      <c r="AC926" s="73"/>
      <c r="AD926" s="73"/>
      <c r="AE926" s="73"/>
      <c r="AF926" s="73"/>
      <c r="AG926" s="73"/>
    </row>
    <row r="927" spans="11:33" x14ac:dyDescent="0.3">
      <c r="K927" s="70"/>
      <c r="L927" s="71"/>
      <c r="M927" s="70"/>
      <c r="N927" s="70"/>
      <c r="O927" s="70"/>
      <c r="P927" s="70"/>
      <c r="Q927" s="70"/>
      <c r="R927" s="70"/>
      <c r="S927" s="70"/>
      <c r="T927" s="70"/>
      <c r="U927" s="70"/>
      <c r="V927" s="70"/>
      <c r="W927" s="70"/>
      <c r="X927" s="70"/>
      <c r="Y927" s="70"/>
      <c r="Z927" s="70"/>
      <c r="AA927" s="72"/>
      <c r="AB927" s="73"/>
      <c r="AC927" s="73"/>
      <c r="AD927" s="73"/>
      <c r="AE927" s="73"/>
      <c r="AF927" s="73"/>
      <c r="AG927" s="73"/>
    </row>
    <row r="928" spans="11:33" x14ac:dyDescent="0.3">
      <c r="K928" s="70"/>
      <c r="L928" s="71"/>
      <c r="M928" s="70"/>
      <c r="N928" s="70"/>
      <c r="O928" s="70"/>
      <c r="P928" s="70"/>
      <c r="Q928" s="70"/>
      <c r="R928" s="70"/>
      <c r="S928" s="70"/>
      <c r="T928" s="70"/>
      <c r="U928" s="70"/>
      <c r="V928" s="70"/>
      <c r="W928" s="70"/>
      <c r="X928" s="70"/>
      <c r="Y928" s="70"/>
      <c r="Z928" s="70"/>
      <c r="AA928" s="72"/>
      <c r="AB928" s="73"/>
      <c r="AC928" s="73"/>
      <c r="AD928" s="73"/>
      <c r="AE928" s="73"/>
      <c r="AF928" s="73"/>
      <c r="AG928" s="73"/>
    </row>
    <row r="929" spans="11:33" x14ac:dyDescent="0.3">
      <c r="K929" s="70"/>
      <c r="L929" s="71"/>
      <c r="M929" s="70"/>
      <c r="N929" s="70"/>
      <c r="O929" s="70"/>
      <c r="P929" s="70"/>
      <c r="Q929" s="70"/>
      <c r="R929" s="70"/>
      <c r="S929" s="70"/>
      <c r="T929" s="70"/>
      <c r="U929" s="70"/>
      <c r="V929" s="70"/>
      <c r="W929" s="70"/>
      <c r="X929" s="70"/>
      <c r="Y929" s="70"/>
      <c r="Z929" s="70"/>
      <c r="AA929" s="72"/>
      <c r="AB929" s="73"/>
      <c r="AC929" s="73"/>
      <c r="AD929" s="73"/>
      <c r="AE929" s="73"/>
      <c r="AF929" s="73"/>
      <c r="AG929" s="73"/>
    </row>
    <row r="930" spans="11:33" x14ac:dyDescent="0.3">
      <c r="K930" s="70"/>
      <c r="L930" s="71"/>
      <c r="M930" s="70"/>
      <c r="N930" s="70"/>
      <c r="O930" s="70"/>
      <c r="P930" s="70"/>
      <c r="Q930" s="70"/>
      <c r="R930" s="70"/>
      <c r="S930" s="70"/>
      <c r="T930" s="70"/>
      <c r="U930" s="70"/>
      <c r="V930" s="70"/>
      <c r="W930" s="70"/>
      <c r="X930" s="70"/>
      <c r="Y930" s="70"/>
      <c r="Z930" s="70"/>
      <c r="AA930" s="72"/>
      <c r="AB930" s="73"/>
      <c r="AC930" s="73"/>
      <c r="AD930" s="73"/>
      <c r="AE930" s="73"/>
      <c r="AF930" s="73"/>
      <c r="AG930" s="73"/>
    </row>
    <row r="931" spans="11:33" x14ac:dyDescent="0.3">
      <c r="K931" s="70"/>
      <c r="L931" s="71"/>
      <c r="M931" s="70"/>
      <c r="N931" s="70"/>
      <c r="O931" s="70"/>
      <c r="P931" s="70"/>
      <c r="Q931" s="70"/>
      <c r="R931" s="70"/>
      <c r="S931" s="70"/>
      <c r="T931" s="70"/>
      <c r="U931" s="70"/>
      <c r="V931" s="70"/>
      <c r="W931" s="70"/>
      <c r="X931" s="70"/>
      <c r="Y931" s="70"/>
      <c r="Z931" s="70"/>
      <c r="AA931" s="72"/>
      <c r="AB931" s="73"/>
      <c r="AC931" s="73"/>
      <c r="AD931" s="73"/>
      <c r="AE931" s="73"/>
      <c r="AF931" s="73"/>
      <c r="AG931" s="73"/>
    </row>
    <row r="932" spans="11:33" x14ac:dyDescent="0.3">
      <c r="K932" s="70"/>
      <c r="L932" s="71"/>
      <c r="M932" s="70"/>
      <c r="N932" s="70"/>
      <c r="O932" s="70"/>
      <c r="P932" s="70"/>
      <c r="Q932" s="70"/>
      <c r="R932" s="70"/>
      <c r="S932" s="70"/>
      <c r="T932" s="70"/>
      <c r="U932" s="70"/>
      <c r="V932" s="70"/>
      <c r="W932" s="70"/>
      <c r="X932" s="70"/>
      <c r="Y932" s="70"/>
      <c r="Z932" s="70"/>
      <c r="AA932" s="72"/>
      <c r="AB932" s="73"/>
      <c r="AC932" s="73"/>
      <c r="AD932" s="73"/>
      <c r="AE932" s="73"/>
      <c r="AF932" s="73"/>
      <c r="AG932" s="73"/>
    </row>
    <row r="933" spans="11:33" x14ac:dyDescent="0.3">
      <c r="K933" s="70"/>
      <c r="L933" s="71"/>
      <c r="M933" s="70"/>
      <c r="N933" s="70"/>
      <c r="O933" s="70"/>
      <c r="P933" s="70"/>
      <c r="Q933" s="70"/>
      <c r="R933" s="70"/>
      <c r="S933" s="70"/>
      <c r="T933" s="70"/>
      <c r="U933" s="70"/>
      <c r="V933" s="70"/>
      <c r="W933" s="70"/>
      <c r="X933" s="70"/>
      <c r="Y933" s="70"/>
      <c r="Z933" s="70"/>
      <c r="AA933" s="72"/>
      <c r="AB933" s="73"/>
      <c r="AC933" s="73"/>
      <c r="AD933" s="73"/>
      <c r="AE933" s="73"/>
      <c r="AF933" s="73"/>
      <c r="AG933" s="73"/>
    </row>
    <row r="934" spans="11:33" x14ac:dyDescent="0.3">
      <c r="K934" s="70"/>
      <c r="L934" s="71"/>
      <c r="M934" s="70"/>
      <c r="N934" s="70"/>
      <c r="O934" s="70"/>
      <c r="P934" s="70"/>
      <c r="Q934" s="70"/>
      <c r="R934" s="70"/>
      <c r="S934" s="70"/>
      <c r="T934" s="70"/>
      <c r="U934" s="70"/>
      <c r="V934" s="70"/>
      <c r="W934" s="70"/>
      <c r="X934" s="70"/>
      <c r="Y934" s="70"/>
      <c r="Z934" s="70"/>
      <c r="AA934" s="72"/>
      <c r="AB934" s="73"/>
      <c r="AC934" s="73"/>
      <c r="AD934" s="73"/>
      <c r="AE934" s="73"/>
      <c r="AF934" s="73"/>
      <c r="AG934" s="73"/>
    </row>
    <row r="935" spans="11:33" x14ac:dyDescent="0.3">
      <c r="K935" s="70"/>
      <c r="L935" s="71"/>
      <c r="M935" s="70"/>
      <c r="N935" s="70"/>
      <c r="O935" s="70"/>
      <c r="P935" s="70"/>
      <c r="Q935" s="70"/>
      <c r="R935" s="70"/>
      <c r="S935" s="70"/>
      <c r="T935" s="70"/>
      <c r="U935" s="70"/>
      <c r="V935" s="70"/>
      <c r="W935" s="70"/>
      <c r="X935" s="70"/>
      <c r="Y935" s="70"/>
      <c r="Z935" s="70"/>
      <c r="AA935" s="72"/>
      <c r="AB935" s="73"/>
      <c r="AC935" s="73"/>
      <c r="AD935" s="73"/>
      <c r="AE935" s="73"/>
      <c r="AF935" s="73"/>
      <c r="AG935" s="73"/>
    </row>
    <row r="936" spans="11:33" x14ac:dyDescent="0.3">
      <c r="K936" s="70"/>
      <c r="L936" s="71"/>
      <c r="M936" s="70"/>
      <c r="N936" s="70"/>
      <c r="O936" s="70"/>
      <c r="P936" s="70"/>
      <c r="Q936" s="70"/>
      <c r="R936" s="70"/>
      <c r="S936" s="70"/>
      <c r="T936" s="70"/>
      <c r="U936" s="70"/>
      <c r="V936" s="70"/>
      <c r="W936" s="70"/>
      <c r="X936" s="70"/>
      <c r="Y936" s="70"/>
      <c r="Z936" s="70"/>
      <c r="AA936" s="72"/>
      <c r="AB936" s="73"/>
      <c r="AC936" s="73"/>
      <c r="AD936" s="73"/>
      <c r="AE936" s="73"/>
      <c r="AF936" s="73"/>
      <c r="AG936" s="73"/>
    </row>
    <row r="937" spans="11:33" x14ac:dyDescent="0.3">
      <c r="K937" s="70"/>
      <c r="L937" s="71"/>
      <c r="M937" s="70"/>
      <c r="N937" s="70"/>
      <c r="O937" s="70"/>
      <c r="P937" s="70"/>
      <c r="Q937" s="70"/>
      <c r="R937" s="70"/>
      <c r="S937" s="70"/>
      <c r="T937" s="70"/>
      <c r="U937" s="70"/>
      <c r="V937" s="70"/>
      <c r="W937" s="70"/>
      <c r="X937" s="70"/>
      <c r="Y937" s="70"/>
      <c r="Z937" s="70"/>
      <c r="AA937" s="72"/>
      <c r="AB937" s="73"/>
      <c r="AC937" s="73"/>
      <c r="AD937" s="73"/>
      <c r="AE937" s="73"/>
      <c r="AF937" s="73"/>
      <c r="AG937" s="73"/>
    </row>
    <row r="938" spans="11:33" x14ac:dyDescent="0.3">
      <c r="K938" s="70"/>
      <c r="L938" s="71"/>
      <c r="M938" s="70"/>
      <c r="N938" s="70"/>
      <c r="O938" s="70"/>
      <c r="P938" s="70"/>
      <c r="Q938" s="70"/>
      <c r="R938" s="70"/>
      <c r="S938" s="70"/>
      <c r="T938" s="70"/>
      <c r="U938" s="70"/>
      <c r="V938" s="70"/>
      <c r="W938" s="70"/>
      <c r="X938" s="70"/>
      <c r="Y938" s="70"/>
      <c r="Z938" s="70"/>
      <c r="AA938" s="72"/>
      <c r="AB938" s="73"/>
      <c r="AC938" s="73"/>
      <c r="AD938" s="73"/>
      <c r="AE938" s="73"/>
      <c r="AF938" s="73"/>
      <c r="AG938" s="73"/>
    </row>
    <row r="939" spans="11:33" x14ac:dyDescent="0.3">
      <c r="K939" s="70"/>
      <c r="L939" s="71"/>
      <c r="M939" s="70"/>
      <c r="N939" s="70"/>
      <c r="O939" s="70"/>
      <c r="P939" s="70"/>
      <c r="Q939" s="70"/>
      <c r="R939" s="70"/>
      <c r="S939" s="70"/>
      <c r="T939" s="70"/>
      <c r="U939" s="70"/>
      <c r="V939" s="70"/>
      <c r="W939" s="70"/>
      <c r="X939" s="70"/>
      <c r="Y939" s="70"/>
      <c r="Z939" s="70"/>
      <c r="AA939" s="72"/>
      <c r="AB939" s="73"/>
      <c r="AC939" s="73"/>
      <c r="AD939" s="73"/>
      <c r="AE939" s="73"/>
      <c r="AF939" s="73"/>
      <c r="AG939" s="73"/>
    </row>
    <row r="940" spans="11:33" x14ac:dyDescent="0.3">
      <c r="K940" s="70"/>
      <c r="L940" s="71"/>
      <c r="M940" s="70"/>
      <c r="N940" s="70"/>
      <c r="O940" s="70"/>
      <c r="P940" s="70"/>
      <c r="Q940" s="70"/>
      <c r="R940" s="70"/>
      <c r="S940" s="70"/>
      <c r="T940" s="70"/>
      <c r="U940" s="70"/>
      <c r="V940" s="70"/>
      <c r="W940" s="70"/>
      <c r="X940" s="70"/>
      <c r="Y940" s="70"/>
      <c r="Z940" s="70"/>
      <c r="AA940" s="72"/>
      <c r="AB940" s="73"/>
      <c r="AC940" s="73"/>
      <c r="AD940" s="73"/>
      <c r="AE940" s="73"/>
      <c r="AF940" s="73"/>
      <c r="AG940" s="73"/>
    </row>
    <row r="941" spans="11:33" x14ac:dyDescent="0.3">
      <c r="K941" s="70"/>
      <c r="L941" s="71"/>
      <c r="M941" s="70"/>
      <c r="N941" s="70"/>
      <c r="O941" s="70"/>
      <c r="P941" s="70"/>
      <c r="Q941" s="70"/>
      <c r="R941" s="70"/>
      <c r="S941" s="70"/>
      <c r="T941" s="70"/>
      <c r="U941" s="70"/>
      <c r="V941" s="70"/>
      <c r="W941" s="70"/>
      <c r="X941" s="70"/>
      <c r="Y941" s="70"/>
      <c r="Z941" s="70"/>
      <c r="AA941" s="72"/>
      <c r="AB941" s="73"/>
      <c r="AC941" s="73"/>
      <c r="AD941" s="73"/>
      <c r="AE941" s="73"/>
      <c r="AF941" s="73"/>
      <c r="AG941" s="73"/>
    </row>
    <row r="942" spans="11:33" x14ac:dyDescent="0.3">
      <c r="K942" s="70"/>
      <c r="L942" s="71"/>
      <c r="M942" s="70"/>
      <c r="N942" s="70"/>
      <c r="O942" s="70"/>
      <c r="P942" s="70"/>
      <c r="Q942" s="70"/>
      <c r="R942" s="70"/>
      <c r="S942" s="70"/>
      <c r="T942" s="70"/>
      <c r="U942" s="70"/>
      <c r="V942" s="70"/>
      <c r="W942" s="70"/>
      <c r="X942" s="70"/>
      <c r="Y942" s="70"/>
      <c r="Z942" s="70"/>
      <c r="AA942" s="72"/>
      <c r="AB942" s="73"/>
      <c r="AC942" s="73"/>
      <c r="AD942" s="73"/>
      <c r="AE942" s="73"/>
      <c r="AF942" s="73"/>
      <c r="AG942" s="73"/>
    </row>
    <row r="943" spans="11:33" x14ac:dyDescent="0.3">
      <c r="K943" s="70"/>
      <c r="L943" s="71"/>
      <c r="M943" s="70"/>
      <c r="N943" s="70"/>
      <c r="O943" s="70"/>
      <c r="P943" s="70"/>
      <c r="Q943" s="70"/>
      <c r="R943" s="70"/>
      <c r="S943" s="70"/>
      <c r="T943" s="70"/>
      <c r="U943" s="70"/>
      <c r="V943" s="70"/>
      <c r="W943" s="70"/>
      <c r="X943" s="70"/>
      <c r="Y943" s="70"/>
      <c r="Z943" s="70"/>
      <c r="AA943" s="72"/>
      <c r="AB943" s="73"/>
      <c r="AC943" s="73"/>
      <c r="AD943" s="73"/>
      <c r="AE943" s="73"/>
      <c r="AF943" s="73"/>
      <c r="AG943" s="73"/>
    </row>
    <row r="944" spans="11:33" x14ac:dyDescent="0.3">
      <c r="K944" s="70"/>
      <c r="L944" s="71"/>
      <c r="M944" s="70"/>
      <c r="N944" s="70"/>
      <c r="O944" s="70"/>
      <c r="P944" s="70"/>
      <c r="Q944" s="70"/>
      <c r="R944" s="70"/>
      <c r="S944" s="70"/>
      <c r="T944" s="70"/>
      <c r="U944" s="70"/>
      <c r="V944" s="70"/>
      <c r="W944" s="70"/>
      <c r="X944" s="70"/>
      <c r="Y944" s="70"/>
      <c r="Z944" s="70"/>
      <c r="AA944" s="72"/>
      <c r="AB944" s="73"/>
      <c r="AC944" s="73"/>
      <c r="AD944" s="73"/>
      <c r="AE944" s="73"/>
      <c r="AF944" s="73"/>
      <c r="AG944" s="73"/>
    </row>
    <row r="945" spans="11:33" x14ac:dyDescent="0.3">
      <c r="K945" s="70"/>
      <c r="L945" s="71"/>
      <c r="M945" s="70"/>
      <c r="N945" s="70"/>
      <c r="O945" s="70"/>
      <c r="P945" s="70"/>
      <c r="Q945" s="70"/>
      <c r="R945" s="70"/>
      <c r="S945" s="70"/>
      <c r="T945" s="70"/>
      <c r="U945" s="70"/>
      <c r="V945" s="70"/>
      <c r="W945" s="70"/>
      <c r="X945" s="70"/>
      <c r="Y945" s="70"/>
      <c r="Z945" s="70"/>
      <c r="AA945" s="72"/>
      <c r="AB945" s="73"/>
      <c r="AC945" s="73"/>
      <c r="AD945" s="73"/>
      <c r="AE945" s="73"/>
      <c r="AF945" s="73"/>
      <c r="AG945" s="73"/>
    </row>
    <row r="946" spans="11:33" x14ac:dyDescent="0.3">
      <c r="K946" s="70"/>
      <c r="L946" s="71"/>
      <c r="M946" s="70"/>
      <c r="N946" s="70"/>
      <c r="O946" s="70"/>
      <c r="P946" s="70"/>
      <c r="Q946" s="70"/>
      <c r="R946" s="70"/>
      <c r="S946" s="70"/>
      <c r="T946" s="70"/>
      <c r="U946" s="70"/>
      <c r="V946" s="70"/>
      <c r="W946" s="70"/>
      <c r="X946" s="70"/>
      <c r="Y946" s="70"/>
      <c r="Z946" s="70"/>
      <c r="AA946" s="72"/>
      <c r="AB946" s="73"/>
      <c r="AC946" s="73"/>
      <c r="AD946" s="73"/>
      <c r="AE946" s="73"/>
      <c r="AF946" s="73"/>
      <c r="AG946" s="73"/>
    </row>
    <row r="947" spans="11:33" x14ac:dyDescent="0.3">
      <c r="K947" s="70"/>
      <c r="L947" s="71"/>
      <c r="M947" s="70"/>
      <c r="N947" s="70"/>
      <c r="O947" s="70"/>
      <c r="P947" s="70"/>
      <c r="Q947" s="70"/>
      <c r="R947" s="70"/>
      <c r="S947" s="70"/>
      <c r="T947" s="70"/>
      <c r="U947" s="70"/>
      <c r="V947" s="70"/>
      <c r="W947" s="70"/>
      <c r="X947" s="70"/>
      <c r="Y947" s="70"/>
      <c r="Z947" s="70"/>
      <c r="AA947" s="72"/>
      <c r="AB947" s="73"/>
      <c r="AC947" s="73"/>
      <c r="AD947" s="73"/>
      <c r="AE947" s="73"/>
      <c r="AF947" s="73"/>
      <c r="AG947" s="73"/>
    </row>
    <row r="948" spans="11:33" x14ac:dyDescent="0.3">
      <c r="K948" s="70"/>
      <c r="L948" s="71"/>
      <c r="M948" s="70"/>
      <c r="N948" s="70"/>
      <c r="O948" s="70"/>
      <c r="P948" s="70"/>
      <c r="Q948" s="70"/>
      <c r="R948" s="70"/>
      <c r="S948" s="70"/>
      <c r="T948" s="70"/>
      <c r="U948" s="70"/>
      <c r="V948" s="70"/>
      <c r="W948" s="70"/>
      <c r="X948" s="70"/>
      <c r="Y948" s="70"/>
      <c r="Z948" s="70"/>
      <c r="AA948" s="72"/>
      <c r="AB948" s="73"/>
      <c r="AC948" s="73"/>
      <c r="AD948" s="73"/>
      <c r="AE948" s="73"/>
      <c r="AF948" s="73"/>
      <c r="AG948" s="73"/>
    </row>
    <row r="949" spans="11:33" x14ac:dyDescent="0.3">
      <c r="K949" s="70"/>
      <c r="L949" s="71"/>
      <c r="M949" s="70"/>
      <c r="N949" s="70"/>
      <c r="O949" s="70"/>
      <c r="P949" s="70"/>
      <c r="Q949" s="70"/>
      <c r="R949" s="70"/>
      <c r="S949" s="70"/>
      <c r="T949" s="70"/>
      <c r="U949" s="70"/>
      <c r="V949" s="70"/>
      <c r="W949" s="70"/>
      <c r="X949" s="70"/>
      <c r="Y949" s="70"/>
      <c r="Z949" s="70"/>
      <c r="AA949" s="72"/>
      <c r="AB949" s="73"/>
      <c r="AC949" s="73"/>
      <c r="AD949" s="73"/>
      <c r="AE949" s="73"/>
      <c r="AF949" s="73"/>
      <c r="AG949" s="73"/>
    </row>
    <row r="950" spans="11:33" x14ac:dyDescent="0.3">
      <c r="K950" s="70"/>
      <c r="L950" s="71"/>
      <c r="M950" s="70"/>
      <c r="N950" s="70"/>
      <c r="O950" s="70"/>
      <c r="P950" s="70"/>
      <c r="Q950" s="70"/>
      <c r="R950" s="70"/>
      <c r="S950" s="70"/>
      <c r="T950" s="70"/>
      <c r="U950" s="70"/>
      <c r="V950" s="70"/>
      <c r="W950" s="70"/>
      <c r="X950" s="70"/>
      <c r="Y950" s="70"/>
      <c r="Z950" s="70"/>
      <c r="AA950" s="72"/>
      <c r="AB950" s="73"/>
      <c r="AC950" s="73"/>
      <c r="AD950" s="73"/>
      <c r="AE950" s="73"/>
      <c r="AF950" s="73"/>
      <c r="AG950" s="73"/>
    </row>
    <row r="951" spans="11:33" x14ac:dyDescent="0.3">
      <c r="K951" s="70"/>
      <c r="L951" s="71"/>
      <c r="M951" s="70"/>
      <c r="N951" s="70"/>
      <c r="O951" s="70"/>
      <c r="P951" s="70"/>
      <c r="Q951" s="70"/>
      <c r="R951" s="70"/>
      <c r="S951" s="70"/>
      <c r="T951" s="70"/>
      <c r="U951" s="70"/>
      <c r="V951" s="70"/>
      <c r="W951" s="70"/>
      <c r="X951" s="70"/>
      <c r="Y951" s="70"/>
      <c r="Z951" s="70"/>
      <c r="AA951" s="72"/>
      <c r="AB951" s="73"/>
      <c r="AC951" s="73"/>
      <c r="AD951" s="73"/>
      <c r="AE951" s="73"/>
      <c r="AF951" s="73"/>
      <c r="AG951" s="73"/>
    </row>
    <row r="952" spans="11:33" x14ac:dyDescent="0.3">
      <c r="K952" s="70"/>
      <c r="L952" s="71"/>
      <c r="M952" s="70"/>
      <c r="N952" s="70"/>
      <c r="O952" s="70"/>
      <c r="P952" s="70"/>
      <c r="Q952" s="70"/>
      <c r="R952" s="70"/>
      <c r="S952" s="70"/>
      <c r="T952" s="70"/>
      <c r="U952" s="70"/>
      <c r="V952" s="70"/>
      <c r="W952" s="70"/>
      <c r="X952" s="70"/>
      <c r="Y952" s="70"/>
      <c r="Z952" s="70"/>
      <c r="AA952" s="72"/>
      <c r="AB952" s="73"/>
      <c r="AC952" s="73"/>
      <c r="AD952" s="73"/>
      <c r="AE952" s="73"/>
      <c r="AF952" s="73"/>
      <c r="AG952" s="73"/>
    </row>
    <row r="953" spans="11:33" x14ac:dyDescent="0.3">
      <c r="K953" s="70"/>
      <c r="L953" s="71"/>
      <c r="M953" s="70"/>
      <c r="N953" s="70"/>
      <c r="O953" s="70"/>
      <c r="P953" s="70"/>
      <c r="Q953" s="70"/>
      <c r="R953" s="70"/>
      <c r="S953" s="70"/>
      <c r="T953" s="70"/>
      <c r="U953" s="70"/>
      <c r="V953" s="70"/>
      <c r="W953" s="70"/>
      <c r="X953" s="70"/>
      <c r="Y953" s="70"/>
      <c r="Z953" s="70"/>
      <c r="AA953" s="72"/>
      <c r="AB953" s="73"/>
      <c r="AC953" s="73"/>
      <c r="AD953" s="73"/>
      <c r="AE953" s="73"/>
      <c r="AF953" s="73"/>
      <c r="AG953" s="73"/>
    </row>
    <row r="954" spans="11:33" x14ac:dyDescent="0.3">
      <c r="K954" s="70"/>
      <c r="L954" s="71"/>
      <c r="M954" s="70"/>
      <c r="N954" s="70"/>
      <c r="O954" s="70"/>
      <c r="P954" s="70"/>
      <c r="Q954" s="70"/>
      <c r="R954" s="70"/>
      <c r="S954" s="70"/>
      <c r="T954" s="70"/>
      <c r="U954" s="70"/>
      <c r="V954" s="70"/>
      <c r="W954" s="70"/>
      <c r="X954" s="70"/>
      <c r="Y954" s="70"/>
      <c r="Z954" s="70"/>
      <c r="AA954" s="72"/>
      <c r="AB954" s="73"/>
      <c r="AC954" s="73"/>
      <c r="AD954" s="73"/>
      <c r="AE954" s="73"/>
      <c r="AF954" s="73"/>
      <c r="AG954" s="73"/>
    </row>
    <row r="955" spans="11:33" x14ac:dyDescent="0.3">
      <c r="K955" s="70"/>
      <c r="L955" s="71"/>
      <c r="M955" s="70"/>
      <c r="N955" s="70"/>
      <c r="O955" s="70"/>
      <c r="P955" s="70"/>
      <c r="Q955" s="70"/>
      <c r="R955" s="70"/>
      <c r="S955" s="70"/>
      <c r="T955" s="70"/>
      <c r="U955" s="70"/>
      <c r="V955" s="70"/>
      <c r="W955" s="70"/>
      <c r="X955" s="70"/>
      <c r="Y955" s="70"/>
      <c r="Z955" s="70"/>
      <c r="AA955" s="72"/>
      <c r="AB955" s="73"/>
      <c r="AC955" s="73"/>
      <c r="AD955" s="73"/>
      <c r="AE955" s="73"/>
      <c r="AF955" s="73"/>
      <c r="AG955" s="73"/>
    </row>
    <row r="956" spans="11:33" x14ac:dyDescent="0.3">
      <c r="K956" s="70"/>
      <c r="L956" s="71"/>
      <c r="M956" s="70"/>
      <c r="N956" s="70"/>
      <c r="O956" s="70"/>
      <c r="P956" s="70"/>
      <c r="Q956" s="70"/>
      <c r="R956" s="70"/>
      <c r="S956" s="70"/>
      <c r="T956" s="70"/>
      <c r="U956" s="70"/>
      <c r="V956" s="70"/>
      <c r="W956" s="70"/>
      <c r="X956" s="70"/>
      <c r="Y956" s="70"/>
      <c r="Z956" s="70"/>
      <c r="AA956" s="72"/>
      <c r="AB956" s="73"/>
      <c r="AC956" s="73"/>
      <c r="AD956" s="73"/>
      <c r="AE956" s="73"/>
      <c r="AF956" s="73"/>
      <c r="AG956" s="73"/>
    </row>
    <row r="957" spans="11:33" x14ac:dyDescent="0.3">
      <c r="K957" s="70"/>
      <c r="L957" s="71"/>
      <c r="M957" s="70"/>
      <c r="N957" s="70"/>
      <c r="O957" s="70"/>
      <c r="P957" s="70"/>
      <c r="Q957" s="70"/>
      <c r="R957" s="70"/>
      <c r="S957" s="70"/>
      <c r="T957" s="70"/>
      <c r="U957" s="70"/>
      <c r="V957" s="70"/>
      <c r="W957" s="70"/>
      <c r="X957" s="70"/>
      <c r="Y957" s="70"/>
      <c r="Z957" s="70"/>
      <c r="AA957" s="72"/>
      <c r="AB957" s="73"/>
      <c r="AC957" s="73"/>
      <c r="AD957" s="73"/>
      <c r="AE957" s="73"/>
      <c r="AF957" s="73"/>
      <c r="AG957" s="73"/>
    </row>
    <row r="958" spans="11:33" x14ac:dyDescent="0.3">
      <c r="K958" s="70"/>
      <c r="L958" s="71"/>
      <c r="M958" s="70"/>
      <c r="N958" s="70"/>
      <c r="O958" s="70"/>
      <c r="P958" s="70"/>
      <c r="Q958" s="70"/>
      <c r="R958" s="70"/>
      <c r="S958" s="70"/>
      <c r="T958" s="70"/>
      <c r="U958" s="70"/>
      <c r="V958" s="70"/>
      <c r="W958" s="70"/>
      <c r="X958" s="70"/>
      <c r="Y958" s="70"/>
      <c r="Z958" s="70"/>
      <c r="AA958" s="72"/>
      <c r="AB958" s="73"/>
      <c r="AC958" s="73"/>
      <c r="AD958" s="73"/>
      <c r="AE958" s="73"/>
      <c r="AF958" s="73"/>
      <c r="AG958" s="73"/>
    </row>
    <row r="959" spans="11:33" x14ac:dyDescent="0.3">
      <c r="K959" s="70"/>
      <c r="L959" s="71"/>
      <c r="M959" s="70"/>
      <c r="N959" s="70"/>
      <c r="O959" s="70"/>
      <c r="P959" s="70"/>
      <c r="Q959" s="70"/>
      <c r="R959" s="70"/>
      <c r="S959" s="70"/>
      <c r="T959" s="70"/>
      <c r="U959" s="70"/>
      <c r="V959" s="70"/>
      <c r="W959" s="70"/>
      <c r="X959" s="70"/>
      <c r="Y959" s="70"/>
      <c r="Z959" s="70"/>
      <c r="AA959" s="72"/>
      <c r="AB959" s="73"/>
      <c r="AC959" s="73"/>
      <c r="AD959" s="73"/>
      <c r="AE959" s="73"/>
      <c r="AF959" s="73"/>
      <c r="AG959" s="73"/>
    </row>
    <row r="960" spans="11:33" x14ac:dyDescent="0.3">
      <c r="K960" s="70"/>
      <c r="L960" s="71"/>
      <c r="M960" s="70"/>
      <c r="N960" s="70"/>
      <c r="O960" s="70"/>
      <c r="P960" s="70"/>
      <c r="Q960" s="70"/>
      <c r="R960" s="70"/>
      <c r="S960" s="70"/>
      <c r="T960" s="70"/>
      <c r="U960" s="70"/>
      <c r="V960" s="70"/>
      <c r="W960" s="70"/>
      <c r="X960" s="70"/>
      <c r="Y960" s="70"/>
      <c r="Z960" s="70"/>
      <c r="AA960" s="72"/>
      <c r="AB960" s="73"/>
      <c r="AC960" s="73"/>
      <c r="AD960" s="73"/>
      <c r="AE960" s="73"/>
      <c r="AF960" s="73"/>
      <c r="AG960" s="73"/>
    </row>
    <row r="961" spans="11:33" x14ac:dyDescent="0.3">
      <c r="K961" s="70"/>
      <c r="L961" s="71"/>
      <c r="M961" s="70"/>
      <c r="N961" s="70"/>
      <c r="O961" s="70"/>
      <c r="P961" s="70"/>
      <c r="Q961" s="70"/>
      <c r="R961" s="70"/>
      <c r="S961" s="70"/>
      <c r="T961" s="70"/>
      <c r="U961" s="70"/>
      <c r="V961" s="70"/>
      <c r="W961" s="70"/>
      <c r="X961" s="70"/>
      <c r="Y961" s="70"/>
      <c r="Z961" s="70"/>
      <c r="AA961" s="72"/>
      <c r="AB961" s="73"/>
      <c r="AC961" s="73"/>
      <c r="AD961" s="73"/>
      <c r="AE961" s="73"/>
      <c r="AF961" s="73"/>
      <c r="AG961" s="73"/>
    </row>
    <row r="962" spans="11:33" x14ac:dyDescent="0.3">
      <c r="K962" s="70"/>
      <c r="L962" s="71"/>
      <c r="M962" s="70"/>
      <c r="N962" s="70"/>
      <c r="O962" s="70"/>
      <c r="P962" s="70"/>
      <c r="Q962" s="70"/>
      <c r="R962" s="70"/>
      <c r="S962" s="70"/>
      <c r="T962" s="70"/>
      <c r="U962" s="70"/>
      <c r="V962" s="70"/>
      <c r="W962" s="70"/>
      <c r="X962" s="70"/>
      <c r="Y962" s="70"/>
      <c r="Z962" s="70"/>
      <c r="AA962" s="72"/>
      <c r="AB962" s="73"/>
      <c r="AC962" s="73"/>
      <c r="AD962" s="73"/>
      <c r="AE962" s="73"/>
      <c r="AF962" s="73"/>
      <c r="AG962" s="73"/>
    </row>
    <row r="963" spans="11:33" x14ac:dyDescent="0.3">
      <c r="K963" s="70"/>
      <c r="L963" s="71"/>
      <c r="M963" s="70"/>
      <c r="N963" s="70"/>
      <c r="O963" s="70"/>
      <c r="P963" s="70"/>
      <c r="Q963" s="70"/>
      <c r="R963" s="70"/>
      <c r="S963" s="70"/>
      <c r="T963" s="70"/>
      <c r="U963" s="70"/>
      <c r="V963" s="70"/>
      <c r="W963" s="70"/>
      <c r="X963" s="70"/>
      <c r="Y963" s="70"/>
      <c r="Z963" s="70"/>
      <c r="AA963" s="72"/>
      <c r="AB963" s="73"/>
      <c r="AC963" s="73"/>
      <c r="AD963" s="73"/>
      <c r="AE963" s="73"/>
      <c r="AF963" s="73"/>
      <c r="AG963" s="73"/>
    </row>
    <row r="964" spans="11:33" x14ac:dyDescent="0.3">
      <c r="K964" s="70"/>
      <c r="L964" s="71"/>
      <c r="M964" s="70"/>
      <c r="N964" s="70"/>
      <c r="O964" s="70"/>
      <c r="P964" s="70"/>
      <c r="Q964" s="70"/>
      <c r="R964" s="70"/>
      <c r="S964" s="70"/>
      <c r="T964" s="70"/>
      <c r="U964" s="70"/>
      <c r="V964" s="70"/>
      <c r="W964" s="70"/>
      <c r="X964" s="70"/>
      <c r="Y964" s="70"/>
      <c r="Z964" s="70"/>
      <c r="AA964" s="72"/>
      <c r="AB964" s="73"/>
      <c r="AC964" s="73"/>
      <c r="AD964" s="73"/>
      <c r="AE964" s="73"/>
      <c r="AF964" s="73"/>
      <c r="AG964" s="73"/>
    </row>
    <row r="965" spans="11:33" x14ac:dyDescent="0.3">
      <c r="K965" s="70"/>
      <c r="L965" s="71"/>
      <c r="M965" s="70"/>
      <c r="N965" s="70"/>
      <c r="O965" s="70"/>
      <c r="P965" s="70"/>
      <c r="Q965" s="70"/>
      <c r="R965" s="70"/>
      <c r="S965" s="70"/>
      <c r="T965" s="70"/>
      <c r="U965" s="70"/>
      <c r="V965" s="70"/>
      <c r="W965" s="70"/>
      <c r="X965" s="70"/>
      <c r="Y965" s="70"/>
      <c r="Z965" s="70"/>
      <c r="AA965" s="72"/>
      <c r="AB965" s="73"/>
      <c r="AC965" s="73"/>
      <c r="AD965" s="73"/>
      <c r="AE965" s="73"/>
      <c r="AF965" s="73"/>
      <c r="AG965" s="73"/>
    </row>
    <row r="966" spans="11:33" x14ac:dyDescent="0.3">
      <c r="K966" s="70"/>
      <c r="L966" s="71"/>
      <c r="M966" s="70"/>
      <c r="N966" s="70"/>
      <c r="O966" s="70"/>
      <c r="P966" s="70"/>
      <c r="Q966" s="70"/>
      <c r="R966" s="70"/>
      <c r="S966" s="70"/>
      <c r="T966" s="70"/>
      <c r="U966" s="70"/>
      <c r="V966" s="70"/>
      <c r="W966" s="70"/>
      <c r="X966" s="70"/>
      <c r="Y966" s="70"/>
      <c r="Z966" s="70"/>
      <c r="AA966" s="72"/>
      <c r="AB966" s="73"/>
      <c r="AC966" s="73"/>
      <c r="AD966" s="73"/>
      <c r="AE966" s="73"/>
      <c r="AF966" s="73"/>
      <c r="AG966" s="73"/>
    </row>
    <row r="967" spans="11:33" x14ac:dyDescent="0.3">
      <c r="K967" s="70"/>
      <c r="L967" s="71"/>
      <c r="M967" s="70"/>
      <c r="N967" s="70"/>
      <c r="O967" s="70"/>
      <c r="P967" s="70"/>
      <c r="Q967" s="70"/>
      <c r="R967" s="70"/>
      <c r="S967" s="70"/>
      <c r="T967" s="70"/>
      <c r="U967" s="70"/>
      <c r="V967" s="70"/>
      <c r="W967" s="70"/>
      <c r="X967" s="70"/>
      <c r="Y967" s="70"/>
      <c r="Z967" s="70"/>
      <c r="AA967" s="72"/>
      <c r="AB967" s="73"/>
      <c r="AC967" s="73"/>
      <c r="AD967" s="73"/>
      <c r="AE967" s="73"/>
      <c r="AF967" s="73"/>
      <c r="AG967" s="73"/>
    </row>
    <row r="968" spans="11:33" x14ac:dyDescent="0.3">
      <c r="K968" s="70"/>
      <c r="L968" s="71"/>
      <c r="M968" s="70"/>
      <c r="N968" s="70"/>
      <c r="O968" s="70"/>
      <c r="P968" s="70"/>
      <c r="Q968" s="70"/>
      <c r="R968" s="70"/>
      <c r="S968" s="70"/>
      <c r="T968" s="70"/>
      <c r="U968" s="70"/>
      <c r="V968" s="70"/>
      <c r="W968" s="70"/>
      <c r="X968" s="70"/>
      <c r="Y968" s="70"/>
      <c r="Z968" s="70"/>
      <c r="AA968" s="72"/>
      <c r="AB968" s="73"/>
      <c r="AC968" s="73"/>
      <c r="AD968" s="73"/>
      <c r="AE968" s="73"/>
      <c r="AF968" s="73"/>
      <c r="AG968" s="73"/>
    </row>
    <row r="969" spans="11:33" x14ac:dyDescent="0.3">
      <c r="K969" s="70"/>
      <c r="L969" s="71"/>
      <c r="M969" s="70"/>
      <c r="N969" s="70"/>
      <c r="O969" s="70"/>
      <c r="P969" s="70"/>
      <c r="Q969" s="70"/>
      <c r="R969" s="70"/>
      <c r="S969" s="70"/>
      <c r="T969" s="70"/>
      <c r="U969" s="70"/>
      <c r="V969" s="70"/>
      <c r="W969" s="70"/>
      <c r="X969" s="70"/>
      <c r="Y969" s="70"/>
      <c r="Z969" s="70"/>
      <c r="AA969" s="72"/>
      <c r="AB969" s="73"/>
      <c r="AC969" s="73"/>
      <c r="AD969" s="73"/>
      <c r="AE969" s="73"/>
      <c r="AF969" s="73"/>
      <c r="AG969" s="73"/>
    </row>
    <row r="970" spans="11:33" x14ac:dyDescent="0.3">
      <c r="K970" s="70"/>
      <c r="L970" s="71"/>
      <c r="M970" s="70"/>
      <c r="N970" s="70"/>
      <c r="O970" s="70"/>
      <c r="P970" s="70"/>
      <c r="Q970" s="70"/>
      <c r="R970" s="70"/>
      <c r="S970" s="70"/>
      <c r="T970" s="70"/>
      <c r="U970" s="70"/>
      <c r="V970" s="70"/>
      <c r="W970" s="70"/>
      <c r="X970" s="70"/>
      <c r="Y970" s="70"/>
      <c r="Z970" s="70"/>
      <c r="AA970" s="72"/>
      <c r="AB970" s="73"/>
      <c r="AC970" s="73"/>
      <c r="AD970" s="73"/>
      <c r="AE970" s="73"/>
      <c r="AF970" s="73"/>
      <c r="AG970" s="73"/>
    </row>
    <row r="971" spans="11:33" x14ac:dyDescent="0.3">
      <c r="K971" s="70"/>
      <c r="L971" s="71"/>
      <c r="M971" s="70"/>
      <c r="N971" s="70"/>
      <c r="O971" s="70"/>
      <c r="P971" s="70"/>
      <c r="Q971" s="70"/>
      <c r="R971" s="70"/>
      <c r="S971" s="70"/>
      <c r="T971" s="70"/>
      <c r="U971" s="70"/>
      <c r="V971" s="70"/>
      <c r="W971" s="70"/>
      <c r="X971" s="70"/>
      <c r="Y971" s="70"/>
      <c r="Z971" s="70"/>
      <c r="AA971" s="72"/>
      <c r="AB971" s="73"/>
      <c r="AC971" s="73"/>
      <c r="AD971" s="73"/>
      <c r="AE971" s="73"/>
      <c r="AF971" s="73"/>
      <c r="AG971" s="73"/>
    </row>
    <row r="972" spans="11:33" x14ac:dyDescent="0.3">
      <c r="K972" s="70"/>
      <c r="L972" s="71"/>
      <c r="M972" s="70"/>
      <c r="N972" s="70"/>
      <c r="O972" s="70"/>
      <c r="P972" s="70"/>
      <c r="Q972" s="70"/>
      <c r="R972" s="70"/>
      <c r="S972" s="70"/>
      <c r="T972" s="70"/>
      <c r="U972" s="70"/>
      <c r="V972" s="70"/>
      <c r="W972" s="70"/>
      <c r="X972" s="70"/>
      <c r="Y972" s="70"/>
      <c r="Z972" s="70"/>
      <c r="AA972" s="72"/>
      <c r="AB972" s="73"/>
      <c r="AC972" s="73"/>
      <c r="AD972" s="73"/>
      <c r="AE972" s="73"/>
      <c r="AF972" s="73"/>
      <c r="AG972" s="73"/>
    </row>
    <row r="973" spans="11:33" x14ac:dyDescent="0.3">
      <c r="K973" s="70"/>
      <c r="L973" s="71"/>
      <c r="M973" s="70"/>
      <c r="N973" s="70"/>
      <c r="O973" s="70"/>
      <c r="P973" s="70"/>
      <c r="Q973" s="70"/>
      <c r="R973" s="70"/>
      <c r="S973" s="70"/>
      <c r="T973" s="70"/>
      <c r="U973" s="70"/>
      <c r="V973" s="70"/>
      <c r="W973" s="70"/>
      <c r="X973" s="70"/>
      <c r="Y973" s="70"/>
      <c r="Z973" s="70"/>
      <c r="AA973" s="72"/>
      <c r="AB973" s="73"/>
      <c r="AC973" s="73"/>
      <c r="AD973" s="73"/>
      <c r="AE973" s="73"/>
      <c r="AF973" s="73"/>
      <c r="AG973" s="73"/>
    </row>
    <row r="974" spans="11:33" x14ac:dyDescent="0.3">
      <c r="K974" s="70"/>
      <c r="L974" s="71"/>
      <c r="M974" s="70"/>
      <c r="N974" s="70"/>
      <c r="O974" s="70"/>
      <c r="P974" s="70"/>
      <c r="Q974" s="70"/>
      <c r="R974" s="70"/>
      <c r="S974" s="70"/>
      <c r="T974" s="70"/>
      <c r="U974" s="70"/>
      <c r="V974" s="70"/>
      <c r="W974" s="70"/>
      <c r="X974" s="70"/>
      <c r="Y974" s="70"/>
      <c r="Z974" s="70"/>
      <c r="AA974" s="72"/>
      <c r="AB974" s="73"/>
      <c r="AC974" s="73"/>
      <c r="AD974" s="73"/>
      <c r="AE974" s="73"/>
      <c r="AF974" s="73"/>
      <c r="AG974" s="73"/>
    </row>
    <row r="975" spans="11:33" x14ac:dyDescent="0.3">
      <c r="K975" s="70"/>
      <c r="L975" s="71"/>
      <c r="M975" s="70"/>
      <c r="N975" s="70"/>
      <c r="O975" s="70"/>
      <c r="P975" s="70"/>
      <c r="Q975" s="70"/>
      <c r="R975" s="70"/>
      <c r="S975" s="70"/>
      <c r="T975" s="70"/>
      <c r="U975" s="70"/>
      <c r="V975" s="70"/>
      <c r="W975" s="70"/>
      <c r="X975" s="70"/>
      <c r="Y975" s="70"/>
      <c r="Z975" s="70"/>
      <c r="AA975" s="72"/>
      <c r="AB975" s="73"/>
      <c r="AC975" s="73"/>
      <c r="AD975" s="73"/>
      <c r="AE975" s="73"/>
      <c r="AF975" s="73"/>
      <c r="AG975" s="73"/>
    </row>
    <row r="976" spans="11:33" x14ac:dyDescent="0.3">
      <c r="K976" s="70"/>
      <c r="L976" s="71"/>
      <c r="M976" s="70"/>
      <c r="N976" s="70"/>
      <c r="O976" s="70"/>
      <c r="P976" s="70"/>
      <c r="Q976" s="70"/>
      <c r="R976" s="70"/>
      <c r="S976" s="70"/>
      <c r="T976" s="70"/>
      <c r="U976" s="70"/>
      <c r="V976" s="70"/>
      <c r="W976" s="70"/>
      <c r="X976" s="70"/>
      <c r="Y976" s="70"/>
      <c r="Z976" s="70"/>
      <c r="AA976" s="72"/>
      <c r="AB976" s="73"/>
      <c r="AC976" s="73"/>
      <c r="AD976" s="73"/>
      <c r="AE976" s="73"/>
      <c r="AF976" s="73"/>
      <c r="AG976" s="73"/>
    </row>
    <row r="977" spans="11:33" x14ac:dyDescent="0.3">
      <c r="K977" s="70"/>
      <c r="L977" s="71"/>
      <c r="M977" s="70"/>
      <c r="N977" s="70"/>
      <c r="O977" s="70"/>
      <c r="P977" s="70"/>
      <c r="Q977" s="70"/>
      <c r="R977" s="70"/>
      <c r="S977" s="70"/>
      <c r="T977" s="70"/>
      <c r="U977" s="70"/>
      <c r="V977" s="70"/>
      <c r="W977" s="70"/>
      <c r="X977" s="70"/>
      <c r="Y977" s="70"/>
      <c r="Z977" s="70"/>
      <c r="AA977" s="72"/>
      <c r="AB977" s="73"/>
      <c r="AC977" s="73"/>
      <c r="AD977" s="73"/>
      <c r="AE977" s="73"/>
      <c r="AF977" s="73"/>
      <c r="AG977" s="73"/>
    </row>
    <row r="978" spans="11:33" x14ac:dyDescent="0.3">
      <c r="K978" s="70"/>
      <c r="L978" s="71"/>
      <c r="M978" s="70"/>
      <c r="N978" s="70"/>
      <c r="O978" s="70"/>
      <c r="P978" s="70"/>
      <c r="Q978" s="70"/>
      <c r="R978" s="70"/>
      <c r="S978" s="70"/>
      <c r="T978" s="70"/>
      <c r="U978" s="70"/>
      <c r="V978" s="70"/>
      <c r="W978" s="70"/>
      <c r="X978" s="70"/>
      <c r="Y978" s="70"/>
      <c r="Z978" s="70"/>
      <c r="AA978" s="72"/>
      <c r="AB978" s="73"/>
      <c r="AC978" s="73"/>
      <c r="AD978" s="73"/>
      <c r="AE978" s="73"/>
      <c r="AF978" s="73"/>
      <c r="AG978" s="73"/>
    </row>
    <row r="979" spans="11:33" x14ac:dyDescent="0.3">
      <c r="K979" s="70"/>
      <c r="L979" s="71"/>
      <c r="M979" s="70"/>
      <c r="N979" s="70"/>
      <c r="O979" s="70"/>
      <c r="P979" s="70"/>
      <c r="Q979" s="70"/>
      <c r="R979" s="70"/>
      <c r="S979" s="70"/>
      <c r="T979" s="70"/>
      <c r="U979" s="70"/>
      <c r="V979" s="70"/>
      <c r="W979" s="70"/>
      <c r="X979" s="70"/>
      <c r="Y979" s="70"/>
      <c r="Z979" s="70"/>
      <c r="AA979" s="72"/>
      <c r="AB979" s="73"/>
      <c r="AC979" s="73"/>
      <c r="AD979" s="73"/>
      <c r="AE979" s="73"/>
      <c r="AF979" s="73"/>
      <c r="AG979" s="73"/>
    </row>
    <row r="980" spans="11:33" x14ac:dyDescent="0.3">
      <c r="K980" s="70"/>
      <c r="L980" s="71"/>
      <c r="M980" s="70"/>
      <c r="N980" s="70"/>
      <c r="O980" s="70"/>
      <c r="P980" s="70"/>
      <c r="Q980" s="70"/>
      <c r="R980" s="70"/>
      <c r="S980" s="70"/>
      <c r="T980" s="70"/>
      <c r="U980" s="70"/>
      <c r="V980" s="70"/>
      <c r="W980" s="70"/>
      <c r="X980" s="70"/>
      <c r="Y980" s="70"/>
      <c r="Z980" s="70"/>
      <c r="AA980" s="72"/>
      <c r="AB980" s="73"/>
      <c r="AC980" s="73"/>
      <c r="AD980" s="73"/>
      <c r="AE980" s="73"/>
      <c r="AF980" s="73"/>
      <c r="AG980" s="73"/>
    </row>
    <row r="981" spans="11:33" x14ac:dyDescent="0.3">
      <c r="K981" s="70"/>
      <c r="L981" s="71"/>
      <c r="M981" s="70"/>
      <c r="N981" s="70"/>
      <c r="O981" s="70"/>
      <c r="P981" s="70"/>
      <c r="Q981" s="70"/>
      <c r="R981" s="70"/>
      <c r="S981" s="70"/>
      <c r="T981" s="70"/>
      <c r="U981" s="70"/>
      <c r="V981" s="70"/>
      <c r="W981" s="70"/>
      <c r="X981" s="70"/>
      <c r="Y981" s="70"/>
      <c r="Z981" s="70"/>
      <c r="AA981" s="72"/>
      <c r="AB981" s="73"/>
      <c r="AC981" s="73"/>
      <c r="AD981" s="73"/>
      <c r="AE981" s="73"/>
      <c r="AF981" s="73"/>
      <c r="AG981" s="73"/>
    </row>
    <row r="982" spans="11:33" x14ac:dyDescent="0.3">
      <c r="K982" s="70"/>
      <c r="L982" s="71"/>
      <c r="M982" s="70"/>
      <c r="N982" s="70"/>
      <c r="O982" s="70"/>
      <c r="P982" s="70"/>
      <c r="Q982" s="70"/>
      <c r="R982" s="70"/>
      <c r="S982" s="70"/>
      <c r="T982" s="70"/>
      <c r="U982" s="70"/>
      <c r="V982" s="70"/>
      <c r="W982" s="70"/>
      <c r="X982" s="70"/>
      <c r="Y982" s="70"/>
      <c r="Z982" s="70"/>
      <c r="AA982" s="72"/>
      <c r="AB982" s="73"/>
      <c r="AC982" s="73"/>
      <c r="AD982" s="73"/>
      <c r="AE982" s="73"/>
      <c r="AF982" s="73"/>
      <c r="AG982" s="73"/>
    </row>
    <row r="983" spans="11:33" x14ac:dyDescent="0.3">
      <c r="K983" s="70"/>
      <c r="L983" s="71"/>
      <c r="M983" s="70"/>
      <c r="N983" s="70"/>
      <c r="O983" s="70"/>
      <c r="P983" s="70"/>
      <c r="Q983" s="70"/>
      <c r="R983" s="70"/>
      <c r="S983" s="70"/>
      <c r="T983" s="70"/>
      <c r="U983" s="70"/>
      <c r="V983" s="70"/>
      <c r="W983" s="70"/>
      <c r="X983" s="70"/>
      <c r="Y983" s="70"/>
      <c r="Z983" s="70"/>
      <c r="AA983" s="72"/>
      <c r="AB983" s="73"/>
      <c r="AC983" s="73"/>
      <c r="AD983" s="73"/>
      <c r="AE983" s="73"/>
      <c r="AF983" s="73"/>
      <c r="AG983" s="73"/>
    </row>
    <row r="984" spans="11:33" x14ac:dyDescent="0.3">
      <c r="K984" s="70"/>
      <c r="L984" s="71"/>
      <c r="M984" s="70"/>
      <c r="N984" s="70"/>
      <c r="O984" s="70"/>
      <c r="P984" s="70"/>
      <c r="Q984" s="70"/>
      <c r="R984" s="70"/>
      <c r="S984" s="70"/>
      <c r="T984" s="70"/>
      <c r="U984" s="70"/>
      <c r="V984" s="70"/>
      <c r="W984" s="70"/>
      <c r="X984" s="70"/>
      <c r="Y984" s="70"/>
      <c r="Z984" s="70"/>
      <c r="AA984" s="72"/>
      <c r="AB984" s="73"/>
      <c r="AC984" s="73"/>
      <c r="AD984" s="73"/>
      <c r="AE984" s="73"/>
      <c r="AF984" s="73"/>
      <c r="AG984" s="73"/>
    </row>
    <row r="985" spans="11:33" x14ac:dyDescent="0.3">
      <c r="K985" s="70"/>
      <c r="L985" s="71"/>
      <c r="M985" s="70"/>
      <c r="N985" s="70"/>
      <c r="O985" s="70"/>
      <c r="P985" s="70"/>
      <c r="Q985" s="70"/>
      <c r="R985" s="70"/>
      <c r="S985" s="70"/>
      <c r="T985" s="70"/>
      <c r="U985" s="70"/>
      <c r="V985" s="70"/>
      <c r="W985" s="70"/>
      <c r="X985" s="70"/>
      <c r="Y985" s="70"/>
      <c r="Z985" s="70"/>
      <c r="AA985" s="72"/>
      <c r="AB985" s="73"/>
      <c r="AC985" s="73"/>
      <c r="AD985" s="73"/>
      <c r="AE985" s="73"/>
      <c r="AF985" s="73"/>
      <c r="AG985" s="73"/>
    </row>
    <row r="986" spans="11:33" x14ac:dyDescent="0.3">
      <c r="K986" s="70"/>
      <c r="L986" s="71"/>
      <c r="M986" s="70"/>
      <c r="N986" s="70"/>
      <c r="O986" s="70"/>
      <c r="P986" s="70"/>
      <c r="Q986" s="70"/>
      <c r="R986" s="70"/>
      <c r="S986" s="70"/>
      <c r="T986" s="70"/>
      <c r="U986" s="70"/>
      <c r="V986" s="70"/>
      <c r="W986" s="70"/>
      <c r="X986" s="70"/>
      <c r="Y986" s="70"/>
      <c r="Z986" s="70"/>
      <c r="AA986" s="72"/>
      <c r="AB986" s="73"/>
      <c r="AC986" s="73"/>
      <c r="AD986" s="73"/>
      <c r="AE986" s="73"/>
      <c r="AF986" s="73"/>
      <c r="AG986" s="73"/>
    </row>
    <row r="987" spans="11:33" x14ac:dyDescent="0.3">
      <c r="K987" s="70"/>
      <c r="L987" s="71"/>
      <c r="M987" s="70"/>
      <c r="N987" s="70"/>
      <c r="O987" s="70"/>
      <c r="P987" s="70"/>
      <c r="Q987" s="70"/>
      <c r="R987" s="70"/>
      <c r="S987" s="70"/>
      <c r="T987" s="70"/>
      <c r="U987" s="70"/>
      <c r="V987" s="70"/>
      <c r="W987" s="70"/>
      <c r="X987" s="70"/>
      <c r="Y987" s="70"/>
      <c r="Z987" s="70"/>
      <c r="AA987" s="72"/>
      <c r="AB987" s="73"/>
      <c r="AC987" s="73"/>
      <c r="AD987" s="73"/>
      <c r="AE987" s="73"/>
      <c r="AF987" s="73"/>
      <c r="AG987" s="73"/>
    </row>
    <row r="988" spans="11:33" x14ac:dyDescent="0.3">
      <c r="K988" s="70"/>
      <c r="L988" s="71"/>
      <c r="M988" s="70"/>
      <c r="N988" s="70"/>
      <c r="O988" s="70"/>
      <c r="P988" s="70"/>
      <c r="Q988" s="70"/>
      <c r="R988" s="70"/>
      <c r="S988" s="70"/>
      <c r="T988" s="70"/>
      <c r="U988" s="70"/>
      <c r="V988" s="70"/>
      <c r="W988" s="70"/>
      <c r="X988" s="70"/>
      <c r="Y988" s="70"/>
      <c r="Z988" s="70"/>
      <c r="AA988" s="72"/>
      <c r="AB988" s="73"/>
      <c r="AC988" s="73"/>
      <c r="AD988" s="73"/>
      <c r="AE988" s="73"/>
      <c r="AF988" s="73"/>
      <c r="AG988" s="73"/>
    </row>
    <row r="989" spans="11:33" x14ac:dyDescent="0.3">
      <c r="K989" s="70"/>
      <c r="L989" s="71"/>
      <c r="M989" s="70"/>
      <c r="N989" s="70"/>
      <c r="O989" s="70"/>
      <c r="P989" s="70"/>
      <c r="Q989" s="70"/>
      <c r="R989" s="70"/>
      <c r="S989" s="70"/>
      <c r="T989" s="70"/>
      <c r="U989" s="70"/>
      <c r="V989" s="70"/>
      <c r="W989" s="70"/>
      <c r="X989" s="70"/>
      <c r="Y989" s="70"/>
      <c r="Z989" s="70"/>
      <c r="AA989" s="72"/>
      <c r="AB989" s="73"/>
      <c r="AC989" s="73"/>
      <c r="AD989" s="73"/>
      <c r="AE989" s="73"/>
      <c r="AF989" s="73"/>
      <c r="AG989" s="73"/>
    </row>
    <row r="990" spans="11:33" x14ac:dyDescent="0.3">
      <c r="K990" s="70"/>
      <c r="L990" s="71"/>
      <c r="M990" s="70"/>
      <c r="N990" s="70"/>
      <c r="O990" s="70"/>
      <c r="P990" s="70"/>
      <c r="Q990" s="70"/>
      <c r="R990" s="70"/>
      <c r="S990" s="70"/>
      <c r="T990" s="70"/>
      <c r="U990" s="70"/>
      <c r="V990" s="70"/>
      <c r="W990" s="70"/>
      <c r="X990" s="70"/>
      <c r="Y990" s="70"/>
      <c r="Z990" s="70"/>
      <c r="AA990" s="72"/>
      <c r="AB990" s="73"/>
      <c r="AC990" s="73"/>
      <c r="AD990" s="73"/>
      <c r="AE990" s="73"/>
      <c r="AF990" s="73"/>
      <c r="AG990" s="73"/>
    </row>
    <row r="991" spans="11:33" x14ac:dyDescent="0.3">
      <c r="K991" s="70"/>
      <c r="L991" s="71"/>
      <c r="M991" s="70"/>
      <c r="N991" s="70"/>
      <c r="O991" s="70"/>
      <c r="P991" s="70"/>
      <c r="Q991" s="70"/>
      <c r="R991" s="70"/>
      <c r="S991" s="70"/>
      <c r="T991" s="70"/>
      <c r="U991" s="70"/>
      <c r="V991" s="70"/>
      <c r="W991" s="70"/>
      <c r="X991" s="70"/>
      <c r="Y991" s="70"/>
      <c r="Z991" s="70"/>
      <c r="AA991" s="72"/>
      <c r="AB991" s="73"/>
      <c r="AC991" s="73"/>
      <c r="AD991" s="73"/>
      <c r="AE991" s="73"/>
      <c r="AF991" s="73"/>
      <c r="AG991" s="73"/>
    </row>
    <row r="992" spans="11:33" x14ac:dyDescent="0.3">
      <c r="K992" s="70"/>
      <c r="L992" s="71"/>
      <c r="M992" s="70"/>
      <c r="N992" s="70"/>
      <c r="O992" s="70"/>
      <c r="P992" s="70"/>
      <c r="Q992" s="70"/>
      <c r="R992" s="70"/>
      <c r="S992" s="70"/>
      <c r="T992" s="70"/>
      <c r="U992" s="70"/>
      <c r="V992" s="70"/>
      <c r="W992" s="70"/>
      <c r="X992" s="70"/>
      <c r="Y992" s="70"/>
      <c r="Z992" s="70"/>
      <c r="AA992" s="72"/>
      <c r="AB992" s="73"/>
      <c r="AC992" s="73"/>
      <c r="AD992" s="73"/>
      <c r="AE992" s="73"/>
      <c r="AF992" s="73"/>
      <c r="AG992" s="73"/>
    </row>
    <row r="993" spans="11:33" x14ac:dyDescent="0.3">
      <c r="K993" s="70"/>
      <c r="L993" s="71"/>
      <c r="M993" s="70"/>
      <c r="N993" s="70"/>
      <c r="O993" s="70"/>
      <c r="P993" s="70"/>
      <c r="Q993" s="70"/>
      <c r="R993" s="70"/>
      <c r="S993" s="70"/>
      <c r="T993" s="70"/>
      <c r="U993" s="70"/>
      <c r="V993" s="70"/>
      <c r="W993" s="70"/>
      <c r="X993" s="70"/>
      <c r="Y993" s="70"/>
      <c r="Z993" s="70"/>
      <c r="AA993" s="72"/>
      <c r="AB993" s="73"/>
      <c r="AC993" s="73"/>
      <c r="AD993" s="73"/>
      <c r="AE993" s="73"/>
      <c r="AF993" s="73"/>
      <c r="AG993" s="73"/>
    </row>
    <row r="994" spans="11:33" x14ac:dyDescent="0.3">
      <c r="K994" s="70"/>
      <c r="L994" s="71"/>
      <c r="M994" s="70"/>
      <c r="N994" s="70"/>
      <c r="O994" s="70"/>
      <c r="P994" s="70"/>
      <c r="Q994" s="70"/>
      <c r="R994" s="70"/>
      <c r="S994" s="70"/>
      <c r="T994" s="70"/>
      <c r="U994" s="70"/>
      <c r="V994" s="70"/>
      <c r="W994" s="70"/>
      <c r="X994" s="70"/>
      <c r="Y994" s="70"/>
      <c r="Z994" s="70"/>
      <c r="AA994" s="72"/>
      <c r="AB994" s="73"/>
      <c r="AC994" s="73"/>
      <c r="AD994" s="73"/>
      <c r="AE994" s="73"/>
      <c r="AF994" s="73"/>
      <c r="AG994" s="73"/>
    </row>
    <row r="995" spans="11:33" x14ac:dyDescent="0.3">
      <c r="K995" s="70"/>
      <c r="L995" s="71"/>
      <c r="M995" s="70"/>
      <c r="N995" s="70"/>
      <c r="O995" s="70"/>
      <c r="P995" s="70"/>
      <c r="Q995" s="70"/>
      <c r="R995" s="70"/>
      <c r="S995" s="70"/>
      <c r="T995" s="70"/>
      <c r="U995" s="70"/>
      <c r="V995" s="70"/>
      <c r="W995" s="70"/>
      <c r="X995" s="70"/>
      <c r="Y995" s="70"/>
      <c r="Z995" s="70"/>
      <c r="AA995" s="72"/>
      <c r="AB995" s="73"/>
      <c r="AC995" s="73"/>
      <c r="AD995" s="73"/>
      <c r="AE995" s="73"/>
      <c r="AF995" s="73"/>
      <c r="AG995" s="73"/>
    </row>
    <row r="996" spans="11:33" x14ac:dyDescent="0.3">
      <c r="K996" s="70"/>
      <c r="L996" s="71"/>
      <c r="M996" s="70"/>
      <c r="N996" s="70"/>
      <c r="O996" s="70"/>
      <c r="P996" s="70"/>
      <c r="Q996" s="70"/>
      <c r="R996" s="70"/>
      <c r="S996" s="70"/>
      <c r="T996" s="70"/>
      <c r="U996" s="70"/>
      <c r="V996" s="70"/>
      <c r="W996" s="70"/>
      <c r="X996" s="70"/>
      <c r="Y996" s="70"/>
      <c r="Z996" s="70"/>
      <c r="AA996" s="72"/>
      <c r="AB996" s="73"/>
      <c r="AC996" s="73"/>
      <c r="AD996" s="73"/>
      <c r="AE996" s="73"/>
      <c r="AF996" s="73"/>
      <c r="AG996" s="73"/>
    </row>
    <row r="997" spans="11:33" x14ac:dyDescent="0.3">
      <c r="K997" s="70"/>
      <c r="L997" s="71"/>
      <c r="M997" s="70"/>
      <c r="N997" s="70"/>
      <c r="O997" s="70"/>
      <c r="P997" s="70"/>
      <c r="Q997" s="70"/>
      <c r="R997" s="70"/>
      <c r="S997" s="70"/>
      <c r="T997" s="70"/>
      <c r="U997" s="70"/>
      <c r="V997" s="70"/>
      <c r="W997" s="70"/>
      <c r="X997" s="70"/>
      <c r="Y997" s="70"/>
      <c r="Z997" s="70"/>
      <c r="AA997" s="72"/>
      <c r="AB997" s="73"/>
      <c r="AC997" s="73"/>
      <c r="AD997" s="73"/>
      <c r="AE997" s="73"/>
      <c r="AF997" s="73"/>
      <c r="AG997" s="73"/>
    </row>
    <row r="998" spans="11:33" x14ac:dyDescent="0.3">
      <c r="K998" s="70"/>
      <c r="L998" s="71"/>
      <c r="M998" s="70"/>
      <c r="N998" s="70"/>
      <c r="O998" s="70"/>
      <c r="P998" s="70"/>
      <c r="Q998" s="70"/>
      <c r="R998" s="70"/>
      <c r="S998" s="70"/>
      <c r="T998" s="70"/>
      <c r="U998" s="70"/>
      <c r="V998" s="70"/>
      <c r="W998" s="70"/>
      <c r="X998" s="70"/>
      <c r="Y998" s="70"/>
      <c r="Z998" s="70"/>
      <c r="AA998" s="72"/>
      <c r="AB998" s="73"/>
      <c r="AC998" s="73"/>
      <c r="AD998" s="73"/>
      <c r="AE998" s="73"/>
      <c r="AF998" s="73"/>
      <c r="AG998" s="73"/>
    </row>
    <row r="999" spans="11:33" x14ac:dyDescent="0.3">
      <c r="K999" s="70"/>
      <c r="L999" s="71"/>
      <c r="M999" s="70"/>
      <c r="N999" s="70"/>
      <c r="O999" s="70"/>
      <c r="P999" s="70"/>
      <c r="Q999" s="70"/>
      <c r="R999" s="70"/>
      <c r="S999" s="70"/>
      <c r="T999" s="70"/>
      <c r="U999" s="70"/>
      <c r="V999" s="70"/>
      <c r="W999" s="70"/>
      <c r="X999" s="70"/>
      <c r="Y999" s="70"/>
      <c r="Z999" s="70"/>
      <c r="AA999" s="72"/>
      <c r="AB999" s="73"/>
      <c r="AC999" s="73"/>
      <c r="AD999" s="73"/>
      <c r="AE999" s="73"/>
      <c r="AF999" s="73"/>
      <c r="AG999" s="73"/>
    </row>
    <row r="1000" spans="11:33" x14ac:dyDescent="0.3">
      <c r="K1000" s="70"/>
      <c r="L1000" s="71"/>
      <c r="M1000" s="70"/>
      <c r="N1000" s="70"/>
      <c r="O1000" s="70"/>
      <c r="P1000" s="70"/>
      <c r="Q1000" s="70"/>
      <c r="R1000" s="70"/>
      <c r="S1000" s="70"/>
      <c r="T1000" s="70"/>
      <c r="U1000" s="70"/>
      <c r="V1000" s="70"/>
      <c r="W1000" s="70"/>
      <c r="X1000" s="70"/>
      <c r="Y1000" s="70"/>
      <c r="Z1000" s="70"/>
      <c r="AA1000" s="72"/>
      <c r="AB1000" s="73"/>
      <c r="AC1000" s="73"/>
      <c r="AD1000" s="73"/>
      <c r="AE1000" s="73"/>
      <c r="AF1000" s="73"/>
      <c r="AG1000" s="73"/>
    </row>
    <row r="1001" spans="11:33" x14ac:dyDescent="0.3">
      <c r="K1001" s="70"/>
      <c r="L1001" s="71"/>
      <c r="M1001" s="70"/>
      <c r="N1001" s="70"/>
      <c r="O1001" s="70"/>
      <c r="P1001" s="70"/>
      <c r="Q1001" s="70"/>
      <c r="R1001" s="70"/>
      <c r="S1001" s="70"/>
      <c r="T1001" s="70"/>
      <c r="U1001" s="70"/>
      <c r="V1001" s="70"/>
      <c r="W1001" s="70"/>
      <c r="X1001" s="70"/>
      <c r="Y1001" s="70"/>
      <c r="Z1001" s="70"/>
      <c r="AA1001" s="72"/>
      <c r="AB1001" s="73"/>
      <c r="AC1001" s="73"/>
      <c r="AD1001" s="73"/>
      <c r="AE1001" s="73"/>
      <c r="AF1001" s="73"/>
      <c r="AG1001" s="73"/>
    </row>
    <row r="1002" spans="11:33" x14ac:dyDescent="0.3">
      <c r="K1002" s="70"/>
      <c r="L1002" s="71"/>
      <c r="M1002" s="70"/>
      <c r="N1002" s="70"/>
      <c r="O1002" s="70"/>
      <c r="P1002" s="70"/>
      <c r="Q1002" s="70"/>
      <c r="R1002" s="70"/>
      <c r="S1002" s="70"/>
      <c r="T1002" s="70"/>
      <c r="U1002" s="70"/>
      <c r="V1002" s="70"/>
      <c r="W1002" s="70"/>
      <c r="X1002" s="70"/>
      <c r="Y1002" s="70"/>
      <c r="Z1002" s="70"/>
      <c r="AA1002" s="72"/>
      <c r="AB1002" s="73"/>
      <c r="AC1002" s="73"/>
      <c r="AD1002" s="73"/>
      <c r="AE1002" s="73"/>
      <c r="AF1002" s="73"/>
      <c r="AG1002" s="73"/>
    </row>
    <row r="1003" spans="11:33" x14ac:dyDescent="0.3">
      <c r="K1003" s="70"/>
      <c r="L1003" s="71"/>
      <c r="M1003" s="70"/>
      <c r="N1003" s="70"/>
      <c r="O1003" s="70"/>
      <c r="P1003" s="70"/>
      <c r="Q1003" s="70"/>
      <c r="R1003" s="70"/>
      <c r="S1003" s="70"/>
      <c r="T1003" s="70"/>
      <c r="U1003" s="70"/>
      <c r="V1003" s="70"/>
      <c r="W1003" s="70"/>
      <c r="X1003" s="70"/>
      <c r="Y1003" s="70"/>
      <c r="Z1003" s="70"/>
      <c r="AA1003" s="72"/>
      <c r="AB1003" s="73"/>
      <c r="AC1003" s="73"/>
      <c r="AD1003" s="73"/>
      <c r="AE1003" s="73"/>
      <c r="AF1003" s="73"/>
      <c r="AG1003" s="73"/>
    </row>
    <row r="1004" spans="11:33" x14ac:dyDescent="0.3">
      <c r="K1004" s="70"/>
      <c r="L1004" s="71"/>
      <c r="M1004" s="70"/>
      <c r="N1004" s="70"/>
      <c r="O1004" s="70"/>
      <c r="P1004" s="70"/>
      <c r="Q1004" s="70"/>
      <c r="R1004" s="70"/>
      <c r="S1004" s="70"/>
      <c r="T1004" s="70"/>
      <c r="U1004" s="70"/>
      <c r="V1004" s="70"/>
      <c r="W1004" s="70"/>
      <c r="X1004" s="70"/>
      <c r="Y1004" s="70"/>
      <c r="Z1004" s="70"/>
      <c r="AA1004" s="72"/>
      <c r="AB1004" s="73"/>
      <c r="AC1004" s="73"/>
      <c r="AD1004" s="73"/>
      <c r="AE1004" s="73"/>
      <c r="AF1004" s="73"/>
      <c r="AG1004" s="73"/>
    </row>
    <row r="1005" spans="11:33" x14ac:dyDescent="0.3">
      <c r="K1005" s="70"/>
      <c r="L1005" s="71"/>
      <c r="M1005" s="70"/>
      <c r="N1005" s="70"/>
      <c r="O1005" s="70"/>
      <c r="P1005" s="70"/>
      <c r="Q1005" s="70"/>
      <c r="R1005" s="70"/>
      <c r="S1005" s="70"/>
      <c r="T1005" s="70"/>
      <c r="U1005" s="70"/>
      <c r="V1005" s="70"/>
      <c r="W1005" s="70"/>
      <c r="X1005" s="70"/>
      <c r="Y1005" s="70"/>
      <c r="Z1005" s="70"/>
      <c r="AA1005" s="72"/>
      <c r="AB1005" s="73"/>
      <c r="AC1005" s="73"/>
      <c r="AD1005" s="73"/>
      <c r="AE1005" s="73"/>
      <c r="AF1005" s="73"/>
      <c r="AG1005" s="73"/>
    </row>
    <row r="1006" spans="11:33" x14ac:dyDescent="0.3">
      <c r="K1006" s="70"/>
      <c r="L1006" s="71"/>
      <c r="M1006" s="70"/>
      <c r="N1006" s="70"/>
      <c r="O1006" s="70"/>
      <c r="P1006" s="70"/>
      <c r="Q1006" s="70"/>
      <c r="R1006" s="70"/>
      <c r="S1006" s="70"/>
      <c r="T1006" s="70"/>
      <c r="U1006" s="70"/>
      <c r="V1006" s="70"/>
      <c r="W1006" s="70"/>
      <c r="X1006" s="70"/>
      <c r="Y1006" s="70"/>
      <c r="Z1006" s="70"/>
      <c r="AA1006" s="72"/>
      <c r="AB1006" s="73"/>
      <c r="AC1006" s="73"/>
      <c r="AD1006" s="73"/>
      <c r="AE1006" s="73"/>
      <c r="AF1006" s="73"/>
      <c r="AG1006" s="73"/>
    </row>
    <row r="1007" spans="11:33" x14ac:dyDescent="0.3">
      <c r="K1007" s="70"/>
      <c r="L1007" s="71"/>
      <c r="M1007" s="70"/>
      <c r="N1007" s="70"/>
      <c r="O1007" s="70"/>
      <c r="P1007" s="70"/>
      <c r="Q1007" s="70"/>
      <c r="R1007" s="70"/>
      <c r="S1007" s="70"/>
      <c r="T1007" s="70"/>
      <c r="U1007" s="70"/>
      <c r="V1007" s="70"/>
      <c r="W1007" s="70"/>
      <c r="X1007" s="70"/>
      <c r="Y1007" s="70"/>
      <c r="Z1007" s="70"/>
      <c r="AA1007" s="72"/>
      <c r="AB1007" s="73"/>
      <c r="AC1007" s="73"/>
      <c r="AD1007" s="73"/>
      <c r="AE1007" s="73"/>
      <c r="AF1007" s="73"/>
      <c r="AG1007" s="73"/>
    </row>
    <row r="1008" spans="11:33" x14ac:dyDescent="0.3">
      <c r="K1008" s="70"/>
      <c r="L1008" s="71"/>
      <c r="M1008" s="70"/>
      <c r="N1008" s="70"/>
      <c r="O1008" s="70"/>
      <c r="P1008" s="70"/>
      <c r="Q1008" s="70"/>
      <c r="R1008" s="70"/>
      <c r="S1008" s="70"/>
      <c r="T1008" s="70"/>
      <c r="U1008" s="70"/>
      <c r="V1008" s="70"/>
      <c r="W1008" s="70"/>
      <c r="X1008" s="70"/>
      <c r="Y1008" s="70"/>
      <c r="Z1008" s="70"/>
      <c r="AA1008" s="72"/>
      <c r="AB1008" s="73"/>
      <c r="AC1008" s="73"/>
      <c r="AD1008" s="73"/>
      <c r="AE1008" s="73"/>
      <c r="AF1008" s="73"/>
      <c r="AG1008" s="73"/>
    </row>
    <row r="1009" spans="11:33" x14ac:dyDescent="0.3">
      <c r="K1009" s="70"/>
      <c r="L1009" s="71"/>
      <c r="M1009" s="70"/>
      <c r="N1009" s="70"/>
      <c r="O1009" s="70"/>
      <c r="P1009" s="70"/>
      <c r="Q1009" s="70"/>
      <c r="R1009" s="70"/>
      <c r="S1009" s="70"/>
      <c r="T1009" s="70"/>
      <c r="U1009" s="70"/>
      <c r="V1009" s="70"/>
      <c r="W1009" s="70"/>
      <c r="X1009" s="70"/>
      <c r="Y1009" s="70"/>
      <c r="Z1009" s="70"/>
      <c r="AA1009" s="72"/>
      <c r="AB1009" s="73"/>
      <c r="AC1009" s="73"/>
      <c r="AD1009" s="73"/>
      <c r="AE1009" s="73"/>
      <c r="AF1009" s="73"/>
      <c r="AG1009" s="73"/>
    </row>
    <row r="1010" spans="11:33" x14ac:dyDescent="0.3">
      <c r="K1010" s="70"/>
      <c r="L1010" s="71"/>
      <c r="M1010" s="70"/>
      <c r="N1010" s="70"/>
      <c r="O1010" s="70"/>
      <c r="P1010" s="70"/>
      <c r="Q1010" s="70"/>
      <c r="R1010" s="70"/>
      <c r="S1010" s="70"/>
      <c r="T1010" s="70"/>
      <c r="U1010" s="70"/>
      <c r="V1010" s="70"/>
      <c r="W1010" s="70"/>
      <c r="X1010" s="70"/>
      <c r="Y1010" s="70"/>
      <c r="Z1010" s="70"/>
      <c r="AA1010" s="72"/>
      <c r="AB1010" s="73"/>
      <c r="AC1010" s="73"/>
      <c r="AD1010" s="73"/>
      <c r="AE1010" s="73"/>
      <c r="AF1010" s="73"/>
      <c r="AG1010" s="73"/>
    </row>
    <row r="1011" spans="11:33" x14ac:dyDescent="0.3">
      <c r="K1011" s="70"/>
      <c r="L1011" s="71"/>
      <c r="M1011" s="70"/>
      <c r="N1011" s="70"/>
      <c r="O1011" s="70"/>
      <c r="P1011" s="70"/>
      <c r="Q1011" s="70"/>
      <c r="R1011" s="70"/>
      <c r="S1011" s="70"/>
      <c r="T1011" s="70"/>
      <c r="U1011" s="70"/>
      <c r="V1011" s="70"/>
      <c r="W1011" s="70"/>
      <c r="X1011" s="70"/>
      <c r="Y1011" s="70"/>
      <c r="Z1011" s="70"/>
      <c r="AA1011" s="72"/>
      <c r="AB1011" s="73"/>
      <c r="AC1011" s="73"/>
      <c r="AD1011" s="73"/>
      <c r="AE1011" s="73"/>
      <c r="AF1011" s="73"/>
      <c r="AG1011" s="73"/>
    </row>
    <row r="1012" spans="11:33" x14ac:dyDescent="0.3">
      <c r="K1012" s="70"/>
      <c r="L1012" s="71"/>
      <c r="M1012" s="70"/>
      <c r="N1012" s="70"/>
      <c r="O1012" s="70"/>
      <c r="P1012" s="70"/>
      <c r="Q1012" s="70"/>
      <c r="R1012" s="70"/>
      <c r="S1012" s="70"/>
      <c r="T1012" s="70"/>
      <c r="U1012" s="70"/>
      <c r="V1012" s="70"/>
      <c r="W1012" s="70"/>
      <c r="X1012" s="70"/>
      <c r="Y1012" s="70"/>
      <c r="Z1012" s="70"/>
      <c r="AA1012" s="72"/>
      <c r="AB1012" s="73"/>
      <c r="AC1012" s="73"/>
      <c r="AD1012" s="73"/>
      <c r="AE1012" s="73"/>
      <c r="AF1012" s="73"/>
      <c r="AG1012" s="73"/>
    </row>
    <row r="1013" spans="11:33" x14ac:dyDescent="0.3">
      <c r="K1013" s="70"/>
      <c r="L1013" s="71"/>
      <c r="M1013" s="70"/>
      <c r="N1013" s="70"/>
      <c r="O1013" s="70"/>
      <c r="P1013" s="70"/>
      <c r="Q1013" s="70"/>
      <c r="R1013" s="70"/>
      <c r="S1013" s="70"/>
      <c r="T1013" s="70"/>
      <c r="U1013" s="70"/>
      <c r="V1013" s="70"/>
      <c r="W1013" s="70"/>
      <c r="X1013" s="70"/>
      <c r="Y1013" s="70"/>
      <c r="Z1013" s="70"/>
      <c r="AA1013" s="72"/>
      <c r="AB1013" s="73"/>
      <c r="AC1013" s="73"/>
      <c r="AD1013" s="73"/>
      <c r="AE1013" s="73"/>
      <c r="AF1013" s="73"/>
      <c r="AG1013" s="73"/>
    </row>
    <row r="1014" spans="11:33" x14ac:dyDescent="0.3">
      <c r="K1014" s="70"/>
      <c r="L1014" s="71"/>
      <c r="M1014" s="70"/>
      <c r="N1014" s="70"/>
      <c r="O1014" s="70"/>
      <c r="P1014" s="70"/>
      <c r="Q1014" s="70"/>
      <c r="R1014" s="70"/>
      <c r="S1014" s="70"/>
      <c r="T1014" s="70"/>
      <c r="U1014" s="70"/>
      <c r="V1014" s="70"/>
      <c r="W1014" s="70"/>
      <c r="X1014" s="70"/>
      <c r="Y1014" s="70"/>
      <c r="Z1014" s="70"/>
      <c r="AA1014" s="72"/>
      <c r="AB1014" s="73"/>
      <c r="AC1014" s="73"/>
      <c r="AD1014" s="73"/>
      <c r="AE1014" s="73"/>
      <c r="AF1014" s="73"/>
      <c r="AG1014" s="73"/>
    </row>
    <row r="1015" spans="11:33" x14ac:dyDescent="0.3">
      <c r="K1015" s="70"/>
      <c r="L1015" s="71"/>
      <c r="M1015" s="70"/>
      <c r="N1015" s="70"/>
      <c r="O1015" s="70"/>
      <c r="P1015" s="70"/>
      <c r="Q1015" s="70"/>
      <c r="R1015" s="70"/>
      <c r="S1015" s="70"/>
      <c r="T1015" s="70"/>
      <c r="U1015" s="70"/>
      <c r="V1015" s="70"/>
      <c r="W1015" s="70"/>
      <c r="X1015" s="70"/>
      <c r="Y1015" s="70"/>
      <c r="Z1015" s="70"/>
      <c r="AA1015" s="72"/>
      <c r="AB1015" s="73"/>
      <c r="AC1015" s="73"/>
      <c r="AD1015" s="73"/>
      <c r="AE1015" s="73"/>
      <c r="AF1015" s="73"/>
      <c r="AG1015" s="73"/>
    </row>
    <row r="1016" spans="11:33" x14ac:dyDescent="0.3">
      <c r="K1016" s="70"/>
      <c r="L1016" s="71"/>
      <c r="M1016" s="70"/>
      <c r="N1016" s="70"/>
      <c r="O1016" s="70"/>
      <c r="P1016" s="70"/>
      <c r="Q1016" s="70"/>
      <c r="R1016" s="70"/>
      <c r="S1016" s="70"/>
      <c r="T1016" s="70"/>
      <c r="U1016" s="70"/>
      <c r="V1016" s="70"/>
      <c r="W1016" s="70"/>
      <c r="X1016" s="70"/>
      <c r="Y1016" s="70"/>
      <c r="Z1016" s="70"/>
      <c r="AA1016" s="72"/>
      <c r="AB1016" s="73"/>
      <c r="AC1016" s="73"/>
      <c r="AD1016" s="73"/>
      <c r="AE1016" s="73"/>
      <c r="AF1016" s="73"/>
      <c r="AG1016" s="73"/>
    </row>
    <row r="1017" spans="11:33" x14ac:dyDescent="0.3">
      <c r="K1017" s="70"/>
      <c r="L1017" s="71"/>
      <c r="M1017" s="70"/>
      <c r="N1017" s="70"/>
      <c r="O1017" s="70"/>
      <c r="P1017" s="70"/>
      <c r="Q1017" s="70"/>
      <c r="R1017" s="70"/>
      <c r="S1017" s="70"/>
      <c r="T1017" s="70"/>
      <c r="U1017" s="70"/>
      <c r="V1017" s="70"/>
      <c r="W1017" s="70"/>
      <c r="X1017" s="70"/>
      <c r="Y1017" s="70"/>
      <c r="Z1017" s="70"/>
      <c r="AA1017" s="72"/>
      <c r="AB1017" s="73"/>
      <c r="AC1017" s="73"/>
      <c r="AD1017" s="73"/>
      <c r="AE1017" s="73"/>
      <c r="AF1017" s="73"/>
      <c r="AG1017" s="73"/>
    </row>
    <row r="1018" spans="11:33" x14ac:dyDescent="0.3">
      <c r="K1018" s="70"/>
      <c r="L1018" s="71"/>
      <c r="M1018" s="70"/>
      <c r="N1018" s="70"/>
      <c r="O1018" s="70"/>
      <c r="P1018" s="70"/>
      <c r="Q1018" s="70"/>
      <c r="R1018" s="70"/>
      <c r="S1018" s="70"/>
      <c r="T1018" s="70"/>
      <c r="U1018" s="70"/>
      <c r="V1018" s="70"/>
      <c r="W1018" s="70"/>
      <c r="X1018" s="70"/>
      <c r="Y1018" s="70"/>
      <c r="Z1018" s="70"/>
      <c r="AA1018" s="72"/>
      <c r="AB1018" s="73"/>
      <c r="AC1018" s="73"/>
      <c r="AD1018" s="73"/>
      <c r="AE1018" s="73"/>
      <c r="AF1018" s="73"/>
      <c r="AG1018" s="73"/>
    </row>
    <row r="1019" spans="11:33" x14ac:dyDescent="0.3">
      <c r="K1019" s="70"/>
      <c r="L1019" s="71"/>
      <c r="M1019" s="70"/>
      <c r="N1019" s="70"/>
      <c r="O1019" s="70"/>
      <c r="P1019" s="70"/>
      <c r="Q1019" s="70"/>
      <c r="R1019" s="70"/>
      <c r="S1019" s="70"/>
      <c r="T1019" s="70"/>
      <c r="U1019" s="70"/>
      <c r="V1019" s="70"/>
      <c r="W1019" s="70"/>
      <c r="X1019" s="70"/>
      <c r="Y1019" s="70"/>
      <c r="Z1019" s="70"/>
      <c r="AA1019" s="72"/>
      <c r="AB1019" s="73"/>
      <c r="AC1019" s="73"/>
      <c r="AD1019" s="73"/>
      <c r="AE1019" s="73"/>
      <c r="AF1019" s="73"/>
      <c r="AG1019" s="73"/>
    </row>
    <row r="1020" spans="11:33" x14ac:dyDescent="0.3">
      <c r="K1020" s="70"/>
      <c r="L1020" s="71"/>
      <c r="M1020" s="70"/>
      <c r="N1020" s="70"/>
      <c r="O1020" s="70"/>
      <c r="P1020" s="70"/>
      <c r="Q1020" s="70"/>
      <c r="R1020" s="70"/>
      <c r="S1020" s="70"/>
      <c r="T1020" s="70"/>
      <c r="U1020" s="70"/>
      <c r="V1020" s="70"/>
      <c r="W1020" s="70"/>
      <c r="X1020" s="70"/>
      <c r="Y1020" s="70"/>
      <c r="Z1020" s="70"/>
      <c r="AA1020" s="72"/>
      <c r="AB1020" s="73"/>
      <c r="AC1020" s="73"/>
      <c r="AD1020" s="73"/>
      <c r="AE1020" s="73"/>
      <c r="AF1020" s="73"/>
      <c r="AG1020" s="73"/>
    </row>
    <row r="1021" spans="11:33" x14ac:dyDescent="0.3">
      <c r="K1021" s="70"/>
      <c r="L1021" s="71"/>
      <c r="M1021" s="70"/>
      <c r="N1021" s="70"/>
      <c r="O1021" s="70"/>
      <c r="P1021" s="70"/>
      <c r="Q1021" s="70"/>
      <c r="R1021" s="70"/>
      <c r="S1021" s="70"/>
      <c r="T1021" s="70"/>
      <c r="U1021" s="70"/>
      <c r="V1021" s="70"/>
      <c r="W1021" s="70"/>
      <c r="X1021" s="70"/>
      <c r="Y1021" s="70"/>
      <c r="Z1021" s="70"/>
      <c r="AA1021" s="72"/>
      <c r="AB1021" s="73"/>
      <c r="AC1021" s="73"/>
      <c r="AD1021" s="73"/>
      <c r="AE1021" s="73"/>
      <c r="AF1021" s="73"/>
      <c r="AG1021" s="73"/>
    </row>
    <row r="1022" spans="11:33" x14ac:dyDescent="0.3">
      <c r="K1022" s="70"/>
      <c r="L1022" s="71"/>
      <c r="M1022" s="70"/>
      <c r="N1022" s="70"/>
      <c r="O1022" s="70"/>
      <c r="P1022" s="70"/>
      <c r="Q1022" s="70"/>
      <c r="R1022" s="70"/>
      <c r="S1022" s="70"/>
      <c r="T1022" s="70"/>
      <c r="U1022" s="70"/>
      <c r="V1022" s="70"/>
      <c r="W1022" s="70"/>
      <c r="X1022" s="70"/>
      <c r="Y1022" s="70"/>
      <c r="Z1022" s="70"/>
      <c r="AA1022" s="72"/>
      <c r="AB1022" s="73"/>
      <c r="AC1022" s="73"/>
      <c r="AD1022" s="73"/>
      <c r="AE1022" s="73"/>
      <c r="AF1022" s="73"/>
      <c r="AG1022" s="73"/>
    </row>
    <row r="1023" spans="11:33" x14ac:dyDescent="0.3">
      <c r="K1023" s="70"/>
      <c r="L1023" s="71"/>
      <c r="M1023" s="70"/>
      <c r="N1023" s="70"/>
      <c r="O1023" s="70"/>
      <c r="P1023" s="70"/>
      <c r="Q1023" s="70"/>
      <c r="R1023" s="70"/>
      <c r="S1023" s="70"/>
      <c r="T1023" s="70"/>
      <c r="U1023" s="70"/>
      <c r="V1023" s="70"/>
      <c r="W1023" s="70"/>
      <c r="X1023" s="70"/>
      <c r="Y1023" s="70"/>
      <c r="Z1023" s="70"/>
      <c r="AA1023" s="72"/>
      <c r="AB1023" s="73"/>
      <c r="AC1023" s="73"/>
      <c r="AD1023" s="73"/>
      <c r="AE1023" s="73"/>
      <c r="AF1023" s="73"/>
      <c r="AG1023" s="73"/>
    </row>
    <row r="1024" spans="11:33" x14ac:dyDescent="0.3">
      <c r="K1024" s="70"/>
      <c r="L1024" s="71"/>
      <c r="M1024" s="70"/>
      <c r="N1024" s="70"/>
      <c r="O1024" s="70"/>
      <c r="P1024" s="70"/>
      <c r="Q1024" s="70"/>
      <c r="R1024" s="70"/>
      <c r="S1024" s="70"/>
      <c r="T1024" s="70"/>
      <c r="U1024" s="70"/>
      <c r="V1024" s="70"/>
      <c r="W1024" s="70"/>
      <c r="X1024" s="70"/>
      <c r="Y1024" s="70"/>
      <c r="Z1024" s="70"/>
      <c r="AA1024" s="72"/>
      <c r="AB1024" s="73"/>
      <c r="AC1024" s="73"/>
      <c r="AD1024" s="73"/>
      <c r="AE1024" s="73"/>
      <c r="AF1024" s="73"/>
      <c r="AG1024" s="73"/>
    </row>
    <row r="1025" spans="11:33" x14ac:dyDescent="0.3">
      <c r="K1025" s="70"/>
      <c r="L1025" s="71"/>
      <c r="M1025" s="70"/>
      <c r="N1025" s="70"/>
      <c r="O1025" s="70"/>
      <c r="P1025" s="70"/>
      <c r="Q1025" s="70"/>
      <c r="R1025" s="70"/>
      <c r="S1025" s="70"/>
      <c r="T1025" s="70"/>
      <c r="U1025" s="70"/>
      <c r="V1025" s="70"/>
      <c r="W1025" s="70"/>
      <c r="X1025" s="70"/>
      <c r="Y1025" s="70"/>
      <c r="Z1025" s="70"/>
      <c r="AA1025" s="72"/>
      <c r="AB1025" s="73"/>
      <c r="AC1025" s="73"/>
      <c r="AD1025" s="73"/>
      <c r="AE1025" s="73"/>
      <c r="AF1025" s="73"/>
      <c r="AG1025" s="73"/>
    </row>
    <row r="1026" spans="11:33" x14ac:dyDescent="0.3">
      <c r="K1026" s="70"/>
      <c r="L1026" s="71"/>
      <c r="M1026" s="70"/>
      <c r="N1026" s="70"/>
      <c r="O1026" s="70"/>
      <c r="P1026" s="70"/>
      <c r="Q1026" s="70"/>
      <c r="R1026" s="70"/>
      <c r="S1026" s="70"/>
      <c r="T1026" s="70"/>
      <c r="U1026" s="70"/>
      <c r="V1026" s="70"/>
      <c r="W1026" s="70"/>
      <c r="X1026" s="70"/>
      <c r="Y1026" s="70"/>
      <c r="Z1026" s="70"/>
      <c r="AA1026" s="72"/>
      <c r="AB1026" s="73"/>
      <c r="AC1026" s="73"/>
      <c r="AD1026" s="73"/>
      <c r="AE1026" s="73"/>
      <c r="AF1026" s="73"/>
      <c r="AG1026" s="73"/>
    </row>
    <row r="1027" spans="11:33" x14ac:dyDescent="0.3">
      <c r="K1027" s="70"/>
      <c r="L1027" s="71"/>
      <c r="M1027" s="70"/>
      <c r="N1027" s="70"/>
      <c r="O1027" s="70"/>
      <c r="P1027" s="70"/>
      <c r="Q1027" s="70"/>
      <c r="R1027" s="70"/>
      <c r="S1027" s="70"/>
      <c r="T1027" s="70"/>
      <c r="U1027" s="70"/>
      <c r="V1027" s="70"/>
      <c r="W1027" s="70"/>
      <c r="X1027" s="70"/>
      <c r="Y1027" s="70"/>
      <c r="Z1027" s="70"/>
      <c r="AA1027" s="72"/>
      <c r="AB1027" s="73"/>
      <c r="AC1027" s="73"/>
      <c r="AD1027" s="73"/>
      <c r="AE1027" s="73"/>
      <c r="AF1027" s="73"/>
      <c r="AG1027" s="73"/>
    </row>
    <row r="1028" spans="11:33" x14ac:dyDescent="0.3">
      <c r="K1028" s="70"/>
      <c r="L1028" s="71"/>
      <c r="M1028" s="70"/>
      <c r="N1028" s="70"/>
      <c r="O1028" s="70"/>
      <c r="P1028" s="70"/>
      <c r="Q1028" s="70"/>
      <c r="R1028" s="70"/>
      <c r="S1028" s="70"/>
      <c r="T1028" s="70"/>
      <c r="U1028" s="70"/>
      <c r="V1028" s="70"/>
      <c r="W1028" s="70"/>
      <c r="X1028" s="70"/>
      <c r="Y1028" s="70"/>
      <c r="Z1028" s="70"/>
      <c r="AA1028" s="72"/>
      <c r="AB1028" s="73"/>
      <c r="AC1028" s="73"/>
      <c r="AD1028" s="73"/>
      <c r="AE1028" s="73"/>
      <c r="AF1028" s="73"/>
      <c r="AG1028" s="73"/>
    </row>
    <row r="1029" spans="11:33" x14ac:dyDescent="0.3">
      <c r="K1029" s="70"/>
      <c r="L1029" s="71"/>
      <c r="M1029" s="70"/>
      <c r="N1029" s="70"/>
      <c r="O1029" s="70"/>
      <c r="P1029" s="70"/>
      <c r="Q1029" s="70"/>
      <c r="R1029" s="70"/>
      <c r="S1029" s="70"/>
      <c r="T1029" s="70"/>
      <c r="U1029" s="70"/>
      <c r="V1029" s="70"/>
      <c r="W1029" s="70"/>
      <c r="X1029" s="70"/>
      <c r="Y1029" s="70"/>
      <c r="Z1029" s="70"/>
      <c r="AA1029" s="72"/>
      <c r="AB1029" s="73"/>
      <c r="AC1029" s="73"/>
      <c r="AD1029" s="73"/>
      <c r="AE1029" s="73"/>
      <c r="AF1029" s="73"/>
      <c r="AG1029" s="73"/>
    </row>
    <row r="1030" spans="11:33" x14ac:dyDescent="0.3">
      <c r="K1030" s="70"/>
      <c r="L1030" s="71"/>
      <c r="M1030" s="70"/>
      <c r="N1030" s="70"/>
      <c r="O1030" s="70"/>
      <c r="P1030" s="70"/>
      <c r="Q1030" s="70"/>
      <c r="R1030" s="70"/>
      <c r="S1030" s="70"/>
      <c r="T1030" s="70"/>
      <c r="U1030" s="70"/>
      <c r="V1030" s="70"/>
      <c r="W1030" s="70"/>
      <c r="X1030" s="70"/>
      <c r="Y1030" s="70"/>
      <c r="Z1030" s="70"/>
      <c r="AA1030" s="72"/>
      <c r="AB1030" s="73"/>
      <c r="AC1030" s="73"/>
      <c r="AD1030" s="73"/>
      <c r="AE1030" s="73"/>
      <c r="AF1030" s="73"/>
      <c r="AG1030" s="73"/>
    </row>
    <row r="1031" spans="11:33" x14ac:dyDescent="0.3">
      <c r="K1031" s="70"/>
      <c r="L1031" s="71"/>
      <c r="M1031" s="70"/>
      <c r="N1031" s="70"/>
      <c r="O1031" s="70"/>
      <c r="P1031" s="70"/>
      <c r="Q1031" s="70"/>
      <c r="R1031" s="70"/>
      <c r="S1031" s="70"/>
      <c r="T1031" s="70"/>
      <c r="U1031" s="70"/>
      <c r="V1031" s="70"/>
      <c r="W1031" s="70"/>
      <c r="X1031" s="70"/>
      <c r="Y1031" s="70"/>
      <c r="Z1031" s="70"/>
      <c r="AA1031" s="72"/>
      <c r="AB1031" s="73"/>
      <c r="AC1031" s="73"/>
      <c r="AD1031" s="73"/>
      <c r="AE1031" s="73"/>
      <c r="AF1031" s="73"/>
      <c r="AG1031" s="73"/>
    </row>
    <row r="1032" spans="11:33" x14ac:dyDescent="0.3">
      <c r="K1032" s="70"/>
      <c r="L1032" s="71"/>
      <c r="M1032" s="70"/>
      <c r="N1032" s="70"/>
      <c r="O1032" s="70"/>
      <c r="P1032" s="70"/>
      <c r="Q1032" s="70"/>
      <c r="R1032" s="70"/>
      <c r="S1032" s="70"/>
      <c r="T1032" s="70"/>
      <c r="U1032" s="70"/>
      <c r="V1032" s="70"/>
      <c r="W1032" s="70"/>
      <c r="X1032" s="70"/>
      <c r="Y1032" s="70"/>
      <c r="Z1032" s="70"/>
      <c r="AA1032" s="72"/>
      <c r="AB1032" s="73"/>
      <c r="AC1032" s="73"/>
      <c r="AD1032" s="73"/>
      <c r="AE1032" s="73"/>
      <c r="AF1032" s="73"/>
      <c r="AG1032" s="73"/>
    </row>
    <row r="1033" spans="11:33" x14ac:dyDescent="0.3">
      <c r="K1033" s="70"/>
      <c r="L1033" s="71"/>
      <c r="M1033" s="70"/>
      <c r="N1033" s="70"/>
      <c r="O1033" s="70"/>
      <c r="P1033" s="70"/>
      <c r="Q1033" s="70"/>
      <c r="R1033" s="70"/>
      <c r="S1033" s="70"/>
      <c r="T1033" s="70"/>
      <c r="U1033" s="70"/>
      <c r="V1033" s="70"/>
      <c r="W1033" s="70"/>
      <c r="X1033" s="70"/>
      <c r="Y1033" s="70"/>
      <c r="Z1033" s="70"/>
      <c r="AA1033" s="72"/>
      <c r="AB1033" s="73"/>
      <c r="AC1033" s="73"/>
      <c r="AD1033" s="73"/>
      <c r="AE1033" s="73"/>
      <c r="AF1033" s="73"/>
      <c r="AG1033" s="73"/>
    </row>
    <row r="1034" spans="11:33" x14ac:dyDescent="0.3">
      <c r="K1034" s="70"/>
      <c r="L1034" s="71"/>
      <c r="M1034" s="70"/>
      <c r="N1034" s="70"/>
      <c r="O1034" s="70"/>
      <c r="P1034" s="70"/>
      <c r="Q1034" s="70"/>
      <c r="R1034" s="70"/>
      <c r="S1034" s="70"/>
      <c r="T1034" s="70"/>
      <c r="U1034" s="70"/>
      <c r="V1034" s="70"/>
      <c r="W1034" s="70"/>
      <c r="X1034" s="70"/>
      <c r="Y1034" s="70"/>
      <c r="Z1034" s="70"/>
      <c r="AA1034" s="72"/>
      <c r="AB1034" s="73"/>
      <c r="AC1034" s="73"/>
      <c r="AD1034" s="73"/>
      <c r="AE1034" s="73"/>
      <c r="AF1034" s="73"/>
      <c r="AG1034" s="73"/>
    </row>
    <row r="1035" spans="11:33" x14ac:dyDescent="0.3">
      <c r="K1035" s="70"/>
      <c r="L1035" s="71"/>
      <c r="M1035" s="70"/>
      <c r="N1035" s="70"/>
      <c r="O1035" s="70"/>
      <c r="P1035" s="70"/>
      <c r="Q1035" s="70"/>
      <c r="R1035" s="70"/>
      <c r="S1035" s="70"/>
      <c r="T1035" s="70"/>
      <c r="U1035" s="70"/>
      <c r="V1035" s="70"/>
      <c r="W1035" s="70"/>
      <c r="X1035" s="70"/>
      <c r="Y1035" s="70"/>
      <c r="Z1035" s="70"/>
      <c r="AA1035" s="72"/>
      <c r="AB1035" s="73"/>
      <c r="AC1035" s="73"/>
      <c r="AD1035" s="73"/>
      <c r="AE1035" s="73"/>
      <c r="AF1035" s="73"/>
      <c r="AG1035" s="73"/>
    </row>
    <row r="1036" spans="11:33" x14ac:dyDescent="0.3">
      <c r="K1036" s="70"/>
      <c r="L1036" s="71"/>
      <c r="M1036" s="70"/>
      <c r="N1036" s="70"/>
      <c r="O1036" s="70"/>
      <c r="P1036" s="70"/>
      <c r="Q1036" s="70"/>
      <c r="R1036" s="70"/>
      <c r="S1036" s="70"/>
      <c r="T1036" s="70"/>
      <c r="U1036" s="70"/>
      <c r="V1036" s="70"/>
      <c r="W1036" s="70"/>
      <c r="X1036" s="70"/>
      <c r="Y1036" s="70"/>
      <c r="Z1036" s="70"/>
      <c r="AA1036" s="72"/>
      <c r="AB1036" s="73"/>
      <c r="AC1036" s="73"/>
      <c r="AD1036" s="73"/>
      <c r="AE1036" s="73"/>
      <c r="AF1036" s="73"/>
      <c r="AG1036" s="73"/>
    </row>
    <row r="1037" spans="11:33" x14ac:dyDescent="0.3">
      <c r="K1037" s="70"/>
      <c r="L1037" s="71"/>
      <c r="M1037" s="70"/>
      <c r="N1037" s="70"/>
      <c r="O1037" s="70"/>
      <c r="P1037" s="70"/>
      <c r="Q1037" s="70"/>
      <c r="R1037" s="70"/>
      <c r="S1037" s="70"/>
      <c r="T1037" s="70"/>
      <c r="U1037" s="70"/>
      <c r="V1037" s="70"/>
      <c r="W1037" s="70"/>
      <c r="X1037" s="70"/>
      <c r="Y1037" s="70"/>
      <c r="Z1037" s="70"/>
      <c r="AA1037" s="72"/>
      <c r="AB1037" s="73"/>
      <c r="AC1037" s="73"/>
      <c r="AD1037" s="73"/>
      <c r="AE1037" s="73"/>
      <c r="AF1037" s="73"/>
      <c r="AG1037" s="73"/>
    </row>
    <row r="1038" spans="11:33" x14ac:dyDescent="0.3">
      <c r="K1038" s="70"/>
      <c r="L1038" s="71"/>
      <c r="M1038" s="70"/>
      <c r="N1038" s="70"/>
      <c r="O1038" s="70"/>
      <c r="P1038" s="70"/>
      <c r="Q1038" s="70"/>
      <c r="R1038" s="70"/>
      <c r="S1038" s="70"/>
      <c r="T1038" s="70"/>
      <c r="U1038" s="70"/>
      <c r="V1038" s="70"/>
      <c r="W1038" s="70"/>
      <c r="X1038" s="70"/>
      <c r="Y1038" s="70"/>
      <c r="Z1038" s="70"/>
      <c r="AA1038" s="72"/>
      <c r="AB1038" s="73"/>
      <c r="AC1038" s="73"/>
      <c r="AD1038" s="73"/>
      <c r="AE1038" s="73"/>
      <c r="AF1038" s="73"/>
      <c r="AG1038" s="73"/>
    </row>
    <row r="1039" spans="11:33" x14ac:dyDescent="0.3">
      <c r="K1039" s="70"/>
      <c r="L1039" s="71"/>
      <c r="M1039" s="70"/>
      <c r="N1039" s="70"/>
      <c r="O1039" s="70"/>
      <c r="P1039" s="70"/>
      <c r="Q1039" s="70"/>
      <c r="R1039" s="70"/>
      <c r="S1039" s="70"/>
      <c r="T1039" s="70"/>
      <c r="U1039" s="70"/>
      <c r="V1039" s="70"/>
      <c r="W1039" s="70"/>
      <c r="X1039" s="70"/>
      <c r="Y1039" s="70"/>
      <c r="Z1039" s="70"/>
      <c r="AA1039" s="72"/>
      <c r="AB1039" s="73"/>
      <c r="AC1039" s="73"/>
      <c r="AD1039" s="73"/>
      <c r="AE1039" s="73"/>
      <c r="AF1039" s="73"/>
      <c r="AG1039" s="73"/>
    </row>
    <row r="1040" spans="11:33" x14ac:dyDescent="0.3">
      <c r="K1040" s="70"/>
      <c r="L1040" s="71"/>
      <c r="M1040" s="70"/>
      <c r="N1040" s="70"/>
      <c r="O1040" s="70"/>
      <c r="P1040" s="70"/>
      <c r="Q1040" s="70"/>
      <c r="R1040" s="70"/>
      <c r="S1040" s="70"/>
      <c r="T1040" s="70"/>
      <c r="U1040" s="70"/>
      <c r="V1040" s="70"/>
      <c r="W1040" s="70"/>
      <c r="X1040" s="70"/>
      <c r="Y1040" s="70"/>
      <c r="Z1040" s="70"/>
      <c r="AA1040" s="72"/>
      <c r="AB1040" s="73"/>
      <c r="AC1040" s="73"/>
      <c r="AD1040" s="73"/>
      <c r="AE1040" s="73"/>
      <c r="AF1040" s="73"/>
      <c r="AG1040" s="73"/>
    </row>
    <row r="1041" spans="11:33" x14ac:dyDescent="0.3">
      <c r="K1041" s="70"/>
      <c r="L1041" s="71"/>
      <c r="M1041" s="70"/>
      <c r="N1041" s="70"/>
      <c r="O1041" s="70"/>
      <c r="P1041" s="70"/>
      <c r="Q1041" s="70"/>
      <c r="R1041" s="70"/>
      <c r="S1041" s="70"/>
      <c r="T1041" s="70"/>
      <c r="U1041" s="70"/>
      <c r="V1041" s="70"/>
      <c r="W1041" s="70"/>
      <c r="X1041" s="70"/>
      <c r="Y1041" s="70"/>
      <c r="Z1041" s="70"/>
      <c r="AA1041" s="72"/>
      <c r="AB1041" s="73"/>
      <c r="AC1041" s="73"/>
      <c r="AD1041" s="73"/>
      <c r="AE1041" s="73"/>
      <c r="AF1041" s="73"/>
      <c r="AG1041" s="73"/>
    </row>
    <row r="1042" spans="11:33" x14ac:dyDescent="0.3">
      <c r="K1042" s="70"/>
      <c r="L1042" s="71"/>
      <c r="M1042" s="70"/>
      <c r="N1042" s="70"/>
      <c r="O1042" s="70"/>
      <c r="P1042" s="70"/>
      <c r="Q1042" s="70"/>
      <c r="R1042" s="70"/>
      <c r="S1042" s="70"/>
      <c r="T1042" s="70"/>
      <c r="U1042" s="70"/>
      <c r="V1042" s="70"/>
      <c r="W1042" s="70"/>
      <c r="X1042" s="70"/>
      <c r="Y1042" s="70"/>
      <c r="Z1042" s="70"/>
      <c r="AA1042" s="72"/>
      <c r="AB1042" s="73"/>
      <c r="AC1042" s="73"/>
      <c r="AD1042" s="73"/>
      <c r="AE1042" s="73"/>
      <c r="AF1042" s="73"/>
      <c r="AG1042" s="73"/>
    </row>
    <row r="1043" spans="11:33" x14ac:dyDescent="0.3">
      <c r="K1043" s="70"/>
      <c r="L1043" s="71"/>
      <c r="M1043" s="70"/>
      <c r="N1043" s="70"/>
      <c r="O1043" s="70"/>
      <c r="P1043" s="70"/>
      <c r="Q1043" s="70"/>
      <c r="R1043" s="70"/>
      <c r="S1043" s="70"/>
      <c r="T1043" s="70"/>
      <c r="U1043" s="70"/>
      <c r="V1043" s="70"/>
      <c r="W1043" s="70"/>
      <c r="X1043" s="70"/>
      <c r="Y1043" s="70"/>
      <c r="Z1043" s="70"/>
      <c r="AA1043" s="72"/>
      <c r="AB1043" s="73"/>
      <c r="AC1043" s="73"/>
      <c r="AD1043" s="73"/>
      <c r="AE1043" s="73"/>
      <c r="AF1043" s="73"/>
      <c r="AG1043" s="73"/>
    </row>
    <row r="1044" spans="11:33" x14ac:dyDescent="0.3">
      <c r="K1044" s="70"/>
      <c r="L1044" s="71"/>
      <c r="M1044" s="70"/>
      <c r="N1044" s="70"/>
      <c r="O1044" s="70"/>
      <c r="P1044" s="70"/>
      <c r="Q1044" s="70"/>
      <c r="R1044" s="70"/>
      <c r="S1044" s="70"/>
      <c r="T1044" s="70"/>
      <c r="U1044" s="70"/>
      <c r="V1044" s="70"/>
      <c r="W1044" s="70"/>
      <c r="X1044" s="70"/>
      <c r="Y1044" s="70"/>
      <c r="Z1044" s="70"/>
      <c r="AA1044" s="72"/>
      <c r="AB1044" s="73"/>
      <c r="AC1044" s="73"/>
      <c r="AD1044" s="73"/>
      <c r="AE1044" s="73"/>
      <c r="AF1044" s="73"/>
      <c r="AG1044" s="73"/>
    </row>
    <row r="1045" spans="11:33" x14ac:dyDescent="0.3">
      <c r="K1045" s="70"/>
      <c r="L1045" s="71"/>
      <c r="M1045" s="70"/>
      <c r="N1045" s="70"/>
      <c r="O1045" s="70"/>
      <c r="P1045" s="70"/>
      <c r="Q1045" s="70"/>
      <c r="R1045" s="70"/>
      <c r="S1045" s="70"/>
      <c r="T1045" s="70"/>
      <c r="U1045" s="70"/>
      <c r="V1045" s="70"/>
      <c r="W1045" s="70"/>
      <c r="X1045" s="70"/>
      <c r="Y1045" s="70"/>
      <c r="Z1045" s="70"/>
      <c r="AA1045" s="72"/>
      <c r="AB1045" s="73"/>
      <c r="AC1045" s="73"/>
      <c r="AD1045" s="73"/>
      <c r="AE1045" s="73"/>
      <c r="AF1045" s="73"/>
      <c r="AG1045" s="73"/>
    </row>
    <row r="1046" spans="11:33" x14ac:dyDescent="0.3">
      <c r="K1046" s="70"/>
      <c r="L1046" s="71"/>
      <c r="M1046" s="70"/>
      <c r="N1046" s="70"/>
      <c r="O1046" s="70"/>
      <c r="P1046" s="70"/>
      <c r="Q1046" s="70"/>
      <c r="R1046" s="70"/>
      <c r="S1046" s="70"/>
      <c r="T1046" s="70"/>
      <c r="U1046" s="70"/>
      <c r="V1046" s="70"/>
      <c r="W1046" s="70"/>
      <c r="X1046" s="70"/>
      <c r="Y1046" s="70"/>
      <c r="Z1046" s="70"/>
      <c r="AA1046" s="72"/>
      <c r="AB1046" s="73"/>
      <c r="AC1046" s="73"/>
      <c r="AD1046" s="73"/>
      <c r="AE1046" s="73"/>
      <c r="AF1046" s="73"/>
      <c r="AG1046" s="73"/>
    </row>
    <row r="1047" spans="11:33" x14ac:dyDescent="0.3">
      <c r="K1047" s="70"/>
      <c r="L1047" s="71"/>
      <c r="M1047" s="70"/>
      <c r="N1047" s="70"/>
      <c r="O1047" s="70"/>
      <c r="P1047" s="70"/>
      <c r="Q1047" s="70"/>
      <c r="R1047" s="70"/>
      <c r="S1047" s="70"/>
      <c r="T1047" s="70"/>
      <c r="U1047" s="70"/>
      <c r="V1047" s="70"/>
      <c r="W1047" s="70"/>
      <c r="X1047" s="70"/>
      <c r="Y1047" s="70"/>
      <c r="Z1047" s="70"/>
      <c r="AA1047" s="72"/>
      <c r="AB1047" s="73"/>
      <c r="AC1047" s="73"/>
      <c r="AD1047" s="73"/>
      <c r="AE1047" s="73"/>
      <c r="AF1047" s="73"/>
      <c r="AG1047" s="73"/>
    </row>
    <row r="1048" spans="11:33" x14ac:dyDescent="0.3">
      <c r="K1048" s="70"/>
      <c r="L1048" s="71"/>
      <c r="M1048" s="70"/>
      <c r="N1048" s="70"/>
      <c r="O1048" s="70"/>
      <c r="P1048" s="70"/>
      <c r="Q1048" s="70"/>
      <c r="R1048" s="70"/>
      <c r="S1048" s="70"/>
      <c r="T1048" s="70"/>
      <c r="U1048" s="70"/>
      <c r="V1048" s="70"/>
      <c r="W1048" s="70"/>
      <c r="X1048" s="70"/>
      <c r="Y1048" s="70"/>
      <c r="Z1048" s="70"/>
      <c r="AA1048" s="72"/>
      <c r="AB1048" s="73"/>
      <c r="AC1048" s="73"/>
      <c r="AD1048" s="73"/>
      <c r="AE1048" s="73"/>
      <c r="AF1048" s="73"/>
      <c r="AG1048" s="73"/>
    </row>
    <row r="1049" spans="11:33" x14ac:dyDescent="0.3">
      <c r="K1049" s="70"/>
      <c r="L1049" s="71"/>
      <c r="M1049" s="70"/>
      <c r="N1049" s="70"/>
      <c r="O1049" s="70"/>
      <c r="P1049" s="70"/>
      <c r="Q1049" s="70"/>
      <c r="R1049" s="70"/>
      <c r="S1049" s="70"/>
      <c r="T1049" s="70"/>
      <c r="U1049" s="70"/>
      <c r="V1049" s="70"/>
      <c r="W1049" s="70"/>
      <c r="X1049" s="70"/>
      <c r="Y1049" s="70"/>
      <c r="Z1049" s="70"/>
      <c r="AA1049" s="72"/>
      <c r="AB1049" s="73"/>
      <c r="AC1049" s="73"/>
      <c r="AD1049" s="73"/>
      <c r="AE1049" s="73"/>
      <c r="AF1049" s="73"/>
      <c r="AG1049" s="73"/>
    </row>
    <row r="1050" spans="11:33" x14ac:dyDescent="0.3">
      <c r="K1050" s="70"/>
      <c r="L1050" s="71"/>
      <c r="M1050" s="70"/>
      <c r="N1050" s="70"/>
      <c r="O1050" s="70"/>
      <c r="P1050" s="70"/>
      <c r="Q1050" s="70"/>
      <c r="R1050" s="70"/>
      <c r="S1050" s="70"/>
      <c r="T1050" s="70"/>
      <c r="U1050" s="70"/>
      <c r="V1050" s="70"/>
      <c r="W1050" s="70"/>
      <c r="X1050" s="70"/>
      <c r="Y1050" s="70"/>
      <c r="Z1050" s="70"/>
      <c r="AA1050" s="72"/>
      <c r="AB1050" s="73"/>
      <c r="AC1050" s="73"/>
      <c r="AD1050" s="73"/>
      <c r="AE1050" s="73"/>
      <c r="AF1050" s="73"/>
      <c r="AG1050" s="73"/>
    </row>
    <row r="1051" spans="11:33" x14ac:dyDescent="0.3">
      <c r="K1051" s="70"/>
      <c r="L1051" s="71"/>
      <c r="M1051" s="70"/>
      <c r="N1051" s="70"/>
      <c r="O1051" s="70"/>
      <c r="P1051" s="70"/>
      <c r="Q1051" s="70"/>
      <c r="R1051" s="70"/>
      <c r="S1051" s="70"/>
      <c r="T1051" s="70"/>
      <c r="U1051" s="70"/>
      <c r="V1051" s="70"/>
      <c r="W1051" s="70"/>
      <c r="X1051" s="70"/>
      <c r="Y1051" s="70"/>
      <c r="Z1051" s="70"/>
      <c r="AA1051" s="72"/>
      <c r="AB1051" s="73"/>
      <c r="AC1051" s="73"/>
      <c r="AD1051" s="73"/>
      <c r="AE1051" s="73"/>
      <c r="AF1051" s="73"/>
      <c r="AG1051" s="73"/>
    </row>
    <row r="1052" spans="11:33" x14ac:dyDescent="0.3">
      <c r="K1052" s="70"/>
      <c r="L1052" s="71"/>
      <c r="M1052" s="70"/>
      <c r="N1052" s="70"/>
      <c r="O1052" s="70"/>
      <c r="P1052" s="70"/>
      <c r="Q1052" s="70"/>
      <c r="R1052" s="70"/>
      <c r="S1052" s="70"/>
      <c r="T1052" s="70"/>
      <c r="U1052" s="70"/>
      <c r="V1052" s="70"/>
      <c r="W1052" s="70"/>
      <c r="X1052" s="70"/>
      <c r="Y1052" s="70"/>
      <c r="Z1052" s="70"/>
      <c r="AA1052" s="72"/>
      <c r="AB1052" s="73"/>
      <c r="AC1052" s="73"/>
      <c r="AD1052" s="73"/>
      <c r="AE1052" s="73"/>
      <c r="AF1052" s="73"/>
      <c r="AG1052" s="73"/>
    </row>
    <row r="1053" spans="11:33" x14ac:dyDescent="0.3">
      <c r="K1053" s="70"/>
      <c r="L1053" s="71"/>
      <c r="M1053" s="70"/>
      <c r="N1053" s="70"/>
      <c r="O1053" s="70"/>
      <c r="P1053" s="70"/>
      <c r="Q1053" s="70"/>
      <c r="R1053" s="70"/>
      <c r="S1053" s="70"/>
      <c r="T1053" s="70"/>
      <c r="U1053" s="70"/>
      <c r="V1053" s="70"/>
      <c r="W1053" s="70"/>
      <c r="X1053" s="70"/>
      <c r="Y1053" s="70"/>
      <c r="Z1053" s="70"/>
      <c r="AA1053" s="72"/>
      <c r="AB1053" s="73"/>
      <c r="AC1053" s="73"/>
      <c r="AD1053" s="73"/>
      <c r="AE1053" s="73"/>
      <c r="AF1053" s="73"/>
      <c r="AG1053" s="73"/>
    </row>
    <row r="1054" spans="11:33" x14ac:dyDescent="0.3">
      <c r="K1054" s="70"/>
      <c r="L1054" s="71"/>
      <c r="M1054" s="70"/>
      <c r="N1054" s="70"/>
      <c r="O1054" s="70"/>
      <c r="P1054" s="70"/>
      <c r="Q1054" s="70"/>
      <c r="R1054" s="70"/>
      <c r="S1054" s="70"/>
      <c r="T1054" s="70"/>
      <c r="U1054" s="70"/>
      <c r="V1054" s="70"/>
      <c r="W1054" s="70"/>
      <c r="X1054" s="70"/>
      <c r="Y1054" s="70"/>
      <c r="Z1054" s="70"/>
      <c r="AA1054" s="72"/>
      <c r="AB1054" s="73"/>
      <c r="AC1054" s="73"/>
      <c r="AD1054" s="73"/>
      <c r="AE1054" s="73"/>
      <c r="AF1054" s="73"/>
      <c r="AG1054" s="73"/>
    </row>
    <row r="1055" spans="11:33" x14ac:dyDescent="0.3">
      <c r="K1055" s="70"/>
      <c r="L1055" s="71"/>
      <c r="M1055" s="70"/>
      <c r="N1055" s="70"/>
      <c r="O1055" s="70"/>
      <c r="P1055" s="70"/>
      <c r="Q1055" s="70"/>
      <c r="R1055" s="70"/>
      <c r="S1055" s="70"/>
      <c r="T1055" s="70"/>
      <c r="U1055" s="70"/>
      <c r="V1055" s="70"/>
      <c r="W1055" s="70"/>
      <c r="X1055" s="70"/>
      <c r="Y1055" s="70"/>
      <c r="Z1055" s="70"/>
      <c r="AA1055" s="72"/>
      <c r="AB1055" s="73"/>
      <c r="AC1055" s="73"/>
      <c r="AD1055" s="73"/>
      <c r="AE1055" s="73"/>
      <c r="AF1055" s="73"/>
      <c r="AG1055" s="73"/>
    </row>
    <row r="1056" spans="11:33" x14ac:dyDescent="0.3">
      <c r="K1056" s="70"/>
      <c r="L1056" s="71"/>
      <c r="M1056" s="70"/>
      <c r="N1056" s="70"/>
      <c r="O1056" s="70"/>
      <c r="P1056" s="70"/>
      <c r="Q1056" s="70"/>
      <c r="R1056" s="70"/>
      <c r="S1056" s="70"/>
      <c r="T1056" s="70"/>
      <c r="U1056" s="70"/>
      <c r="V1056" s="70"/>
      <c r="W1056" s="70"/>
      <c r="X1056" s="70"/>
      <c r="Y1056" s="70"/>
      <c r="Z1056" s="70"/>
      <c r="AA1056" s="72"/>
      <c r="AB1056" s="73"/>
      <c r="AC1056" s="73"/>
      <c r="AD1056" s="73"/>
      <c r="AE1056" s="73"/>
      <c r="AF1056" s="73"/>
      <c r="AG1056" s="73"/>
    </row>
    <row r="1057" spans="11:33" x14ac:dyDescent="0.3">
      <c r="K1057" s="70"/>
      <c r="L1057" s="71"/>
      <c r="M1057" s="70"/>
      <c r="N1057" s="70"/>
      <c r="O1057" s="70"/>
      <c r="P1057" s="70"/>
      <c r="Q1057" s="70"/>
      <c r="R1057" s="70"/>
      <c r="S1057" s="70"/>
      <c r="T1057" s="70"/>
      <c r="U1057" s="70"/>
      <c r="V1057" s="70"/>
      <c r="W1057" s="70"/>
      <c r="X1057" s="70"/>
      <c r="Y1057" s="70"/>
      <c r="Z1057" s="70"/>
      <c r="AA1057" s="72"/>
      <c r="AB1057" s="73"/>
      <c r="AC1057" s="73"/>
      <c r="AD1057" s="73"/>
      <c r="AE1057" s="73"/>
      <c r="AF1057" s="73"/>
      <c r="AG1057" s="73"/>
    </row>
    <row r="1058" spans="11:33" x14ac:dyDescent="0.3">
      <c r="K1058" s="70"/>
      <c r="L1058" s="71"/>
      <c r="M1058" s="70"/>
      <c r="N1058" s="70"/>
      <c r="O1058" s="70"/>
      <c r="P1058" s="70"/>
      <c r="Q1058" s="70"/>
      <c r="R1058" s="70"/>
      <c r="S1058" s="70"/>
      <c r="T1058" s="70"/>
      <c r="U1058" s="70"/>
      <c r="V1058" s="70"/>
      <c r="W1058" s="70"/>
      <c r="X1058" s="70"/>
      <c r="Y1058" s="70"/>
      <c r="Z1058" s="70"/>
      <c r="AA1058" s="72"/>
      <c r="AB1058" s="73"/>
      <c r="AC1058" s="73"/>
      <c r="AD1058" s="73"/>
      <c r="AE1058" s="73"/>
      <c r="AF1058" s="73"/>
      <c r="AG1058" s="73"/>
    </row>
    <row r="1059" spans="11:33" x14ac:dyDescent="0.3">
      <c r="K1059" s="70"/>
      <c r="L1059" s="71"/>
      <c r="M1059" s="70"/>
      <c r="N1059" s="70"/>
      <c r="O1059" s="70"/>
      <c r="P1059" s="70"/>
      <c r="Q1059" s="70"/>
      <c r="R1059" s="70"/>
      <c r="S1059" s="70"/>
      <c r="T1059" s="70"/>
      <c r="U1059" s="70"/>
      <c r="V1059" s="70"/>
      <c r="W1059" s="70"/>
      <c r="X1059" s="70"/>
      <c r="Y1059" s="70"/>
      <c r="Z1059" s="70"/>
      <c r="AA1059" s="72"/>
      <c r="AB1059" s="73"/>
      <c r="AC1059" s="73"/>
      <c r="AD1059" s="73"/>
      <c r="AE1059" s="73"/>
      <c r="AF1059" s="73"/>
      <c r="AG1059" s="73"/>
    </row>
    <row r="1060" spans="11:33" x14ac:dyDescent="0.3">
      <c r="K1060" s="70"/>
      <c r="L1060" s="71"/>
      <c r="M1060" s="70"/>
      <c r="N1060" s="70"/>
      <c r="O1060" s="70"/>
      <c r="P1060" s="70"/>
      <c r="Q1060" s="70"/>
      <c r="R1060" s="70"/>
      <c r="S1060" s="70"/>
      <c r="T1060" s="70"/>
      <c r="U1060" s="70"/>
      <c r="V1060" s="70"/>
      <c r="W1060" s="70"/>
      <c r="X1060" s="70"/>
      <c r="Y1060" s="70"/>
      <c r="Z1060" s="70"/>
      <c r="AA1060" s="72"/>
      <c r="AB1060" s="73"/>
      <c r="AC1060" s="73"/>
      <c r="AD1060" s="73"/>
      <c r="AE1060" s="73"/>
      <c r="AF1060" s="73"/>
      <c r="AG1060" s="73"/>
    </row>
    <row r="1061" spans="11:33" x14ac:dyDescent="0.3">
      <c r="K1061" s="70"/>
      <c r="L1061" s="71"/>
      <c r="M1061" s="70"/>
      <c r="N1061" s="70"/>
      <c r="O1061" s="70"/>
      <c r="P1061" s="70"/>
      <c r="Q1061" s="70"/>
      <c r="R1061" s="70"/>
      <c r="S1061" s="70"/>
      <c r="T1061" s="70"/>
      <c r="U1061" s="70"/>
      <c r="V1061" s="70"/>
      <c r="W1061" s="70"/>
      <c r="X1061" s="70"/>
      <c r="Y1061" s="70"/>
      <c r="Z1061" s="70"/>
      <c r="AA1061" s="72"/>
      <c r="AB1061" s="73"/>
      <c r="AC1061" s="73"/>
      <c r="AD1061" s="73"/>
      <c r="AE1061" s="73"/>
      <c r="AF1061" s="73"/>
      <c r="AG1061" s="73"/>
    </row>
    <row r="1062" spans="11:33" x14ac:dyDescent="0.3">
      <c r="K1062" s="70"/>
      <c r="L1062" s="71"/>
      <c r="M1062" s="70"/>
      <c r="N1062" s="70"/>
      <c r="O1062" s="70"/>
      <c r="P1062" s="70"/>
      <c r="Q1062" s="70"/>
      <c r="R1062" s="70"/>
      <c r="S1062" s="70"/>
      <c r="T1062" s="70"/>
      <c r="U1062" s="70"/>
      <c r="V1062" s="70"/>
      <c r="W1062" s="70"/>
      <c r="X1062" s="70"/>
      <c r="Y1062" s="70"/>
      <c r="Z1062" s="70"/>
      <c r="AA1062" s="72"/>
      <c r="AB1062" s="73"/>
      <c r="AC1062" s="73"/>
      <c r="AD1062" s="73"/>
      <c r="AE1062" s="73"/>
      <c r="AF1062" s="73"/>
      <c r="AG1062" s="73"/>
    </row>
    <row r="1063" spans="11:33" x14ac:dyDescent="0.3">
      <c r="K1063" s="70"/>
      <c r="L1063" s="71"/>
      <c r="M1063" s="70"/>
      <c r="N1063" s="70"/>
      <c r="O1063" s="70"/>
      <c r="P1063" s="70"/>
      <c r="Q1063" s="70"/>
      <c r="R1063" s="70"/>
      <c r="S1063" s="70"/>
      <c r="T1063" s="70"/>
      <c r="U1063" s="70"/>
      <c r="V1063" s="70"/>
      <c r="W1063" s="70"/>
      <c r="X1063" s="70"/>
      <c r="Y1063" s="70"/>
      <c r="Z1063" s="70"/>
      <c r="AA1063" s="72"/>
      <c r="AB1063" s="73"/>
      <c r="AC1063" s="73"/>
      <c r="AD1063" s="73"/>
      <c r="AE1063" s="73"/>
      <c r="AF1063" s="73"/>
      <c r="AG1063" s="73"/>
    </row>
    <row r="1064" spans="11:33" x14ac:dyDescent="0.3">
      <c r="K1064" s="70"/>
      <c r="L1064" s="71"/>
      <c r="M1064" s="70"/>
      <c r="N1064" s="70"/>
      <c r="O1064" s="70"/>
      <c r="P1064" s="70"/>
      <c r="Q1064" s="70"/>
      <c r="R1064" s="70"/>
      <c r="S1064" s="70"/>
      <c r="T1064" s="70"/>
      <c r="U1064" s="70"/>
      <c r="V1064" s="70"/>
      <c r="W1064" s="70"/>
      <c r="X1064" s="70"/>
      <c r="Y1064" s="70"/>
      <c r="Z1064" s="70"/>
      <c r="AA1064" s="72"/>
      <c r="AB1064" s="73"/>
      <c r="AC1064" s="73"/>
      <c r="AD1064" s="73"/>
      <c r="AE1064" s="73"/>
      <c r="AF1064" s="73"/>
      <c r="AG1064" s="73"/>
    </row>
    <row r="1065" spans="11:33" x14ac:dyDescent="0.3">
      <c r="K1065" s="70"/>
      <c r="L1065" s="71"/>
      <c r="M1065" s="70"/>
      <c r="N1065" s="70"/>
      <c r="O1065" s="70"/>
      <c r="P1065" s="70"/>
      <c r="Q1065" s="70"/>
      <c r="R1065" s="70"/>
      <c r="S1065" s="70"/>
      <c r="T1065" s="70"/>
      <c r="U1065" s="70"/>
      <c r="V1065" s="70"/>
      <c r="W1065" s="70"/>
      <c r="X1065" s="70"/>
      <c r="Y1065" s="70"/>
      <c r="Z1065" s="70"/>
      <c r="AA1065" s="72"/>
      <c r="AB1065" s="73"/>
      <c r="AC1065" s="73"/>
      <c r="AD1065" s="73"/>
      <c r="AE1065" s="73"/>
      <c r="AF1065" s="73"/>
      <c r="AG1065" s="73"/>
    </row>
    <row r="1066" spans="11:33" x14ac:dyDescent="0.3">
      <c r="K1066" s="70"/>
      <c r="L1066" s="71"/>
      <c r="M1066" s="70"/>
      <c r="N1066" s="70"/>
      <c r="O1066" s="70"/>
      <c r="P1066" s="70"/>
      <c r="Q1066" s="70"/>
      <c r="R1066" s="70"/>
      <c r="S1066" s="70"/>
      <c r="T1066" s="70"/>
      <c r="U1066" s="70"/>
      <c r="V1066" s="70"/>
      <c r="W1066" s="70"/>
      <c r="X1066" s="70"/>
      <c r="Y1066" s="70"/>
      <c r="Z1066" s="70"/>
      <c r="AA1066" s="72"/>
      <c r="AB1066" s="73"/>
      <c r="AC1066" s="73"/>
      <c r="AD1066" s="73"/>
      <c r="AE1066" s="73"/>
      <c r="AF1066" s="73"/>
      <c r="AG1066" s="73"/>
    </row>
    <row r="1067" spans="11:33" x14ac:dyDescent="0.3">
      <c r="K1067" s="70"/>
      <c r="L1067" s="71"/>
      <c r="M1067" s="70"/>
      <c r="N1067" s="70"/>
      <c r="O1067" s="70"/>
      <c r="P1067" s="70"/>
      <c r="Q1067" s="70"/>
      <c r="R1067" s="70"/>
      <c r="S1067" s="70"/>
      <c r="T1067" s="70"/>
      <c r="U1067" s="70"/>
      <c r="V1067" s="70"/>
      <c r="W1067" s="70"/>
      <c r="X1067" s="70"/>
      <c r="Y1067" s="70"/>
      <c r="Z1067" s="70"/>
      <c r="AA1067" s="72"/>
      <c r="AB1067" s="73"/>
      <c r="AC1067" s="73"/>
      <c r="AD1067" s="73"/>
      <c r="AE1067" s="73"/>
      <c r="AF1067" s="73"/>
      <c r="AG1067" s="73"/>
    </row>
    <row r="1068" spans="11:33" x14ac:dyDescent="0.3">
      <c r="K1068" s="70"/>
      <c r="L1068" s="71"/>
      <c r="M1068" s="70"/>
      <c r="N1068" s="70"/>
      <c r="O1068" s="70"/>
      <c r="P1068" s="70"/>
      <c r="Q1068" s="70"/>
      <c r="R1068" s="70"/>
      <c r="S1068" s="70"/>
      <c r="T1068" s="70"/>
      <c r="U1068" s="70"/>
      <c r="V1068" s="70"/>
      <c r="W1068" s="70"/>
      <c r="X1068" s="70"/>
      <c r="Y1068" s="70"/>
      <c r="Z1068" s="70"/>
      <c r="AA1068" s="72"/>
      <c r="AB1068" s="73"/>
      <c r="AC1068" s="73"/>
      <c r="AD1068" s="73"/>
      <c r="AE1068" s="73"/>
      <c r="AF1068" s="73"/>
      <c r="AG1068" s="73"/>
    </row>
    <row r="1069" spans="11:33" x14ac:dyDescent="0.3">
      <c r="K1069" s="70"/>
      <c r="L1069" s="71"/>
      <c r="M1069" s="70"/>
      <c r="N1069" s="70"/>
      <c r="O1069" s="70"/>
      <c r="P1069" s="70"/>
      <c r="Q1069" s="70"/>
      <c r="R1069" s="70"/>
      <c r="S1069" s="70"/>
      <c r="T1069" s="70"/>
      <c r="U1069" s="70"/>
      <c r="V1069" s="70"/>
      <c r="W1069" s="70"/>
      <c r="X1069" s="70"/>
      <c r="Y1069" s="70"/>
      <c r="Z1069" s="70"/>
      <c r="AA1069" s="72"/>
      <c r="AB1069" s="73"/>
      <c r="AC1069" s="73"/>
      <c r="AD1069" s="73"/>
      <c r="AE1069" s="73"/>
      <c r="AF1069" s="73"/>
      <c r="AG1069" s="73"/>
    </row>
    <row r="1070" spans="11:33" x14ac:dyDescent="0.3">
      <c r="K1070" s="70"/>
      <c r="L1070" s="71"/>
      <c r="M1070" s="70"/>
      <c r="N1070" s="70"/>
      <c r="O1070" s="70"/>
      <c r="P1070" s="70"/>
      <c r="Q1070" s="70"/>
      <c r="R1070" s="70"/>
      <c r="S1070" s="70"/>
      <c r="T1070" s="70"/>
      <c r="U1070" s="70"/>
      <c r="V1070" s="70"/>
      <c r="W1070" s="70"/>
      <c r="X1070" s="70"/>
      <c r="Y1070" s="70"/>
      <c r="Z1070" s="70"/>
      <c r="AA1070" s="72"/>
      <c r="AB1070" s="73"/>
      <c r="AC1070" s="73"/>
      <c r="AD1070" s="73"/>
      <c r="AE1070" s="73"/>
      <c r="AF1070" s="73"/>
      <c r="AG1070" s="73"/>
    </row>
    <row r="1071" spans="11:33" x14ac:dyDescent="0.3">
      <c r="K1071" s="70"/>
      <c r="L1071" s="71"/>
      <c r="M1071" s="70"/>
      <c r="N1071" s="70"/>
      <c r="O1071" s="70"/>
      <c r="P1071" s="70"/>
      <c r="Q1071" s="70"/>
      <c r="R1071" s="70"/>
      <c r="S1071" s="70"/>
      <c r="T1071" s="70"/>
      <c r="U1071" s="70"/>
      <c r="V1071" s="70"/>
      <c r="W1071" s="70"/>
      <c r="X1071" s="70"/>
      <c r="Y1071" s="70"/>
      <c r="Z1071" s="70"/>
      <c r="AA1071" s="72"/>
      <c r="AB1071" s="73"/>
      <c r="AC1071" s="73"/>
      <c r="AD1071" s="73"/>
      <c r="AE1071" s="73"/>
      <c r="AF1071" s="73"/>
      <c r="AG1071" s="73"/>
    </row>
    <row r="1072" spans="11:33" x14ac:dyDescent="0.3">
      <c r="K1072" s="70"/>
      <c r="L1072" s="71"/>
      <c r="M1072" s="70"/>
      <c r="N1072" s="70"/>
      <c r="O1072" s="70"/>
      <c r="P1072" s="70"/>
      <c r="Q1072" s="70"/>
      <c r="R1072" s="70"/>
      <c r="S1072" s="70"/>
      <c r="T1072" s="70"/>
      <c r="U1072" s="70"/>
      <c r="V1072" s="70"/>
      <c r="W1072" s="70"/>
      <c r="X1072" s="70"/>
      <c r="Y1072" s="70"/>
      <c r="Z1072" s="70"/>
      <c r="AA1072" s="72"/>
      <c r="AB1072" s="73"/>
      <c r="AC1072" s="73"/>
      <c r="AD1072" s="73"/>
      <c r="AE1072" s="73"/>
      <c r="AF1072" s="73"/>
      <c r="AG1072" s="73"/>
    </row>
    <row r="1073" spans="11:33" x14ac:dyDescent="0.3">
      <c r="K1073" s="70"/>
      <c r="L1073" s="71"/>
      <c r="M1073" s="70"/>
      <c r="N1073" s="70"/>
      <c r="O1073" s="70"/>
      <c r="P1073" s="70"/>
      <c r="Q1073" s="70"/>
      <c r="R1073" s="70"/>
      <c r="S1073" s="70"/>
      <c r="T1073" s="70"/>
      <c r="U1073" s="70"/>
      <c r="V1073" s="70"/>
      <c r="W1073" s="70"/>
      <c r="X1073" s="70"/>
      <c r="Y1073" s="70"/>
      <c r="Z1073" s="70"/>
      <c r="AA1073" s="72"/>
      <c r="AB1073" s="73"/>
      <c r="AC1073" s="73"/>
      <c r="AD1073" s="73"/>
      <c r="AE1073" s="73"/>
      <c r="AF1073" s="73"/>
      <c r="AG1073" s="73"/>
    </row>
    <row r="1074" spans="11:33" x14ac:dyDescent="0.3">
      <c r="K1074" s="70"/>
      <c r="L1074" s="71"/>
      <c r="M1074" s="70"/>
      <c r="N1074" s="70"/>
      <c r="O1074" s="70"/>
      <c r="P1074" s="70"/>
      <c r="Q1074" s="70"/>
      <c r="R1074" s="70"/>
      <c r="S1074" s="70"/>
      <c r="T1074" s="70"/>
      <c r="U1074" s="70"/>
      <c r="V1074" s="70"/>
      <c r="W1074" s="70"/>
      <c r="X1074" s="70"/>
      <c r="Y1074" s="70"/>
      <c r="Z1074" s="70"/>
      <c r="AA1074" s="72"/>
      <c r="AB1074" s="73"/>
      <c r="AC1074" s="73"/>
      <c r="AD1074" s="73"/>
      <c r="AE1074" s="73"/>
      <c r="AF1074" s="73"/>
      <c r="AG1074" s="73"/>
    </row>
    <row r="1075" spans="11:33" x14ac:dyDescent="0.3">
      <c r="K1075" s="70"/>
      <c r="L1075" s="71"/>
      <c r="M1075" s="70"/>
      <c r="N1075" s="70"/>
      <c r="O1075" s="70"/>
      <c r="P1075" s="70"/>
      <c r="Q1075" s="70"/>
      <c r="R1075" s="70"/>
      <c r="S1075" s="70"/>
      <c r="T1075" s="70"/>
      <c r="U1075" s="70"/>
      <c r="V1075" s="70"/>
      <c r="W1075" s="70"/>
      <c r="X1075" s="70"/>
      <c r="Y1075" s="70"/>
      <c r="Z1075" s="70"/>
      <c r="AA1075" s="72"/>
      <c r="AB1075" s="73"/>
      <c r="AC1075" s="73"/>
      <c r="AD1075" s="73"/>
      <c r="AE1075" s="73"/>
      <c r="AF1075" s="73"/>
      <c r="AG1075" s="73"/>
    </row>
    <row r="1076" spans="11:33" x14ac:dyDescent="0.3">
      <c r="K1076" s="70"/>
      <c r="L1076" s="71"/>
      <c r="M1076" s="70"/>
      <c r="N1076" s="70"/>
      <c r="O1076" s="70"/>
      <c r="P1076" s="70"/>
      <c r="Q1076" s="70"/>
      <c r="R1076" s="70"/>
      <c r="S1076" s="70"/>
      <c r="T1076" s="70"/>
      <c r="U1076" s="70"/>
      <c r="V1076" s="70"/>
      <c r="W1076" s="70"/>
      <c r="X1076" s="70"/>
      <c r="Y1076" s="70"/>
      <c r="Z1076" s="70"/>
      <c r="AA1076" s="72"/>
      <c r="AB1076" s="73"/>
      <c r="AC1076" s="73"/>
      <c r="AD1076" s="73"/>
      <c r="AE1076" s="73"/>
      <c r="AF1076" s="73"/>
      <c r="AG1076" s="73"/>
    </row>
    <row r="1077" spans="11:33" x14ac:dyDescent="0.3">
      <c r="K1077" s="70"/>
      <c r="L1077" s="71"/>
      <c r="M1077" s="70"/>
      <c r="N1077" s="70"/>
      <c r="O1077" s="70"/>
      <c r="P1077" s="70"/>
      <c r="Q1077" s="70"/>
      <c r="R1077" s="70"/>
      <c r="S1077" s="70"/>
      <c r="T1077" s="70"/>
      <c r="U1077" s="70"/>
      <c r="V1077" s="70"/>
      <c r="W1077" s="70"/>
      <c r="X1077" s="70"/>
      <c r="Y1077" s="70"/>
      <c r="Z1077" s="70"/>
      <c r="AA1077" s="72"/>
      <c r="AB1077" s="73"/>
      <c r="AC1077" s="73"/>
      <c r="AD1077" s="73"/>
      <c r="AE1077" s="73"/>
      <c r="AF1077" s="73"/>
      <c r="AG1077" s="73"/>
    </row>
    <row r="1078" spans="11:33" x14ac:dyDescent="0.3">
      <c r="K1078" s="70"/>
      <c r="L1078" s="71"/>
      <c r="M1078" s="70"/>
      <c r="N1078" s="70"/>
      <c r="O1078" s="70"/>
      <c r="P1078" s="70"/>
      <c r="Q1078" s="70"/>
      <c r="R1078" s="70"/>
      <c r="S1078" s="70"/>
      <c r="T1078" s="70"/>
      <c r="U1078" s="70"/>
      <c r="V1078" s="70"/>
      <c r="W1078" s="70"/>
      <c r="X1078" s="70"/>
      <c r="Y1078" s="70"/>
      <c r="Z1078" s="70"/>
      <c r="AA1078" s="72"/>
      <c r="AB1078" s="73"/>
      <c r="AC1078" s="73"/>
      <c r="AD1078" s="73"/>
      <c r="AE1078" s="73"/>
      <c r="AF1078" s="73"/>
      <c r="AG1078" s="73"/>
    </row>
    <row r="1079" spans="11:33" x14ac:dyDescent="0.3">
      <c r="K1079" s="70"/>
      <c r="L1079" s="71"/>
      <c r="M1079" s="70"/>
      <c r="N1079" s="70"/>
      <c r="O1079" s="70"/>
      <c r="P1079" s="70"/>
      <c r="Q1079" s="70"/>
      <c r="R1079" s="70"/>
      <c r="S1079" s="70"/>
      <c r="T1079" s="70"/>
      <c r="U1079" s="70"/>
      <c r="V1079" s="70"/>
      <c r="W1079" s="70"/>
      <c r="X1079" s="70"/>
      <c r="Y1079" s="70"/>
      <c r="Z1079" s="70"/>
      <c r="AA1079" s="72"/>
      <c r="AB1079" s="73"/>
      <c r="AC1079" s="73"/>
      <c r="AD1079" s="73"/>
      <c r="AE1079" s="73"/>
      <c r="AF1079" s="73"/>
      <c r="AG1079" s="73"/>
    </row>
    <row r="1080" spans="11:33" x14ac:dyDescent="0.3">
      <c r="K1080" s="70"/>
      <c r="L1080" s="71"/>
      <c r="M1080" s="70"/>
      <c r="N1080" s="70"/>
      <c r="O1080" s="70"/>
      <c r="P1080" s="70"/>
      <c r="Q1080" s="70"/>
      <c r="R1080" s="70"/>
      <c r="S1080" s="70"/>
      <c r="T1080" s="70"/>
      <c r="U1080" s="70"/>
      <c r="V1080" s="70"/>
      <c r="W1080" s="70"/>
      <c r="X1080" s="70"/>
      <c r="Y1080" s="70"/>
      <c r="Z1080" s="70"/>
      <c r="AA1080" s="72"/>
      <c r="AB1080" s="73"/>
      <c r="AC1080" s="73"/>
      <c r="AD1080" s="73"/>
      <c r="AE1080" s="73"/>
      <c r="AF1080" s="73"/>
      <c r="AG1080" s="73"/>
    </row>
    <row r="1081" spans="11:33" x14ac:dyDescent="0.3">
      <c r="K1081" s="70"/>
      <c r="L1081" s="71"/>
      <c r="M1081" s="70"/>
      <c r="N1081" s="70"/>
      <c r="O1081" s="70"/>
      <c r="P1081" s="70"/>
      <c r="Q1081" s="70"/>
      <c r="R1081" s="70"/>
      <c r="S1081" s="70"/>
      <c r="T1081" s="70"/>
      <c r="U1081" s="70"/>
      <c r="V1081" s="70"/>
      <c r="W1081" s="70"/>
      <c r="X1081" s="70"/>
      <c r="Y1081" s="70"/>
      <c r="Z1081" s="70"/>
      <c r="AA1081" s="72"/>
      <c r="AB1081" s="73"/>
      <c r="AC1081" s="73"/>
      <c r="AD1081" s="73"/>
      <c r="AE1081" s="73"/>
      <c r="AF1081" s="73"/>
      <c r="AG1081" s="73"/>
    </row>
    <row r="1082" spans="11:33" x14ac:dyDescent="0.3">
      <c r="K1082" s="70"/>
      <c r="L1082" s="71"/>
      <c r="M1082" s="70"/>
      <c r="N1082" s="70"/>
      <c r="O1082" s="70"/>
      <c r="P1082" s="70"/>
      <c r="Q1082" s="70"/>
      <c r="R1082" s="70"/>
      <c r="S1082" s="70"/>
      <c r="T1082" s="70"/>
      <c r="U1082" s="70"/>
      <c r="V1082" s="70"/>
      <c r="W1082" s="70"/>
      <c r="X1082" s="70"/>
      <c r="Y1082" s="70"/>
      <c r="Z1082" s="70"/>
      <c r="AA1082" s="72"/>
      <c r="AB1082" s="73"/>
      <c r="AC1082" s="73"/>
      <c r="AD1082" s="73"/>
      <c r="AE1082" s="73"/>
      <c r="AF1082" s="73"/>
      <c r="AG1082" s="73"/>
    </row>
    <row r="1083" spans="11:33" x14ac:dyDescent="0.3">
      <c r="K1083" s="70"/>
      <c r="L1083" s="71"/>
      <c r="M1083" s="70"/>
      <c r="N1083" s="70"/>
      <c r="O1083" s="70"/>
      <c r="P1083" s="70"/>
      <c r="Q1083" s="70"/>
      <c r="R1083" s="70"/>
      <c r="S1083" s="70"/>
      <c r="T1083" s="70"/>
      <c r="U1083" s="70"/>
      <c r="V1083" s="70"/>
      <c r="W1083" s="70"/>
      <c r="X1083" s="70"/>
      <c r="Y1083" s="70"/>
      <c r="Z1083" s="70"/>
      <c r="AA1083" s="72"/>
      <c r="AB1083" s="73"/>
      <c r="AC1083" s="73"/>
      <c r="AD1083" s="73"/>
      <c r="AE1083" s="73"/>
      <c r="AF1083" s="73"/>
      <c r="AG1083" s="73"/>
    </row>
    <row r="1084" spans="11:33" x14ac:dyDescent="0.3">
      <c r="K1084" s="70"/>
      <c r="L1084" s="71"/>
      <c r="M1084" s="70"/>
      <c r="N1084" s="70"/>
      <c r="O1084" s="70"/>
      <c r="P1084" s="70"/>
      <c r="Q1084" s="70"/>
      <c r="R1084" s="70"/>
      <c r="S1084" s="70"/>
      <c r="T1084" s="70"/>
      <c r="U1084" s="70"/>
      <c r="V1084" s="70"/>
      <c r="W1084" s="70"/>
      <c r="X1084" s="70"/>
      <c r="Y1084" s="70"/>
      <c r="Z1084" s="70"/>
      <c r="AA1084" s="72"/>
      <c r="AB1084" s="73"/>
      <c r="AC1084" s="73"/>
      <c r="AD1084" s="73"/>
      <c r="AE1084" s="73"/>
      <c r="AF1084" s="73"/>
      <c r="AG1084" s="73"/>
    </row>
    <row r="1085" spans="11:33" x14ac:dyDescent="0.3">
      <c r="K1085" s="70"/>
      <c r="L1085" s="71"/>
      <c r="M1085" s="70"/>
      <c r="N1085" s="70"/>
      <c r="O1085" s="70"/>
      <c r="P1085" s="70"/>
      <c r="Q1085" s="70"/>
      <c r="R1085" s="70"/>
      <c r="S1085" s="70"/>
      <c r="T1085" s="70"/>
      <c r="U1085" s="70"/>
      <c r="V1085" s="70"/>
      <c r="W1085" s="70"/>
      <c r="X1085" s="70"/>
      <c r="Y1085" s="70"/>
      <c r="Z1085" s="70"/>
      <c r="AA1085" s="72"/>
      <c r="AB1085" s="73"/>
      <c r="AC1085" s="73"/>
      <c r="AD1085" s="73"/>
      <c r="AE1085" s="73"/>
      <c r="AF1085" s="73"/>
      <c r="AG1085" s="73"/>
    </row>
    <row r="1086" spans="11:33" x14ac:dyDescent="0.3">
      <c r="K1086" s="70"/>
      <c r="L1086" s="71"/>
      <c r="M1086" s="70"/>
      <c r="N1086" s="70"/>
      <c r="O1086" s="70"/>
      <c r="P1086" s="70"/>
      <c r="Q1086" s="70"/>
      <c r="R1086" s="70"/>
      <c r="S1086" s="70"/>
      <c r="T1086" s="70"/>
      <c r="U1086" s="70"/>
      <c r="V1086" s="70"/>
      <c r="W1086" s="70"/>
      <c r="X1086" s="70"/>
      <c r="Y1086" s="70"/>
      <c r="Z1086" s="70"/>
      <c r="AA1086" s="72"/>
      <c r="AB1086" s="73"/>
      <c r="AC1086" s="73"/>
      <c r="AD1086" s="73"/>
      <c r="AE1086" s="73"/>
      <c r="AF1086" s="73"/>
      <c r="AG1086" s="73"/>
    </row>
    <row r="1087" spans="11:33" x14ac:dyDescent="0.3">
      <c r="K1087" s="70"/>
      <c r="L1087" s="71"/>
      <c r="M1087" s="70"/>
      <c r="N1087" s="70"/>
      <c r="O1087" s="70"/>
      <c r="P1087" s="70"/>
      <c r="Q1087" s="70"/>
      <c r="R1087" s="70"/>
      <c r="S1087" s="70"/>
      <c r="T1087" s="70"/>
      <c r="U1087" s="70"/>
      <c r="V1087" s="70"/>
      <c r="W1087" s="70"/>
      <c r="X1087" s="70"/>
      <c r="Y1087" s="70"/>
      <c r="Z1087" s="70"/>
      <c r="AA1087" s="72"/>
      <c r="AB1087" s="73"/>
      <c r="AC1087" s="73"/>
      <c r="AD1087" s="73"/>
      <c r="AE1087" s="73"/>
      <c r="AF1087" s="73"/>
      <c r="AG1087" s="73"/>
    </row>
    <row r="1088" spans="11:33" x14ac:dyDescent="0.3">
      <c r="K1088" s="70"/>
      <c r="L1088" s="71"/>
      <c r="M1088" s="70"/>
      <c r="N1088" s="70"/>
      <c r="O1088" s="70"/>
      <c r="P1088" s="70"/>
      <c r="Q1088" s="70"/>
      <c r="R1088" s="70"/>
      <c r="S1088" s="70"/>
      <c r="T1088" s="70"/>
      <c r="U1088" s="70"/>
      <c r="V1088" s="70"/>
      <c r="W1088" s="70"/>
      <c r="X1088" s="70"/>
      <c r="Y1088" s="70"/>
      <c r="Z1088" s="70"/>
      <c r="AA1088" s="72"/>
      <c r="AB1088" s="73"/>
      <c r="AC1088" s="73"/>
      <c r="AD1088" s="73"/>
      <c r="AE1088" s="73"/>
      <c r="AF1088" s="73"/>
      <c r="AG1088" s="73"/>
    </row>
    <row r="1089" spans="11:33" x14ac:dyDescent="0.3">
      <c r="K1089" s="70"/>
      <c r="L1089" s="71"/>
      <c r="M1089" s="70"/>
      <c r="N1089" s="70"/>
      <c r="O1089" s="70"/>
      <c r="P1089" s="70"/>
      <c r="Q1089" s="70"/>
      <c r="R1089" s="70"/>
      <c r="S1089" s="70"/>
      <c r="T1089" s="70"/>
      <c r="U1089" s="70"/>
      <c r="V1089" s="70"/>
      <c r="W1089" s="70"/>
      <c r="X1089" s="70"/>
      <c r="Y1089" s="70"/>
      <c r="Z1089" s="70"/>
      <c r="AA1089" s="72"/>
      <c r="AB1089" s="73"/>
      <c r="AC1089" s="73"/>
      <c r="AD1089" s="73"/>
      <c r="AE1089" s="73"/>
      <c r="AF1089" s="73"/>
      <c r="AG1089" s="73"/>
    </row>
    <row r="1090" spans="11:33" x14ac:dyDescent="0.3">
      <c r="K1090" s="70"/>
      <c r="L1090" s="71"/>
      <c r="M1090" s="70"/>
      <c r="N1090" s="70"/>
      <c r="O1090" s="70"/>
      <c r="P1090" s="70"/>
      <c r="Q1090" s="70"/>
      <c r="R1090" s="70"/>
      <c r="S1090" s="70"/>
      <c r="T1090" s="70"/>
      <c r="U1090" s="70"/>
      <c r="V1090" s="70"/>
      <c r="W1090" s="70"/>
      <c r="X1090" s="70"/>
      <c r="Y1090" s="70"/>
      <c r="Z1090" s="70"/>
      <c r="AA1090" s="72"/>
      <c r="AB1090" s="73"/>
      <c r="AC1090" s="73"/>
      <c r="AD1090" s="73"/>
      <c r="AE1090" s="73"/>
      <c r="AF1090" s="73"/>
      <c r="AG1090" s="73"/>
    </row>
    <row r="1091" spans="11:33" x14ac:dyDescent="0.3">
      <c r="K1091" s="70"/>
      <c r="L1091" s="71"/>
      <c r="M1091" s="70"/>
      <c r="N1091" s="70"/>
      <c r="O1091" s="70"/>
      <c r="P1091" s="70"/>
      <c r="Q1091" s="70"/>
      <c r="R1091" s="70"/>
      <c r="S1091" s="70"/>
      <c r="T1091" s="70"/>
      <c r="U1091" s="70"/>
      <c r="V1091" s="70"/>
      <c r="W1091" s="70"/>
      <c r="X1091" s="70"/>
      <c r="Y1091" s="70"/>
      <c r="Z1091" s="70"/>
      <c r="AA1091" s="72"/>
      <c r="AB1091" s="73"/>
      <c r="AC1091" s="73"/>
      <c r="AD1091" s="73"/>
      <c r="AE1091" s="73"/>
      <c r="AF1091" s="73"/>
      <c r="AG1091" s="73"/>
    </row>
    <row r="1092" spans="11:33" x14ac:dyDescent="0.3">
      <c r="K1092" s="70"/>
      <c r="L1092" s="71"/>
      <c r="M1092" s="70"/>
      <c r="N1092" s="70"/>
      <c r="O1092" s="70"/>
      <c r="P1092" s="70"/>
      <c r="Q1092" s="70"/>
      <c r="R1092" s="70"/>
      <c r="S1092" s="70"/>
      <c r="T1092" s="70"/>
      <c r="U1092" s="70"/>
      <c r="V1092" s="70"/>
      <c r="W1092" s="70"/>
      <c r="X1092" s="70"/>
      <c r="Y1092" s="70"/>
      <c r="Z1092" s="70"/>
      <c r="AA1092" s="72"/>
      <c r="AB1092" s="73"/>
      <c r="AC1092" s="73"/>
      <c r="AD1092" s="73"/>
      <c r="AE1092" s="73"/>
      <c r="AF1092" s="73"/>
      <c r="AG1092" s="73"/>
    </row>
    <row r="1093" spans="11:33" x14ac:dyDescent="0.3">
      <c r="K1093" s="70"/>
      <c r="L1093" s="71"/>
      <c r="M1093" s="70"/>
      <c r="N1093" s="70"/>
      <c r="O1093" s="70"/>
      <c r="P1093" s="70"/>
      <c r="Q1093" s="70"/>
      <c r="R1093" s="70"/>
      <c r="S1093" s="70"/>
      <c r="T1093" s="70"/>
      <c r="U1093" s="70"/>
      <c r="V1093" s="70"/>
      <c r="W1093" s="70"/>
      <c r="X1093" s="70"/>
      <c r="Y1093" s="70"/>
      <c r="Z1093" s="70"/>
      <c r="AA1093" s="72"/>
      <c r="AB1093" s="73"/>
      <c r="AC1093" s="73"/>
      <c r="AD1093" s="73"/>
      <c r="AE1093" s="73"/>
      <c r="AF1093" s="73"/>
      <c r="AG1093" s="73"/>
    </row>
    <row r="1094" spans="11:33" x14ac:dyDescent="0.3">
      <c r="K1094" s="70"/>
      <c r="L1094" s="71"/>
      <c r="M1094" s="70"/>
      <c r="N1094" s="70"/>
      <c r="O1094" s="70"/>
      <c r="P1094" s="70"/>
      <c r="Q1094" s="70"/>
      <c r="R1094" s="70"/>
      <c r="S1094" s="70"/>
      <c r="T1094" s="70"/>
      <c r="U1094" s="70"/>
      <c r="V1094" s="70"/>
      <c r="W1094" s="70"/>
      <c r="X1094" s="70"/>
      <c r="Y1094" s="70"/>
      <c r="Z1094" s="70"/>
      <c r="AA1094" s="72"/>
      <c r="AB1094" s="73"/>
      <c r="AC1094" s="73"/>
      <c r="AD1094" s="73"/>
      <c r="AE1094" s="73"/>
      <c r="AF1094" s="73"/>
      <c r="AG1094" s="73"/>
    </row>
    <row r="1095" spans="11:33" x14ac:dyDescent="0.3">
      <c r="K1095" s="70"/>
      <c r="L1095" s="71"/>
      <c r="M1095" s="70"/>
      <c r="N1095" s="70"/>
      <c r="O1095" s="70"/>
      <c r="P1095" s="70"/>
      <c r="Q1095" s="70"/>
      <c r="R1095" s="70"/>
      <c r="S1095" s="70"/>
      <c r="T1095" s="70"/>
      <c r="U1095" s="70"/>
      <c r="V1095" s="70"/>
      <c r="W1095" s="70"/>
      <c r="X1095" s="70"/>
      <c r="Y1095" s="70"/>
      <c r="Z1095" s="70"/>
      <c r="AA1095" s="72"/>
      <c r="AB1095" s="73"/>
      <c r="AC1095" s="73"/>
      <c r="AD1095" s="73"/>
      <c r="AE1095" s="73"/>
      <c r="AF1095" s="73"/>
      <c r="AG1095" s="73"/>
    </row>
    <row r="1096" spans="11:33" x14ac:dyDescent="0.3">
      <c r="K1096" s="70"/>
      <c r="L1096" s="71"/>
      <c r="M1096" s="70"/>
      <c r="N1096" s="70"/>
      <c r="O1096" s="70"/>
      <c r="P1096" s="70"/>
      <c r="Q1096" s="70"/>
      <c r="R1096" s="70"/>
      <c r="S1096" s="70"/>
      <c r="T1096" s="70"/>
      <c r="U1096" s="70"/>
      <c r="V1096" s="70"/>
      <c r="W1096" s="70"/>
      <c r="X1096" s="70"/>
      <c r="Y1096" s="70"/>
      <c r="Z1096" s="70"/>
      <c r="AA1096" s="72"/>
      <c r="AB1096" s="73"/>
      <c r="AC1096" s="73"/>
      <c r="AD1096" s="73"/>
      <c r="AE1096" s="73"/>
      <c r="AF1096" s="73"/>
      <c r="AG1096" s="73"/>
    </row>
    <row r="1097" spans="11:33" x14ac:dyDescent="0.3">
      <c r="K1097" s="70"/>
      <c r="L1097" s="71"/>
      <c r="M1097" s="70"/>
      <c r="N1097" s="70"/>
      <c r="O1097" s="70"/>
      <c r="P1097" s="70"/>
      <c r="Q1097" s="70"/>
      <c r="R1097" s="70"/>
      <c r="S1097" s="70"/>
      <c r="T1097" s="70"/>
      <c r="U1097" s="70"/>
      <c r="V1097" s="70"/>
      <c r="W1097" s="70"/>
      <c r="X1097" s="70"/>
      <c r="Y1097" s="70"/>
      <c r="Z1097" s="70"/>
      <c r="AA1097" s="72"/>
      <c r="AB1097" s="73"/>
      <c r="AC1097" s="73"/>
      <c r="AD1097" s="73"/>
      <c r="AE1097" s="73"/>
      <c r="AF1097" s="73"/>
      <c r="AG1097" s="73"/>
    </row>
    <row r="1098" spans="11:33" x14ac:dyDescent="0.3">
      <c r="K1098" s="70"/>
      <c r="L1098" s="71"/>
      <c r="M1098" s="70"/>
      <c r="N1098" s="70"/>
      <c r="O1098" s="70"/>
      <c r="P1098" s="70"/>
      <c r="Q1098" s="70"/>
      <c r="R1098" s="70"/>
      <c r="S1098" s="70"/>
      <c r="T1098" s="70"/>
      <c r="U1098" s="70"/>
      <c r="V1098" s="70"/>
      <c r="W1098" s="70"/>
      <c r="X1098" s="70"/>
      <c r="Y1098" s="70"/>
      <c r="Z1098" s="70"/>
      <c r="AA1098" s="72"/>
      <c r="AB1098" s="73"/>
      <c r="AC1098" s="73"/>
      <c r="AD1098" s="73"/>
      <c r="AE1098" s="73"/>
      <c r="AF1098" s="73"/>
      <c r="AG1098" s="73"/>
    </row>
    <row r="1099" spans="11:33" x14ac:dyDescent="0.3">
      <c r="K1099" s="70"/>
      <c r="L1099" s="71"/>
      <c r="M1099" s="70"/>
      <c r="N1099" s="70"/>
      <c r="O1099" s="70"/>
      <c r="P1099" s="70"/>
      <c r="Q1099" s="70"/>
      <c r="R1099" s="70"/>
      <c r="S1099" s="70"/>
      <c r="T1099" s="70"/>
      <c r="U1099" s="70"/>
      <c r="V1099" s="70"/>
      <c r="W1099" s="70"/>
      <c r="X1099" s="70"/>
      <c r="Y1099" s="70"/>
      <c r="Z1099" s="70"/>
      <c r="AA1099" s="72"/>
      <c r="AB1099" s="73"/>
      <c r="AC1099" s="73"/>
      <c r="AD1099" s="73"/>
      <c r="AE1099" s="73"/>
      <c r="AF1099" s="73"/>
      <c r="AG1099" s="73"/>
    </row>
    <row r="1100" spans="11:33" x14ac:dyDescent="0.3">
      <c r="K1100" s="70"/>
      <c r="L1100" s="71"/>
      <c r="M1100" s="70"/>
      <c r="N1100" s="70"/>
      <c r="O1100" s="70"/>
      <c r="P1100" s="70"/>
      <c r="Q1100" s="70"/>
      <c r="R1100" s="70"/>
      <c r="S1100" s="70"/>
      <c r="T1100" s="70"/>
      <c r="U1100" s="70"/>
      <c r="V1100" s="70"/>
      <c r="W1100" s="70"/>
      <c r="X1100" s="70"/>
      <c r="Y1100" s="70"/>
      <c r="Z1100" s="70"/>
      <c r="AA1100" s="72"/>
      <c r="AB1100" s="73"/>
      <c r="AC1100" s="73"/>
      <c r="AD1100" s="73"/>
      <c r="AE1100" s="73"/>
      <c r="AF1100" s="73"/>
      <c r="AG1100" s="73"/>
    </row>
    <row r="1101" spans="11:33" x14ac:dyDescent="0.3">
      <c r="K1101" s="70"/>
      <c r="L1101" s="71"/>
      <c r="M1101" s="70"/>
      <c r="N1101" s="70"/>
      <c r="O1101" s="70"/>
      <c r="P1101" s="70"/>
      <c r="Q1101" s="70"/>
      <c r="R1101" s="70"/>
      <c r="S1101" s="70"/>
      <c r="T1101" s="70"/>
      <c r="U1101" s="70"/>
      <c r="V1101" s="70"/>
      <c r="W1101" s="70"/>
      <c r="X1101" s="70"/>
      <c r="Y1101" s="70"/>
      <c r="Z1101" s="70"/>
      <c r="AA1101" s="72"/>
      <c r="AB1101" s="73"/>
      <c r="AC1101" s="73"/>
      <c r="AD1101" s="73"/>
      <c r="AE1101" s="73"/>
      <c r="AF1101" s="73"/>
      <c r="AG1101" s="73"/>
    </row>
    <row r="1102" spans="11:33" x14ac:dyDescent="0.3">
      <c r="K1102" s="70"/>
      <c r="L1102" s="71"/>
      <c r="M1102" s="70"/>
      <c r="N1102" s="70"/>
      <c r="O1102" s="70"/>
      <c r="P1102" s="70"/>
      <c r="Q1102" s="70"/>
      <c r="R1102" s="70"/>
      <c r="S1102" s="70"/>
      <c r="T1102" s="70"/>
      <c r="U1102" s="70"/>
      <c r="V1102" s="70"/>
      <c r="W1102" s="70"/>
      <c r="X1102" s="70"/>
      <c r="Y1102" s="70"/>
      <c r="Z1102" s="70"/>
      <c r="AA1102" s="72"/>
      <c r="AB1102" s="73"/>
      <c r="AC1102" s="73"/>
      <c r="AD1102" s="73"/>
      <c r="AE1102" s="73"/>
      <c r="AF1102" s="73"/>
      <c r="AG1102" s="73"/>
    </row>
    <row r="1103" spans="11:33" x14ac:dyDescent="0.3">
      <c r="K1103" s="70"/>
      <c r="L1103" s="71"/>
      <c r="M1103" s="70"/>
      <c r="N1103" s="70"/>
      <c r="O1103" s="70"/>
      <c r="P1103" s="70"/>
      <c r="Q1103" s="70"/>
      <c r="R1103" s="70"/>
      <c r="S1103" s="70"/>
      <c r="T1103" s="70"/>
      <c r="U1103" s="70"/>
      <c r="V1103" s="70"/>
      <c r="W1103" s="70"/>
      <c r="X1103" s="70"/>
      <c r="Y1103" s="70"/>
      <c r="Z1103" s="70"/>
      <c r="AA1103" s="72"/>
      <c r="AB1103" s="73"/>
      <c r="AC1103" s="73"/>
      <c r="AD1103" s="73"/>
      <c r="AE1103" s="73"/>
      <c r="AF1103" s="73"/>
      <c r="AG1103" s="73"/>
    </row>
    <row r="1104" spans="11:33" x14ac:dyDescent="0.3">
      <c r="K1104" s="70"/>
      <c r="L1104" s="71"/>
      <c r="M1104" s="70"/>
      <c r="N1104" s="70"/>
      <c r="O1104" s="70"/>
      <c r="P1104" s="70"/>
      <c r="Q1104" s="70"/>
      <c r="R1104" s="70"/>
      <c r="S1104" s="70"/>
      <c r="T1104" s="70"/>
      <c r="U1104" s="70"/>
      <c r="V1104" s="70"/>
      <c r="W1104" s="70"/>
      <c r="X1104" s="70"/>
      <c r="Y1104" s="70"/>
      <c r="Z1104" s="70"/>
      <c r="AA1104" s="72"/>
      <c r="AB1104" s="73"/>
      <c r="AC1104" s="73"/>
      <c r="AD1104" s="73"/>
      <c r="AE1104" s="73"/>
      <c r="AF1104" s="73"/>
      <c r="AG1104" s="73"/>
    </row>
    <row r="1105" spans="11:33" x14ac:dyDescent="0.3">
      <c r="K1105" s="70"/>
      <c r="L1105" s="71"/>
      <c r="M1105" s="70"/>
      <c r="N1105" s="70"/>
      <c r="O1105" s="70"/>
      <c r="P1105" s="70"/>
      <c r="Q1105" s="70"/>
      <c r="R1105" s="70"/>
      <c r="S1105" s="70"/>
      <c r="T1105" s="70"/>
      <c r="U1105" s="70"/>
      <c r="V1105" s="70"/>
      <c r="W1105" s="70"/>
      <c r="X1105" s="70"/>
      <c r="Y1105" s="70"/>
      <c r="Z1105" s="70"/>
      <c r="AA1105" s="72"/>
      <c r="AB1105" s="73"/>
      <c r="AC1105" s="73"/>
      <c r="AD1105" s="73"/>
      <c r="AE1105" s="73"/>
      <c r="AF1105" s="73"/>
      <c r="AG1105" s="73"/>
    </row>
    <row r="1106" spans="11:33" x14ac:dyDescent="0.3">
      <c r="K1106" s="70"/>
      <c r="L1106" s="71"/>
      <c r="M1106" s="70"/>
      <c r="N1106" s="70"/>
      <c r="O1106" s="70"/>
      <c r="P1106" s="70"/>
      <c r="Q1106" s="70"/>
      <c r="R1106" s="70"/>
      <c r="S1106" s="70"/>
      <c r="T1106" s="70"/>
      <c r="U1106" s="70"/>
      <c r="V1106" s="70"/>
      <c r="W1106" s="70"/>
      <c r="X1106" s="70"/>
      <c r="Y1106" s="70"/>
      <c r="Z1106" s="70"/>
      <c r="AA1106" s="72"/>
      <c r="AB1106" s="73"/>
      <c r="AC1106" s="73"/>
      <c r="AD1106" s="73"/>
      <c r="AE1106" s="73"/>
      <c r="AF1106" s="73"/>
      <c r="AG1106" s="73"/>
    </row>
    <row r="1107" spans="11:33" x14ac:dyDescent="0.3">
      <c r="K1107" s="70"/>
      <c r="L1107" s="71"/>
      <c r="M1107" s="70"/>
      <c r="N1107" s="70"/>
      <c r="O1107" s="70"/>
      <c r="P1107" s="70"/>
      <c r="Q1107" s="70"/>
      <c r="R1107" s="70"/>
      <c r="S1107" s="70"/>
      <c r="T1107" s="70"/>
      <c r="U1107" s="70"/>
      <c r="V1107" s="70"/>
      <c r="W1107" s="70"/>
      <c r="X1107" s="70"/>
      <c r="Y1107" s="70"/>
      <c r="Z1107" s="70"/>
      <c r="AA1107" s="72"/>
      <c r="AB1107" s="73"/>
      <c r="AC1107" s="73"/>
      <c r="AD1107" s="73"/>
      <c r="AE1107" s="73"/>
      <c r="AF1107" s="73"/>
      <c r="AG1107" s="73"/>
    </row>
    <row r="1108" spans="11:33" x14ac:dyDescent="0.3">
      <c r="K1108" s="70"/>
      <c r="L1108" s="71"/>
      <c r="M1108" s="70"/>
      <c r="N1108" s="70"/>
      <c r="O1108" s="70"/>
      <c r="P1108" s="70"/>
      <c r="Q1108" s="70"/>
      <c r="R1108" s="70"/>
      <c r="S1108" s="70"/>
      <c r="T1108" s="70"/>
      <c r="U1108" s="70"/>
      <c r="V1108" s="70"/>
      <c r="W1108" s="70"/>
      <c r="X1108" s="70"/>
      <c r="Y1108" s="70"/>
      <c r="Z1108" s="70"/>
      <c r="AA1108" s="72"/>
      <c r="AB1108" s="73"/>
      <c r="AC1108" s="73"/>
      <c r="AD1108" s="73"/>
      <c r="AE1108" s="73"/>
      <c r="AF1108" s="73"/>
      <c r="AG1108" s="73"/>
    </row>
    <row r="1109" spans="11:33" x14ac:dyDescent="0.3">
      <c r="K1109" s="70"/>
      <c r="L1109" s="71"/>
      <c r="M1109" s="70"/>
      <c r="N1109" s="70"/>
      <c r="O1109" s="70"/>
      <c r="P1109" s="70"/>
      <c r="Q1109" s="70"/>
      <c r="R1109" s="70"/>
      <c r="S1109" s="70"/>
      <c r="T1109" s="70"/>
      <c r="U1109" s="70"/>
      <c r="V1109" s="70"/>
      <c r="W1109" s="70"/>
      <c r="X1109" s="70"/>
      <c r="Y1109" s="70"/>
      <c r="Z1109" s="70"/>
      <c r="AA1109" s="72"/>
      <c r="AB1109" s="73"/>
      <c r="AC1109" s="73"/>
      <c r="AD1109" s="73"/>
      <c r="AE1109" s="73"/>
      <c r="AF1109" s="73"/>
      <c r="AG1109" s="73"/>
    </row>
    <row r="1110" spans="11:33" x14ac:dyDescent="0.3">
      <c r="K1110" s="70"/>
      <c r="L1110" s="71"/>
      <c r="M1110" s="70"/>
      <c r="N1110" s="70"/>
      <c r="O1110" s="70"/>
      <c r="P1110" s="70"/>
      <c r="Q1110" s="70"/>
      <c r="R1110" s="70"/>
      <c r="S1110" s="70"/>
      <c r="T1110" s="70"/>
      <c r="U1110" s="70"/>
      <c r="V1110" s="70"/>
      <c r="W1110" s="70"/>
      <c r="X1110" s="70"/>
      <c r="Y1110" s="70"/>
      <c r="Z1110" s="70"/>
      <c r="AA1110" s="72"/>
      <c r="AB1110" s="73"/>
      <c r="AC1110" s="73"/>
      <c r="AD1110" s="73"/>
      <c r="AE1110" s="73"/>
      <c r="AF1110" s="73"/>
      <c r="AG1110" s="73"/>
    </row>
    <row r="1111" spans="11:33" x14ac:dyDescent="0.3">
      <c r="K1111" s="70"/>
      <c r="L1111" s="71"/>
      <c r="M1111" s="70"/>
      <c r="N1111" s="70"/>
      <c r="O1111" s="70"/>
      <c r="P1111" s="70"/>
      <c r="Q1111" s="70"/>
      <c r="R1111" s="70"/>
      <c r="S1111" s="70"/>
      <c r="T1111" s="70"/>
      <c r="U1111" s="70"/>
      <c r="V1111" s="70"/>
      <c r="W1111" s="70"/>
      <c r="X1111" s="70"/>
      <c r="Y1111" s="70"/>
      <c r="Z1111" s="70"/>
      <c r="AA1111" s="72"/>
      <c r="AB1111" s="73"/>
      <c r="AC1111" s="73"/>
      <c r="AD1111" s="73"/>
      <c r="AE1111" s="73"/>
      <c r="AF1111" s="73"/>
      <c r="AG1111" s="73"/>
    </row>
    <row r="1112" spans="11:33" x14ac:dyDescent="0.3">
      <c r="K1112" s="70"/>
      <c r="L1112" s="71"/>
      <c r="M1112" s="70"/>
      <c r="N1112" s="70"/>
      <c r="O1112" s="70"/>
      <c r="P1112" s="70"/>
      <c r="Q1112" s="70"/>
      <c r="R1112" s="70"/>
      <c r="S1112" s="70"/>
      <c r="T1112" s="70"/>
      <c r="U1112" s="70"/>
      <c r="V1112" s="70"/>
      <c r="W1112" s="70"/>
      <c r="X1112" s="70"/>
      <c r="Y1112" s="70"/>
      <c r="Z1112" s="70"/>
      <c r="AA1112" s="72"/>
      <c r="AB1112" s="73"/>
      <c r="AC1112" s="73"/>
      <c r="AD1112" s="73"/>
      <c r="AE1112" s="73"/>
      <c r="AF1112" s="73"/>
      <c r="AG1112" s="73"/>
    </row>
    <row r="1113" spans="11:33" x14ac:dyDescent="0.3">
      <c r="K1113" s="70"/>
      <c r="L1113" s="71"/>
      <c r="M1113" s="70"/>
      <c r="N1113" s="70"/>
      <c r="O1113" s="70"/>
      <c r="P1113" s="70"/>
      <c r="Q1113" s="70"/>
      <c r="R1113" s="70"/>
      <c r="S1113" s="70"/>
      <c r="T1113" s="70"/>
      <c r="U1113" s="70"/>
      <c r="V1113" s="70"/>
      <c r="W1113" s="70"/>
      <c r="X1113" s="70"/>
      <c r="Y1113" s="70"/>
      <c r="Z1113" s="70"/>
      <c r="AA1113" s="72"/>
      <c r="AB1113" s="73"/>
      <c r="AC1113" s="73"/>
      <c r="AD1113" s="73"/>
      <c r="AE1113" s="73"/>
      <c r="AF1113" s="73"/>
      <c r="AG1113" s="73"/>
    </row>
    <row r="1114" spans="11:33" x14ac:dyDescent="0.3">
      <c r="K1114" s="70"/>
      <c r="L1114" s="71"/>
      <c r="M1114" s="70"/>
      <c r="N1114" s="70"/>
      <c r="O1114" s="70"/>
      <c r="P1114" s="70"/>
      <c r="Q1114" s="70"/>
      <c r="R1114" s="70"/>
      <c r="S1114" s="70"/>
      <c r="T1114" s="70"/>
      <c r="U1114" s="70"/>
      <c r="V1114" s="70"/>
      <c r="W1114" s="70"/>
      <c r="X1114" s="70"/>
      <c r="Y1114" s="70"/>
      <c r="Z1114" s="70"/>
      <c r="AA1114" s="72"/>
      <c r="AB1114" s="73"/>
      <c r="AC1114" s="73"/>
      <c r="AD1114" s="73"/>
      <c r="AE1114" s="73"/>
      <c r="AF1114" s="73"/>
      <c r="AG1114" s="73"/>
    </row>
    <row r="1115" spans="11:33" x14ac:dyDescent="0.3">
      <c r="K1115" s="70"/>
      <c r="L1115" s="71"/>
      <c r="M1115" s="70"/>
      <c r="N1115" s="70"/>
      <c r="O1115" s="70"/>
      <c r="P1115" s="70"/>
      <c r="Q1115" s="70"/>
      <c r="R1115" s="70"/>
      <c r="S1115" s="70"/>
      <c r="T1115" s="70"/>
      <c r="U1115" s="70"/>
      <c r="V1115" s="70"/>
      <c r="W1115" s="70"/>
      <c r="X1115" s="70"/>
      <c r="Y1115" s="70"/>
      <c r="Z1115" s="70"/>
      <c r="AA1115" s="72"/>
      <c r="AB1115" s="73"/>
      <c r="AC1115" s="73"/>
      <c r="AD1115" s="73"/>
      <c r="AE1115" s="73"/>
      <c r="AF1115" s="73"/>
      <c r="AG1115" s="73"/>
    </row>
    <row r="1116" spans="11:33" x14ac:dyDescent="0.3">
      <c r="K1116" s="70"/>
      <c r="L1116" s="71"/>
      <c r="M1116" s="70"/>
      <c r="N1116" s="70"/>
      <c r="O1116" s="70"/>
      <c r="P1116" s="70"/>
      <c r="Q1116" s="70"/>
      <c r="R1116" s="70"/>
      <c r="S1116" s="70"/>
      <c r="T1116" s="70"/>
      <c r="U1116" s="70"/>
      <c r="V1116" s="70"/>
      <c r="W1116" s="70"/>
      <c r="X1116" s="70"/>
      <c r="Y1116" s="70"/>
      <c r="Z1116" s="70"/>
      <c r="AA1116" s="72"/>
      <c r="AB1116" s="73"/>
      <c r="AC1116" s="73"/>
      <c r="AD1116" s="73"/>
      <c r="AE1116" s="73"/>
      <c r="AF1116" s="73"/>
      <c r="AG1116" s="73"/>
    </row>
    <row r="1117" spans="11:33" x14ac:dyDescent="0.3">
      <c r="K1117" s="70"/>
      <c r="L1117" s="71"/>
      <c r="M1117" s="70"/>
      <c r="N1117" s="70"/>
      <c r="O1117" s="70"/>
      <c r="P1117" s="70"/>
      <c r="Q1117" s="70"/>
      <c r="R1117" s="70"/>
      <c r="S1117" s="70"/>
      <c r="T1117" s="70"/>
      <c r="U1117" s="70"/>
      <c r="V1117" s="70"/>
      <c r="W1117" s="70"/>
      <c r="X1117" s="70"/>
      <c r="Y1117" s="70"/>
      <c r="Z1117" s="70"/>
      <c r="AA1117" s="72"/>
      <c r="AB1117" s="73"/>
      <c r="AC1117" s="73"/>
      <c r="AD1117" s="73"/>
      <c r="AE1117" s="73"/>
      <c r="AF1117" s="73"/>
      <c r="AG1117" s="73"/>
    </row>
    <row r="1118" spans="11:33" x14ac:dyDescent="0.3">
      <c r="K1118" s="70"/>
      <c r="L1118" s="71"/>
      <c r="M1118" s="70"/>
      <c r="N1118" s="70"/>
      <c r="O1118" s="70"/>
      <c r="P1118" s="70"/>
      <c r="Q1118" s="70"/>
      <c r="R1118" s="70"/>
      <c r="S1118" s="70"/>
      <c r="T1118" s="70"/>
      <c r="U1118" s="70"/>
      <c r="V1118" s="70"/>
      <c r="W1118" s="70"/>
      <c r="X1118" s="70"/>
      <c r="Y1118" s="70"/>
      <c r="Z1118" s="70"/>
      <c r="AA1118" s="72"/>
      <c r="AB1118" s="73"/>
      <c r="AC1118" s="73"/>
      <c r="AD1118" s="73"/>
      <c r="AE1118" s="73"/>
      <c r="AF1118" s="73"/>
      <c r="AG1118" s="73"/>
    </row>
    <row r="1119" spans="11:33" x14ac:dyDescent="0.3">
      <c r="K1119" s="70"/>
      <c r="L1119" s="71"/>
      <c r="M1119" s="70"/>
      <c r="N1119" s="70"/>
      <c r="O1119" s="70"/>
      <c r="P1119" s="70"/>
      <c r="Q1119" s="70"/>
      <c r="R1119" s="70"/>
      <c r="S1119" s="70"/>
      <c r="T1119" s="70"/>
      <c r="U1119" s="70"/>
      <c r="V1119" s="70"/>
      <c r="W1119" s="70"/>
      <c r="X1119" s="70"/>
      <c r="Y1119" s="70"/>
      <c r="Z1119" s="70"/>
      <c r="AA1119" s="72"/>
      <c r="AB1119" s="73"/>
      <c r="AC1119" s="73"/>
      <c r="AD1119" s="73"/>
      <c r="AE1119" s="73"/>
      <c r="AF1119" s="73"/>
      <c r="AG1119" s="73"/>
    </row>
    <row r="1120" spans="11:33" x14ac:dyDescent="0.3">
      <c r="K1120" s="70"/>
      <c r="L1120" s="71"/>
      <c r="M1120" s="70"/>
      <c r="N1120" s="70"/>
      <c r="O1120" s="70"/>
      <c r="P1120" s="70"/>
      <c r="Q1120" s="70"/>
      <c r="R1120" s="70"/>
      <c r="S1120" s="70"/>
      <c r="T1120" s="70"/>
      <c r="U1120" s="70"/>
      <c r="V1120" s="70"/>
      <c r="W1120" s="70"/>
      <c r="X1120" s="70"/>
      <c r="Y1120" s="70"/>
      <c r="Z1120" s="70"/>
      <c r="AA1120" s="72"/>
      <c r="AB1120" s="73"/>
      <c r="AC1120" s="73"/>
      <c r="AD1120" s="73"/>
      <c r="AE1120" s="73"/>
      <c r="AF1120" s="73"/>
      <c r="AG1120" s="73"/>
    </row>
    <row r="1121" spans="11:33" x14ac:dyDescent="0.3">
      <c r="K1121" s="70"/>
      <c r="L1121" s="71"/>
      <c r="M1121" s="70"/>
      <c r="N1121" s="70"/>
      <c r="O1121" s="70"/>
      <c r="P1121" s="70"/>
      <c r="Q1121" s="70"/>
      <c r="R1121" s="70"/>
      <c r="S1121" s="70"/>
      <c r="T1121" s="70"/>
      <c r="U1121" s="70"/>
      <c r="V1121" s="70"/>
      <c r="W1121" s="70"/>
      <c r="X1121" s="70"/>
      <c r="Y1121" s="70"/>
      <c r="Z1121" s="70"/>
      <c r="AA1121" s="72"/>
      <c r="AB1121" s="73"/>
      <c r="AC1121" s="73"/>
      <c r="AD1121" s="73"/>
      <c r="AE1121" s="73"/>
      <c r="AF1121" s="73"/>
      <c r="AG1121" s="73"/>
    </row>
    <row r="1122" spans="11:33" x14ac:dyDescent="0.3">
      <c r="K1122" s="70"/>
      <c r="L1122" s="71"/>
      <c r="M1122" s="70"/>
      <c r="N1122" s="70"/>
      <c r="O1122" s="70"/>
      <c r="P1122" s="70"/>
      <c r="Q1122" s="70"/>
      <c r="R1122" s="70"/>
      <c r="S1122" s="70"/>
      <c r="T1122" s="70"/>
      <c r="U1122" s="70"/>
      <c r="V1122" s="70"/>
      <c r="W1122" s="70"/>
      <c r="X1122" s="70"/>
      <c r="Y1122" s="70"/>
      <c r="Z1122" s="70"/>
      <c r="AA1122" s="72"/>
      <c r="AB1122" s="73"/>
      <c r="AC1122" s="73"/>
      <c r="AD1122" s="73"/>
      <c r="AE1122" s="73"/>
      <c r="AF1122" s="73"/>
      <c r="AG1122" s="73"/>
    </row>
    <row r="1123" spans="11:33" x14ac:dyDescent="0.3">
      <c r="K1123" s="70"/>
      <c r="L1123" s="71"/>
      <c r="M1123" s="70"/>
      <c r="N1123" s="70"/>
      <c r="O1123" s="70"/>
      <c r="P1123" s="70"/>
      <c r="Q1123" s="70"/>
      <c r="R1123" s="70"/>
      <c r="S1123" s="70"/>
      <c r="T1123" s="70"/>
      <c r="U1123" s="70"/>
      <c r="V1123" s="70"/>
      <c r="W1123" s="70"/>
      <c r="X1123" s="70"/>
      <c r="Y1123" s="70"/>
      <c r="Z1123" s="70"/>
      <c r="AA1123" s="72"/>
      <c r="AB1123" s="73"/>
      <c r="AC1123" s="73"/>
      <c r="AD1123" s="73"/>
      <c r="AE1123" s="73"/>
      <c r="AF1123" s="73"/>
      <c r="AG1123" s="73"/>
    </row>
    <row r="1124" spans="11:33" x14ac:dyDescent="0.3">
      <c r="K1124" s="70"/>
      <c r="L1124" s="71"/>
      <c r="M1124" s="70"/>
      <c r="N1124" s="70"/>
      <c r="O1124" s="70"/>
      <c r="P1124" s="70"/>
      <c r="Q1124" s="70"/>
      <c r="R1124" s="70"/>
      <c r="S1124" s="70"/>
      <c r="T1124" s="70"/>
      <c r="U1124" s="70"/>
      <c r="V1124" s="70"/>
      <c r="W1124" s="70"/>
      <c r="X1124" s="70"/>
      <c r="Y1124" s="70"/>
      <c r="Z1124" s="70"/>
      <c r="AA1124" s="72"/>
      <c r="AB1124" s="73"/>
      <c r="AC1124" s="73"/>
      <c r="AD1124" s="73"/>
      <c r="AE1124" s="73"/>
      <c r="AF1124" s="73"/>
      <c r="AG1124" s="73"/>
    </row>
    <row r="1125" spans="11:33" x14ac:dyDescent="0.3">
      <c r="K1125" s="70"/>
      <c r="L1125" s="71"/>
      <c r="M1125" s="70"/>
      <c r="N1125" s="70"/>
      <c r="O1125" s="70"/>
      <c r="P1125" s="70"/>
      <c r="Q1125" s="70"/>
      <c r="R1125" s="70"/>
      <c r="S1125" s="70"/>
      <c r="T1125" s="70"/>
      <c r="U1125" s="70"/>
      <c r="V1125" s="70"/>
      <c r="W1125" s="70"/>
      <c r="X1125" s="70"/>
      <c r="Y1125" s="70"/>
      <c r="Z1125" s="70"/>
      <c r="AA1125" s="72"/>
      <c r="AB1125" s="73"/>
      <c r="AC1125" s="73"/>
      <c r="AD1125" s="73"/>
      <c r="AE1125" s="73"/>
      <c r="AF1125" s="73"/>
      <c r="AG1125" s="73"/>
    </row>
    <row r="1126" spans="11:33" x14ac:dyDescent="0.3">
      <c r="K1126" s="70"/>
      <c r="L1126" s="71"/>
      <c r="M1126" s="70"/>
      <c r="N1126" s="70"/>
      <c r="O1126" s="70"/>
      <c r="P1126" s="70"/>
      <c r="Q1126" s="70"/>
      <c r="R1126" s="70"/>
      <c r="S1126" s="70"/>
      <c r="T1126" s="70"/>
      <c r="U1126" s="70"/>
      <c r="V1126" s="70"/>
      <c r="W1126" s="70"/>
      <c r="X1126" s="70"/>
      <c r="Y1126" s="70"/>
      <c r="Z1126" s="70"/>
      <c r="AA1126" s="72"/>
      <c r="AB1126" s="73"/>
      <c r="AC1126" s="73"/>
      <c r="AD1126" s="73"/>
      <c r="AE1126" s="73"/>
      <c r="AF1126" s="73"/>
      <c r="AG1126" s="73"/>
    </row>
    <row r="1127" spans="11:33" x14ac:dyDescent="0.3">
      <c r="K1127" s="70"/>
      <c r="L1127" s="71"/>
      <c r="M1127" s="70"/>
      <c r="N1127" s="70"/>
      <c r="O1127" s="70"/>
      <c r="P1127" s="70"/>
      <c r="Q1127" s="70"/>
      <c r="R1127" s="70"/>
      <c r="S1127" s="70"/>
      <c r="T1127" s="70"/>
      <c r="U1127" s="70"/>
      <c r="V1127" s="70"/>
      <c r="W1127" s="70"/>
      <c r="X1127" s="70"/>
      <c r="Y1127" s="70"/>
      <c r="Z1127" s="70"/>
      <c r="AA1127" s="72"/>
      <c r="AB1127" s="73"/>
      <c r="AC1127" s="73"/>
      <c r="AD1127" s="73"/>
      <c r="AE1127" s="73"/>
      <c r="AF1127" s="73"/>
      <c r="AG1127" s="73"/>
    </row>
    <row r="1128" spans="11:33" x14ac:dyDescent="0.3">
      <c r="K1128" s="70"/>
      <c r="L1128" s="71"/>
      <c r="M1128" s="70"/>
      <c r="N1128" s="70"/>
      <c r="O1128" s="70"/>
      <c r="P1128" s="70"/>
      <c r="Q1128" s="70"/>
      <c r="R1128" s="70"/>
      <c r="S1128" s="70"/>
      <c r="T1128" s="70"/>
      <c r="U1128" s="70"/>
      <c r="V1128" s="70"/>
      <c r="W1128" s="70"/>
      <c r="X1128" s="70"/>
      <c r="Y1128" s="70"/>
      <c r="Z1128" s="70"/>
      <c r="AA1128" s="72"/>
      <c r="AB1128" s="73"/>
      <c r="AC1128" s="73"/>
      <c r="AD1128" s="73"/>
      <c r="AE1128" s="73"/>
      <c r="AF1128" s="73"/>
      <c r="AG1128" s="73"/>
    </row>
    <row r="1129" spans="11:33" x14ac:dyDescent="0.3">
      <c r="K1129" s="70"/>
      <c r="L1129" s="71"/>
      <c r="M1129" s="70"/>
      <c r="N1129" s="70"/>
      <c r="O1129" s="70"/>
      <c r="P1129" s="70"/>
      <c r="Q1129" s="70"/>
      <c r="R1129" s="70"/>
      <c r="S1129" s="70"/>
      <c r="T1129" s="70"/>
      <c r="U1129" s="70"/>
      <c r="V1129" s="70"/>
      <c r="W1129" s="70"/>
      <c r="X1129" s="70"/>
      <c r="Y1129" s="70"/>
      <c r="Z1129" s="70"/>
      <c r="AA1129" s="72"/>
      <c r="AB1129" s="73"/>
      <c r="AC1129" s="73"/>
      <c r="AD1129" s="73"/>
      <c r="AE1129" s="73"/>
      <c r="AF1129" s="73"/>
      <c r="AG1129" s="73"/>
    </row>
    <row r="1130" spans="11:33" x14ac:dyDescent="0.3">
      <c r="K1130" s="70"/>
      <c r="L1130" s="71"/>
      <c r="M1130" s="70"/>
      <c r="N1130" s="70"/>
      <c r="O1130" s="70"/>
      <c r="P1130" s="70"/>
      <c r="Q1130" s="70"/>
      <c r="R1130" s="70"/>
      <c r="S1130" s="70"/>
      <c r="T1130" s="70"/>
      <c r="U1130" s="70"/>
      <c r="V1130" s="70"/>
      <c r="W1130" s="70"/>
      <c r="X1130" s="70"/>
      <c r="Y1130" s="70"/>
      <c r="Z1130" s="70"/>
      <c r="AA1130" s="72"/>
      <c r="AB1130" s="73"/>
      <c r="AC1130" s="73"/>
      <c r="AD1130" s="73"/>
      <c r="AE1130" s="73"/>
      <c r="AF1130" s="73"/>
      <c r="AG1130" s="73"/>
    </row>
    <row r="1131" spans="11:33" x14ac:dyDescent="0.3">
      <c r="K1131" s="70"/>
      <c r="L1131" s="71"/>
      <c r="M1131" s="70"/>
      <c r="N1131" s="70"/>
      <c r="O1131" s="70"/>
      <c r="P1131" s="70"/>
      <c r="Q1131" s="70"/>
      <c r="R1131" s="70"/>
      <c r="S1131" s="70"/>
      <c r="T1131" s="70"/>
      <c r="U1131" s="70"/>
      <c r="V1131" s="70"/>
      <c r="W1131" s="70"/>
      <c r="X1131" s="70"/>
      <c r="Y1131" s="70"/>
      <c r="Z1131" s="70"/>
      <c r="AA1131" s="73"/>
      <c r="AB1131" s="73"/>
      <c r="AC1131" s="73"/>
      <c r="AD1131" s="73"/>
      <c r="AE1131" s="73"/>
      <c r="AF1131" s="73"/>
      <c r="AG1131" s="73"/>
    </row>
    <row r="1132" spans="11:33" x14ac:dyDescent="0.3">
      <c r="K1132" s="70"/>
      <c r="L1132" s="71"/>
      <c r="M1132" s="70"/>
      <c r="N1132" s="70"/>
      <c r="O1132" s="70"/>
      <c r="P1132" s="70"/>
      <c r="Q1132" s="70"/>
      <c r="R1132" s="70"/>
      <c r="S1132" s="70"/>
      <c r="T1132" s="70"/>
      <c r="U1132" s="70"/>
      <c r="V1132" s="70"/>
      <c r="W1132" s="70"/>
      <c r="X1132" s="70"/>
      <c r="Y1132" s="70"/>
      <c r="Z1132" s="70"/>
      <c r="AA1132" s="73"/>
      <c r="AB1132" s="73"/>
      <c r="AC1132" s="73"/>
      <c r="AD1132" s="73"/>
      <c r="AE1132" s="73"/>
      <c r="AF1132" s="73"/>
      <c r="AG1132" s="73"/>
    </row>
    <row r="1133" spans="11:33" x14ac:dyDescent="0.3">
      <c r="K1133" s="70"/>
      <c r="L1133" s="71"/>
      <c r="M1133" s="70"/>
      <c r="N1133" s="70"/>
      <c r="O1133" s="70"/>
      <c r="P1133" s="70"/>
      <c r="Q1133" s="70"/>
      <c r="R1133" s="70"/>
      <c r="S1133" s="70"/>
      <c r="T1133" s="70"/>
      <c r="U1133" s="70"/>
      <c r="V1133" s="70"/>
      <c r="W1133" s="70"/>
      <c r="X1133" s="70"/>
      <c r="Y1133" s="70"/>
      <c r="Z1133" s="70"/>
      <c r="AA1133" s="73"/>
      <c r="AB1133" s="73"/>
      <c r="AC1133" s="73"/>
      <c r="AD1133" s="73"/>
      <c r="AE1133" s="73"/>
      <c r="AF1133" s="73"/>
      <c r="AG1133" s="73"/>
    </row>
    <row r="1134" spans="11:33" x14ac:dyDescent="0.3">
      <c r="K1134" s="70"/>
      <c r="L1134" s="71"/>
      <c r="M1134" s="70"/>
      <c r="N1134" s="70"/>
      <c r="O1134" s="70"/>
      <c r="P1134" s="70"/>
      <c r="Q1134" s="70"/>
      <c r="R1134" s="70"/>
      <c r="S1134" s="70"/>
      <c r="T1134" s="70"/>
      <c r="U1134" s="70"/>
      <c r="V1134" s="70"/>
      <c r="W1134" s="70"/>
      <c r="X1134" s="70"/>
      <c r="Y1134" s="70"/>
      <c r="Z1134" s="70"/>
      <c r="AA1134" s="73"/>
      <c r="AB1134" s="73"/>
      <c r="AC1134" s="73"/>
      <c r="AD1134" s="73"/>
      <c r="AE1134" s="73"/>
      <c r="AF1134" s="73"/>
      <c r="AG1134" s="73"/>
    </row>
    <row r="1135" spans="11:33" x14ac:dyDescent="0.3">
      <c r="K1135" s="70"/>
      <c r="L1135" s="71"/>
      <c r="M1135" s="70"/>
      <c r="N1135" s="70"/>
      <c r="O1135" s="70"/>
      <c r="P1135" s="70"/>
      <c r="Q1135" s="70"/>
      <c r="R1135" s="70"/>
      <c r="S1135" s="70"/>
      <c r="T1135" s="70"/>
      <c r="U1135" s="70"/>
      <c r="V1135" s="70"/>
      <c r="W1135" s="70"/>
      <c r="X1135" s="70"/>
      <c r="Y1135" s="70"/>
      <c r="Z1135" s="70"/>
      <c r="AA1135" s="73"/>
      <c r="AB1135" s="73"/>
      <c r="AC1135" s="73"/>
      <c r="AD1135" s="73"/>
      <c r="AE1135" s="73"/>
      <c r="AF1135" s="73"/>
      <c r="AG1135" s="73"/>
    </row>
    <row r="1136" spans="11:33" x14ac:dyDescent="0.3">
      <c r="K1136" s="70"/>
      <c r="L1136" s="71"/>
      <c r="M1136" s="70"/>
      <c r="N1136" s="70"/>
      <c r="O1136" s="70"/>
      <c r="P1136" s="70"/>
      <c r="Q1136" s="70"/>
      <c r="R1136" s="70"/>
      <c r="S1136" s="70"/>
      <c r="T1136" s="70"/>
      <c r="U1136" s="70"/>
      <c r="V1136" s="70"/>
      <c r="W1136" s="70"/>
      <c r="X1136" s="70"/>
      <c r="Y1136" s="70"/>
      <c r="Z1136" s="70"/>
      <c r="AA1136" s="73"/>
      <c r="AB1136" s="73"/>
      <c r="AC1136" s="73"/>
      <c r="AD1136" s="73"/>
      <c r="AE1136" s="73"/>
      <c r="AF1136" s="73"/>
      <c r="AG1136" s="73"/>
    </row>
    <row r="1137" spans="11:33" x14ac:dyDescent="0.3">
      <c r="K1137" s="70"/>
      <c r="L1137" s="71"/>
      <c r="M1137" s="70"/>
      <c r="N1137" s="70"/>
      <c r="O1137" s="70"/>
      <c r="P1137" s="70"/>
      <c r="Q1137" s="70"/>
      <c r="R1137" s="70"/>
      <c r="S1137" s="70"/>
      <c r="T1137" s="70"/>
      <c r="U1137" s="70"/>
      <c r="V1137" s="70"/>
      <c r="W1137" s="70"/>
      <c r="X1137" s="70"/>
      <c r="Y1137" s="70"/>
      <c r="Z1137" s="70"/>
      <c r="AA1137" s="73"/>
      <c r="AB1137" s="73"/>
      <c r="AC1137" s="73"/>
      <c r="AD1137" s="73"/>
      <c r="AE1137" s="73"/>
      <c r="AF1137" s="73"/>
      <c r="AG1137" s="73"/>
    </row>
    <row r="1138" spans="11:33" x14ac:dyDescent="0.3">
      <c r="K1138" s="70"/>
      <c r="L1138" s="71"/>
      <c r="M1138" s="70"/>
      <c r="N1138" s="70"/>
      <c r="O1138" s="70"/>
      <c r="P1138" s="70"/>
      <c r="Q1138" s="70"/>
      <c r="R1138" s="70"/>
      <c r="S1138" s="70"/>
      <c r="T1138" s="70"/>
      <c r="U1138" s="70"/>
      <c r="V1138" s="70"/>
      <c r="W1138" s="70"/>
      <c r="X1138" s="70"/>
      <c r="Y1138" s="70"/>
      <c r="Z1138" s="70"/>
      <c r="AA1138" s="73"/>
      <c r="AB1138" s="73"/>
      <c r="AC1138" s="73"/>
      <c r="AD1138" s="73"/>
      <c r="AE1138" s="73"/>
      <c r="AF1138" s="73"/>
      <c r="AG1138" s="73"/>
    </row>
    <row r="1139" spans="11:33" x14ac:dyDescent="0.3">
      <c r="K1139" s="70"/>
      <c r="L1139" s="71"/>
      <c r="M1139" s="70"/>
      <c r="N1139" s="70"/>
      <c r="O1139" s="70"/>
      <c r="P1139" s="70"/>
      <c r="Q1139" s="70"/>
      <c r="R1139" s="70"/>
      <c r="S1139" s="70"/>
      <c r="T1139" s="70"/>
      <c r="U1139" s="70"/>
      <c r="V1139" s="70"/>
      <c r="W1139" s="70"/>
      <c r="X1139" s="70"/>
      <c r="Y1139" s="70"/>
      <c r="Z1139" s="70"/>
      <c r="AA1139" s="73"/>
      <c r="AB1139" s="73"/>
      <c r="AC1139" s="73"/>
      <c r="AD1139" s="73"/>
      <c r="AE1139" s="73"/>
      <c r="AF1139" s="73"/>
      <c r="AG1139" s="73"/>
    </row>
    <row r="1140" spans="11:33" x14ac:dyDescent="0.3">
      <c r="K1140" s="70"/>
      <c r="L1140" s="71"/>
      <c r="M1140" s="70"/>
      <c r="N1140" s="70"/>
      <c r="O1140" s="70"/>
      <c r="P1140" s="70"/>
      <c r="Q1140" s="70"/>
      <c r="R1140" s="70"/>
      <c r="S1140" s="70"/>
      <c r="T1140" s="70"/>
      <c r="U1140" s="70"/>
      <c r="V1140" s="70"/>
      <c r="W1140" s="70"/>
      <c r="X1140" s="70"/>
      <c r="Y1140" s="70"/>
      <c r="Z1140" s="70"/>
      <c r="AA1140" s="73"/>
      <c r="AB1140" s="73"/>
      <c r="AC1140" s="73"/>
      <c r="AD1140" s="73"/>
      <c r="AE1140" s="73"/>
      <c r="AF1140" s="73"/>
      <c r="AG1140" s="73"/>
    </row>
    <row r="1141" spans="11:33" x14ac:dyDescent="0.3">
      <c r="K1141" s="70"/>
      <c r="L1141" s="71"/>
      <c r="M1141" s="70"/>
      <c r="N1141" s="70"/>
      <c r="O1141" s="70"/>
      <c r="P1141" s="70"/>
      <c r="Q1141" s="70"/>
      <c r="R1141" s="70"/>
      <c r="S1141" s="70"/>
      <c r="T1141" s="70"/>
      <c r="U1141" s="70"/>
      <c r="V1141" s="70"/>
      <c r="W1141" s="70"/>
      <c r="X1141" s="70"/>
      <c r="Y1141" s="70"/>
      <c r="Z1141" s="70"/>
      <c r="AA1141" s="73"/>
      <c r="AB1141" s="73"/>
      <c r="AC1141" s="73"/>
      <c r="AD1141" s="73"/>
      <c r="AE1141" s="73"/>
      <c r="AF1141" s="73"/>
      <c r="AG1141" s="73"/>
    </row>
    <row r="1142" spans="11:33" x14ac:dyDescent="0.3">
      <c r="K1142" s="70"/>
      <c r="L1142" s="71"/>
      <c r="M1142" s="70"/>
      <c r="N1142" s="70"/>
      <c r="O1142" s="70"/>
      <c r="P1142" s="70"/>
      <c r="Q1142" s="70"/>
      <c r="R1142" s="70"/>
      <c r="S1142" s="70"/>
      <c r="T1142" s="70"/>
      <c r="U1142" s="70"/>
      <c r="V1142" s="70"/>
      <c r="W1142" s="70"/>
      <c r="X1142" s="70"/>
      <c r="Y1142" s="70"/>
      <c r="Z1142" s="70"/>
      <c r="AA1142" s="73"/>
      <c r="AB1142" s="73"/>
      <c r="AC1142" s="73"/>
      <c r="AD1142" s="73"/>
      <c r="AE1142" s="73"/>
      <c r="AF1142" s="73"/>
      <c r="AG1142" s="73"/>
    </row>
    <row r="1143" spans="11:33" x14ac:dyDescent="0.3">
      <c r="K1143" s="70"/>
      <c r="L1143" s="71"/>
      <c r="M1143" s="70"/>
      <c r="N1143" s="70"/>
      <c r="O1143" s="70"/>
      <c r="P1143" s="70"/>
      <c r="Q1143" s="70"/>
      <c r="R1143" s="70"/>
      <c r="S1143" s="70"/>
      <c r="T1143" s="70"/>
      <c r="U1143" s="70"/>
      <c r="V1143" s="70"/>
      <c r="W1143" s="70"/>
      <c r="X1143" s="70"/>
      <c r="Y1143" s="70"/>
      <c r="Z1143" s="70"/>
      <c r="AA1143" s="73"/>
      <c r="AB1143" s="73"/>
      <c r="AC1143" s="73"/>
      <c r="AD1143" s="73"/>
      <c r="AE1143" s="73"/>
      <c r="AF1143" s="73"/>
      <c r="AG1143" s="73"/>
    </row>
    <row r="1144" spans="11:33" x14ac:dyDescent="0.3">
      <c r="K1144" s="70"/>
      <c r="L1144" s="71"/>
      <c r="M1144" s="70"/>
      <c r="N1144" s="70"/>
      <c r="O1144" s="70"/>
      <c r="P1144" s="70"/>
      <c r="Q1144" s="70"/>
      <c r="R1144" s="70"/>
      <c r="S1144" s="70"/>
      <c r="T1144" s="70"/>
      <c r="U1144" s="70"/>
      <c r="V1144" s="70"/>
      <c r="W1144" s="70"/>
      <c r="X1144" s="70"/>
      <c r="Y1144" s="70"/>
      <c r="Z1144" s="70"/>
      <c r="AA1144" s="73"/>
      <c r="AB1144" s="73"/>
      <c r="AC1144" s="73"/>
      <c r="AD1144" s="73"/>
      <c r="AE1144" s="73"/>
      <c r="AF1144" s="73"/>
      <c r="AG1144" s="73"/>
    </row>
    <row r="1145" spans="11:33" x14ac:dyDescent="0.3">
      <c r="K1145" s="70"/>
      <c r="L1145" s="71"/>
      <c r="M1145" s="70"/>
      <c r="N1145" s="70"/>
      <c r="O1145" s="70"/>
      <c r="P1145" s="70"/>
      <c r="Q1145" s="70"/>
      <c r="R1145" s="70"/>
      <c r="S1145" s="70"/>
      <c r="T1145" s="70"/>
      <c r="U1145" s="70"/>
      <c r="V1145" s="70"/>
      <c r="W1145" s="70"/>
      <c r="X1145" s="70"/>
      <c r="Y1145" s="70"/>
      <c r="Z1145" s="70"/>
      <c r="AA1145" s="73"/>
      <c r="AB1145" s="73"/>
      <c r="AC1145" s="73"/>
      <c r="AD1145" s="73"/>
      <c r="AE1145" s="73"/>
      <c r="AF1145" s="73"/>
      <c r="AG1145" s="73"/>
    </row>
    <row r="1146" spans="11:33" x14ac:dyDescent="0.3">
      <c r="K1146" s="70"/>
      <c r="L1146" s="71"/>
      <c r="M1146" s="70"/>
      <c r="N1146" s="70"/>
      <c r="O1146" s="70"/>
      <c r="P1146" s="70"/>
      <c r="Q1146" s="70"/>
      <c r="R1146" s="70"/>
      <c r="S1146" s="70"/>
      <c r="T1146" s="70"/>
      <c r="U1146" s="70"/>
      <c r="V1146" s="70"/>
      <c r="W1146" s="70"/>
      <c r="X1146" s="70"/>
      <c r="Y1146" s="70"/>
      <c r="Z1146" s="70"/>
      <c r="AA1146" s="73"/>
      <c r="AB1146" s="73"/>
      <c r="AC1146" s="73"/>
      <c r="AD1146" s="73"/>
      <c r="AE1146" s="73"/>
      <c r="AF1146" s="73"/>
      <c r="AG1146" s="73"/>
    </row>
    <row r="1147" spans="11:33" x14ac:dyDescent="0.3">
      <c r="K1147" s="70"/>
      <c r="L1147" s="71"/>
      <c r="M1147" s="70"/>
      <c r="N1147" s="70"/>
      <c r="O1147" s="70"/>
      <c r="P1147" s="70"/>
      <c r="Q1147" s="70"/>
      <c r="R1147" s="70"/>
      <c r="S1147" s="70"/>
      <c r="T1147" s="70"/>
      <c r="U1147" s="70"/>
      <c r="V1147" s="70"/>
      <c r="W1147" s="70"/>
      <c r="X1147" s="70"/>
      <c r="Y1147" s="70"/>
      <c r="Z1147" s="70"/>
      <c r="AA1147" s="73"/>
      <c r="AB1147" s="73"/>
      <c r="AC1147" s="73"/>
      <c r="AD1147" s="73"/>
      <c r="AE1147" s="73"/>
      <c r="AF1147" s="73"/>
      <c r="AG1147" s="73"/>
    </row>
    <row r="1148" spans="11:33" x14ac:dyDescent="0.3">
      <c r="K1148" s="70"/>
      <c r="L1148" s="71"/>
      <c r="M1148" s="70"/>
      <c r="N1148" s="70"/>
      <c r="O1148" s="70"/>
      <c r="P1148" s="70"/>
      <c r="Q1148" s="70"/>
      <c r="R1148" s="70"/>
      <c r="S1148" s="70"/>
      <c r="T1148" s="70"/>
      <c r="U1148" s="70"/>
      <c r="V1148" s="70"/>
      <c r="W1148" s="70"/>
      <c r="X1148" s="70"/>
      <c r="Y1148" s="70"/>
      <c r="Z1148" s="70"/>
      <c r="AA1148" s="73"/>
      <c r="AB1148" s="73"/>
      <c r="AC1148" s="73"/>
      <c r="AD1148" s="73"/>
      <c r="AE1148" s="73"/>
      <c r="AF1148" s="73"/>
      <c r="AG1148" s="73"/>
    </row>
    <row r="1149" spans="11:33" x14ac:dyDescent="0.3">
      <c r="K1149" s="70"/>
      <c r="L1149" s="71"/>
      <c r="M1149" s="70"/>
      <c r="N1149" s="70"/>
      <c r="O1149" s="70"/>
      <c r="P1149" s="70"/>
      <c r="Q1149" s="70"/>
      <c r="R1149" s="70"/>
      <c r="S1149" s="70"/>
      <c r="T1149" s="70"/>
      <c r="U1149" s="70"/>
      <c r="V1149" s="70"/>
      <c r="W1149" s="70"/>
      <c r="X1149" s="70"/>
      <c r="Y1149" s="70"/>
      <c r="Z1149" s="70"/>
      <c r="AA1149" s="73"/>
      <c r="AB1149" s="73"/>
      <c r="AC1149" s="73"/>
      <c r="AD1149" s="73"/>
      <c r="AE1149" s="73"/>
      <c r="AF1149" s="73"/>
      <c r="AG1149" s="73"/>
    </row>
    <row r="1150" spans="11:33" x14ac:dyDescent="0.3">
      <c r="K1150" s="70"/>
      <c r="L1150" s="71"/>
      <c r="M1150" s="70"/>
      <c r="N1150" s="70"/>
      <c r="O1150" s="70"/>
      <c r="P1150" s="70"/>
      <c r="Q1150" s="70"/>
      <c r="R1150" s="70"/>
      <c r="S1150" s="70"/>
      <c r="T1150" s="70"/>
      <c r="U1150" s="70"/>
      <c r="V1150" s="70"/>
      <c r="W1150" s="70"/>
      <c r="X1150" s="70"/>
      <c r="Y1150" s="70"/>
      <c r="Z1150" s="70"/>
      <c r="AA1150" s="73"/>
      <c r="AB1150" s="73"/>
      <c r="AC1150" s="73"/>
      <c r="AD1150" s="73"/>
      <c r="AE1150" s="73"/>
      <c r="AF1150" s="73"/>
      <c r="AG1150" s="73"/>
    </row>
    <row r="1151" spans="11:33" x14ac:dyDescent="0.3">
      <c r="K1151" s="70"/>
      <c r="L1151" s="71"/>
      <c r="M1151" s="70"/>
      <c r="N1151" s="70"/>
      <c r="O1151" s="70"/>
      <c r="P1151" s="70"/>
      <c r="Q1151" s="70"/>
      <c r="R1151" s="70"/>
      <c r="S1151" s="70"/>
      <c r="T1151" s="70"/>
      <c r="U1151" s="70"/>
      <c r="V1151" s="70"/>
      <c r="W1151" s="70"/>
      <c r="X1151" s="70"/>
      <c r="Y1151" s="70"/>
      <c r="Z1151" s="70"/>
      <c r="AA1151" s="73"/>
      <c r="AB1151" s="73"/>
      <c r="AC1151" s="73"/>
      <c r="AD1151" s="73"/>
      <c r="AE1151" s="73"/>
      <c r="AF1151" s="73"/>
      <c r="AG1151" s="73"/>
    </row>
    <row r="1152" spans="11:33" x14ac:dyDescent="0.3">
      <c r="K1152" s="70"/>
      <c r="L1152" s="71"/>
      <c r="M1152" s="70"/>
      <c r="N1152" s="70"/>
      <c r="O1152" s="70"/>
      <c r="P1152" s="70"/>
      <c r="Q1152" s="70"/>
      <c r="R1152" s="70"/>
      <c r="S1152" s="70"/>
      <c r="T1152" s="70"/>
      <c r="U1152" s="70"/>
      <c r="V1152" s="70"/>
      <c r="W1152" s="70"/>
      <c r="X1152" s="70"/>
      <c r="Y1152" s="70"/>
      <c r="Z1152" s="70"/>
      <c r="AA1152" s="73"/>
      <c r="AB1152" s="73"/>
      <c r="AC1152" s="73"/>
      <c r="AD1152" s="73"/>
      <c r="AE1152" s="73"/>
      <c r="AF1152" s="73"/>
      <c r="AG1152" s="73"/>
    </row>
    <row r="1153" spans="11:33" x14ac:dyDescent="0.3">
      <c r="K1153" s="70"/>
      <c r="L1153" s="71"/>
      <c r="M1153" s="70"/>
      <c r="N1153" s="70"/>
      <c r="O1153" s="70"/>
      <c r="P1153" s="70"/>
      <c r="Q1153" s="70"/>
      <c r="R1153" s="70"/>
      <c r="S1153" s="70"/>
      <c r="T1153" s="70"/>
      <c r="U1153" s="70"/>
      <c r="V1153" s="70"/>
      <c r="W1153" s="70"/>
      <c r="X1153" s="70"/>
      <c r="Y1153" s="70"/>
      <c r="Z1153" s="70"/>
      <c r="AA1153" s="73"/>
      <c r="AB1153" s="73"/>
      <c r="AC1153" s="73"/>
      <c r="AD1153" s="73"/>
      <c r="AE1153" s="73"/>
      <c r="AF1153" s="73"/>
      <c r="AG1153" s="73"/>
    </row>
    <row r="1154" spans="11:33" x14ac:dyDescent="0.3">
      <c r="K1154" s="70"/>
      <c r="L1154" s="71"/>
      <c r="M1154" s="70"/>
      <c r="N1154" s="70"/>
      <c r="O1154" s="70"/>
      <c r="P1154" s="70"/>
      <c r="Q1154" s="70"/>
      <c r="R1154" s="70"/>
      <c r="S1154" s="70"/>
      <c r="T1154" s="70"/>
      <c r="U1154" s="70"/>
      <c r="V1154" s="70"/>
      <c r="W1154" s="70"/>
      <c r="X1154" s="70"/>
      <c r="Y1154" s="70"/>
      <c r="Z1154" s="70"/>
      <c r="AA1154" s="73"/>
      <c r="AB1154" s="73"/>
      <c r="AC1154" s="73"/>
      <c r="AD1154" s="73"/>
      <c r="AE1154" s="73"/>
      <c r="AF1154" s="73"/>
      <c r="AG1154" s="73"/>
    </row>
    <row r="1155" spans="11:33" x14ac:dyDescent="0.3">
      <c r="K1155" s="70"/>
      <c r="L1155" s="71"/>
      <c r="M1155" s="70"/>
      <c r="N1155" s="70"/>
      <c r="O1155" s="70"/>
      <c r="P1155" s="70"/>
      <c r="Q1155" s="70"/>
      <c r="R1155" s="70"/>
      <c r="S1155" s="70"/>
      <c r="T1155" s="70"/>
      <c r="U1155" s="70"/>
      <c r="V1155" s="70"/>
      <c r="W1155" s="70"/>
      <c r="X1155" s="70"/>
      <c r="Y1155" s="70"/>
      <c r="Z1155" s="70"/>
      <c r="AA1155" s="73"/>
      <c r="AB1155" s="73"/>
      <c r="AC1155" s="73"/>
      <c r="AD1155" s="73"/>
      <c r="AE1155" s="73"/>
      <c r="AF1155" s="73"/>
      <c r="AG1155" s="73"/>
    </row>
    <row r="1156" spans="11:33" x14ac:dyDescent="0.3">
      <c r="K1156" s="70"/>
      <c r="L1156" s="71"/>
      <c r="M1156" s="70"/>
      <c r="N1156" s="70"/>
      <c r="O1156" s="70"/>
      <c r="P1156" s="70"/>
      <c r="Q1156" s="70"/>
      <c r="R1156" s="70"/>
      <c r="S1156" s="70"/>
      <c r="T1156" s="70"/>
      <c r="U1156" s="70"/>
      <c r="V1156" s="70"/>
      <c r="W1156" s="70"/>
      <c r="X1156" s="70"/>
      <c r="Y1156" s="70"/>
      <c r="Z1156" s="70"/>
      <c r="AA1156" s="73"/>
      <c r="AB1156" s="73"/>
      <c r="AC1156" s="73"/>
      <c r="AD1156" s="73"/>
      <c r="AE1156" s="73"/>
      <c r="AF1156" s="73"/>
      <c r="AG1156" s="73"/>
    </row>
    <row r="1157" spans="11:33" x14ac:dyDescent="0.3">
      <c r="K1157" s="70"/>
      <c r="L1157" s="71"/>
      <c r="M1157" s="70"/>
      <c r="N1157" s="70"/>
      <c r="O1157" s="70"/>
      <c r="P1157" s="70"/>
      <c r="Q1157" s="70"/>
      <c r="R1157" s="70"/>
      <c r="S1157" s="70"/>
      <c r="T1157" s="70"/>
      <c r="U1157" s="70"/>
      <c r="V1157" s="70"/>
      <c r="W1157" s="70"/>
      <c r="X1157" s="70"/>
      <c r="Y1157" s="70"/>
      <c r="Z1157" s="70"/>
      <c r="AA1157" s="73"/>
      <c r="AB1157" s="73"/>
      <c r="AC1157" s="73"/>
      <c r="AD1157" s="73"/>
      <c r="AE1157" s="73"/>
      <c r="AF1157" s="73"/>
      <c r="AG1157" s="73"/>
    </row>
    <row r="1158" spans="11:33" x14ac:dyDescent="0.3">
      <c r="K1158" s="70"/>
      <c r="L1158" s="71"/>
      <c r="M1158" s="70"/>
      <c r="N1158" s="70"/>
      <c r="O1158" s="70"/>
      <c r="P1158" s="70"/>
      <c r="Q1158" s="70"/>
      <c r="R1158" s="70"/>
      <c r="S1158" s="70"/>
      <c r="T1158" s="70"/>
      <c r="U1158" s="70"/>
      <c r="V1158" s="70"/>
      <c r="W1158" s="70"/>
      <c r="X1158" s="70"/>
      <c r="Y1158" s="70"/>
      <c r="Z1158" s="70"/>
      <c r="AA1158" s="73"/>
      <c r="AB1158" s="73"/>
      <c r="AC1158" s="73"/>
      <c r="AD1158" s="73"/>
      <c r="AE1158" s="73"/>
      <c r="AF1158" s="73"/>
      <c r="AG1158" s="73"/>
    </row>
    <row r="1159" spans="11:33" x14ac:dyDescent="0.3">
      <c r="K1159" s="70"/>
      <c r="L1159" s="71"/>
      <c r="M1159" s="70"/>
      <c r="N1159" s="70"/>
      <c r="O1159" s="70"/>
      <c r="P1159" s="70"/>
      <c r="Q1159" s="70"/>
      <c r="R1159" s="70"/>
      <c r="S1159" s="70"/>
      <c r="T1159" s="70"/>
      <c r="U1159" s="70"/>
      <c r="V1159" s="70"/>
      <c r="W1159" s="70"/>
      <c r="X1159" s="70"/>
      <c r="Y1159" s="70"/>
      <c r="Z1159" s="70"/>
      <c r="AA1159" s="73"/>
      <c r="AB1159" s="73"/>
      <c r="AC1159" s="73"/>
      <c r="AD1159" s="73"/>
      <c r="AE1159" s="73"/>
      <c r="AF1159" s="73"/>
      <c r="AG1159" s="73"/>
    </row>
    <row r="1160" spans="11:33" x14ac:dyDescent="0.3">
      <c r="K1160" s="70"/>
      <c r="L1160" s="71"/>
      <c r="M1160" s="70"/>
      <c r="N1160" s="70"/>
      <c r="O1160" s="70"/>
      <c r="P1160" s="70"/>
      <c r="Q1160" s="70"/>
      <c r="R1160" s="70"/>
      <c r="S1160" s="70"/>
      <c r="T1160" s="70"/>
      <c r="U1160" s="70"/>
      <c r="V1160" s="70"/>
      <c r="W1160" s="70"/>
      <c r="X1160" s="70"/>
      <c r="Y1160" s="70"/>
      <c r="Z1160" s="70"/>
      <c r="AA1160" s="73"/>
      <c r="AB1160" s="73"/>
      <c r="AC1160" s="73"/>
      <c r="AD1160" s="73"/>
      <c r="AE1160" s="73"/>
      <c r="AF1160" s="73"/>
      <c r="AG1160" s="73"/>
    </row>
    <row r="1161" spans="11:33" x14ac:dyDescent="0.3">
      <c r="K1161" s="70"/>
      <c r="L1161" s="71"/>
      <c r="M1161" s="70"/>
      <c r="N1161" s="70"/>
      <c r="O1161" s="70"/>
      <c r="P1161" s="70"/>
      <c r="Q1161" s="70"/>
      <c r="R1161" s="70"/>
      <c r="S1161" s="70"/>
      <c r="T1161" s="70"/>
      <c r="U1161" s="70"/>
      <c r="V1161" s="70"/>
      <c r="W1161" s="70"/>
      <c r="X1161" s="70"/>
      <c r="Y1161" s="70"/>
      <c r="Z1161" s="70"/>
      <c r="AA1161" s="73"/>
      <c r="AB1161" s="73"/>
      <c r="AC1161" s="73"/>
      <c r="AD1161" s="73"/>
      <c r="AE1161" s="73"/>
      <c r="AF1161" s="73"/>
      <c r="AG1161" s="73"/>
    </row>
    <row r="1162" spans="11:33" x14ac:dyDescent="0.3">
      <c r="K1162" s="70"/>
      <c r="L1162" s="71"/>
      <c r="M1162" s="70"/>
      <c r="N1162" s="70"/>
      <c r="O1162" s="70"/>
      <c r="P1162" s="70"/>
      <c r="Q1162" s="70"/>
      <c r="R1162" s="70"/>
      <c r="S1162" s="70"/>
      <c r="T1162" s="70"/>
      <c r="U1162" s="70"/>
      <c r="V1162" s="70"/>
      <c r="W1162" s="70"/>
      <c r="X1162" s="70"/>
      <c r="Y1162" s="70"/>
      <c r="Z1162" s="70"/>
      <c r="AA1162" s="73"/>
      <c r="AB1162" s="73"/>
      <c r="AC1162" s="73"/>
      <c r="AD1162" s="73"/>
      <c r="AE1162" s="73"/>
      <c r="AF1162" s="73"/>
      <c r="AG1162" s="73"/>
    </row>
    <row r="1163" spans="11:33" x14ac:dyDescent="0.3">
      <c r="K1163" s="70"/>
      <c r="L1163" s="71"/>
      <c r="M1163" s="70"/>
      <c r="N1163" s="70"/>
      <c r="O1163" s="70"/>
      <c r="P1163" s="70"/>
      <c r="Q1163" s="70"/>
      <c r="R1163" s="70"/>
      <c r="S1163" s="70"/>
      <c r="T1163" s="70"/>
      <c r="U1163" s="70"/>
      <c r="V1163" s="70"/>
      <c r="W1163" s="70"/>
      <c r="X1163" s="70"/>
      <c r="Y1163" s="70"/>
      <c r="Z1163" s="70"/>
      <c r="AA1163" s="73"/>
      <c r="AB1163" s="73"/>
      <c r="AC1163" s="73"/>
      <c r="AD1163" s="73"/>
      <c r="AE1163" s="73"/>
      <c r="AF1163" s="73"/>
      <c r="AG1163" s="73"/>
    </row>
    <row r="1164" spans="11:33" x14ac:dyDescent="0.3">
      <c r="K1164" s="70"/>
      <c r="L1164" s="71"/>
      <c r="M1164" s="70"/>
      <c r="N1164" s="70"/>
      <c r="O1164" s="70"/>
      <c r="P1164" s="70"/>
      <c r="Q1164" s="70"/>
      <c r="R1164" s="70"/>
      <c r="S1164" s="70"/>
      <c r="T1164" s="70"/>
      <c r="U1164" s="70"/>
      <c r="V1164" s="70"/>
      <c r="W1164" s="70"/>
      <c r="X1164" s="70"/>
      <c r="Y1164" s="70"/>
      <c r="Z1164" s="70"/>
      <c r="AA1164" s="73"/>
      <c r="AB1164" s="73"/>
      <c r="AC1164" s="73"/>
      <c r="AD1164" s="73"/>
      <c r="AE1164" s="73"/>
      <c r="AF1164" s="73"/>
      <c r="AG1164" s="73"/>
    </row>
    <row r="1165" spans="11:33" x14ac:dyDescent="0.3">
      <c r="K1165" s="70"/>
      <c r="L1165" s="71"/>
      <c r="M1165" s="70"/>
      <c r="N1165" s="70"/>
      <c r="O1165" s="70"/>
      <c r="P1165" s="70"/>
      <c r="Q1165" s="70"/>
      <c r="R1165" s="70"/>
      <c r="S1165" s="70"/>
      <c r="T1165" s="70"/>
      <c r="U1165" s="70"/>
      <c r="V1165" s="70"/>
      <c r="W1165" s="70"/>
      <c r="X1165" s="70"/>
      <c r="Y1165" s="70"/>
      <c r="Z1165" s="70"/>
      <c r="AA1165" s="73"/>
      <c r="AB1165" s="73"/>
      <c r="AC1165" s="73"/>
      <c r="AD1165" s="73"/>
      <c r="AE1165" s="73"/>
      <c r="AF1165" s="73"/>
      <c r="AG1165" s="73"/>
    </row>
    <row r="1166" spans="11:33" x14ac:dyDescent="0.3">
      <c r="K1166" s="70"/>
      <c r="L1166" s="71"/>
      <c r="M1166" s="70"/>
      <c r="N1166" s="70"/>
      <c r="O1166" s="70"/>
      <c r="P1166" s="70"/>
      <c r="Q1166" s="70"/>
      <c r="R1166" s="70"/>
      <c r="S1166" s="70"/>
      <c r="T1166" s="70"/>
      <c r="U1166" s="70"/>
      <c r="V1166" s="70"/>
      <c r="W1166" s="70"/>
      <c r="X1166" s="70"/>
      <c r="Y1166" s="70"/>
      <c r="Z1166" s="70"/>
      <c r="AA1166" s="73"/>
      <c r="AB1166" s="73"/>
      <c r="AC1166" s="73"/>
      <c r="AD1166" s="73"/>
      <c r="AE1166" s="73"/>
      <c r="AF1166" s="73"/>
      <c r="AG1166" s="73"/>
    </row>
    <row r="1167" spans="11:33" x14ac:dyDescent="0.3">
      <c r="K1167" s="70"/>
      <c r="L1167" s="71"/>
      <c r="M1167" s="70"/>
      <c r="N1167" s="70"/>
      <c r="O1167" s="70"/>
      <c r="P1167" s="70"/>
      <c r="Q1167" s="70"/>
      <c r="R1167" s="70"/>
      <c r="S1167" s="70"/>
      <c r="T1167" s="70"/>
      <c r="U1167" s="70"/>
      <c r="V1167" s="70"/>
      <c r="W1167" s="70"/>
      <c r="X1167" s="70"/>
      <c r="Y1167" s="70"/>
      <c r="Z1167" s="70"/>
      <c r="AA1167" s="73"/>
      <c r="AB1167" s="73"/>
      <c r="AC1167" s="73"/>
      <c r="AD1167" s="73"/>
      <c r="AE1167" s="73"/>
      <c r="AF1167" s="73"/>
      <c r="AG1167" s="73"/>
    </row>
    <row r="1168" spans="11:33" x14ac:dyDescent="0.3">
      <c r="K1168" s="70"/>
      <c r="L1168" s="71"/>
      <c r="M1168" s="70"/>
      <c r="N1168" s="70"/>
      <c r="O1168" s="70"/>
      <c r="P1168" s="70"/>
      <c r="Q1168" s="70"/>
      <c r="R1168" s="70"/>
      <c r="S1168" s="70"/>
      <c r="T1168" s="70"/>
      <c r="U1168" s="70"/>
      <c r="V1168" s="70"/>
      <c r="W1168" s="70"/>
      <c r="X1168" s="70"/>
      <c r="Y1168" s="70"/>
      <c r="Z1168" s="70"/>
      <c r="AA1168" s="73"/>
      <c r="AB1168" s="73"/>
      <c r="AC1168" s="73"/>
      <c r="AD1168" s="73"/>
      <c r="AE1168" s="73"/>
      <c r="AF1168" s="73"/>
      <c r="AG1168" s="73"/>
    </row>
    <row r="1169" spans="11:33" x14ac:dyDescent="0.3">
      <c r="K1169" s="70"/>
      <c r="L1169" s="71"/>
      <c r="M1169" s="70"/>
      <c r="N1169" s="70"/>
      <c r="O1169" s="70"/>
      <c r="P1169" s="70"/>
      <c r="Q1169" s="70"/>
      <c r="R1169" s="70"/>
      <c r="S1169" s="70"/>
      <c r="T1169" s="70"/>
      <c r="U1169" s="70"/>
      <c r="V1169" s="70"/>
      <c r="W1169" s="70"/>
      <c r="X1169" s="70"/>
      <c r="Y1169" s="70"/>
      <c r="Z1169" s="70"/>
      <c r="AA1169" s="73"/>
      <c r="AB1169" s="73"/>
      <c r="AC1169" s="73"/>
      <c r="AD1169" s="73"/>
      <c r="AE1169" s="73"/>
      <c r="AF1169" s="73"/>
      <c r="AG1169" s="73"/>
    </row>
    <row r="1170" spans="11:33" x14ac:dyDescent="0.3">
      <c r="K1170" s="70"/>
      <c r="L1170" s="71"/>
      <c r="M1170" s="70"/>
      <c r="N1170" s="70"/>
      <c r="O1170" s="70"/>
      <c r="P1170" s="70"/>
      <c r="Q1170" s="70"/>
      <c r="R1170" s="70"/>
      <c r="S1170" s="70"/>
      <c r="T1170" s="70"/>
      <c r="U1170" s="70"/>
      <c r="V1170" s="70"/>
      <c r="W1170" s="70"/>
      <c r="X1170" s="70"/>
      <c r="Y1170" s="70"/>
      <c r="Z1170" s="70"/>
      <c r="AA1170" s="73"/>
      <c r="AB1170" s="73"/>
      <c r="AC1170" s="73"/>
      <c r="AD1170" s="73"/>
      <c r="AE1170" s="73"/>
      <c r="AF1170" s="73"/>
      <c r="AG1170" s="73"/>
    </row>
    <row r="1171" spans="11:33" x14ac:dyDescent="0.3">
      <c r="K1171" s="70"/>
      <c r="L1171" s="71"/>
      <c r="M1171" s="70"/>
      <c r="N1171" s="70"/>
      <c r="O1171" s="70"/>
      <c r="P1171" s="70"/>
      <c r="Q1171" s="70"/>
      <c r="R1171" s="70"/>
      <c r="S1171" s="70"/>
      <c r="T1171" s="70"/>
      <c r="U1171" s="70"/>
      <c r="V1171" s="70"/>
      <c r="W1171" s="70"/>
      <c r="X1171" s="70"/>
      <c r="Y1171" s="70"/>
      <c r="Z1171" s="70"/>
      <c r="AA1171" s="73"/>
      <c r="AB1171" s="73"/>
      <c r="AC1171" s="73"/>
      <c r="AD1171" s="73"/>
      <c r="AE1171" s="73"/>
      <c r="AF1171" s="73"/>
      <c r="AG1171" s="73"/>
    </row>
    <row r="1172" spans="11:33" x14ac:dyDescent="0.3">
      <c r="K1172" s="70"/>
      <c r="L1172" s="71"/>
      <c r="M1172" s="70"/>
      <c r="N1172" s="70"/>
      <c r="O1172" s="70"/>
      <c r="P1172" s="70"/>
      <c r="Q1172" s="70"/>
      <c r="R1172" s="70"/>
      <c r="S1172" s="70"/>
      <c r="T1172" s="70"/>
      <c r="U1172" s="70"/>
      <c r="V1172" s="70"/>
      <c r="W1172" s="70"/>
      <c r="X1172" s="70"/>
      <c r="Y1172" s="70"/>
      <c r="Z1172" s="70"/>
      <c r="AA1172" s="73"/>
      <c r="AB1172" s="73"/>
      <c r="AC1172" s="73"/>
      <c r="AD1172" s="73"/>
      <c r="AE1172" s="73"/>
      <c r="AF1172" s="73"/>
      <c r="AG1172" s="73"/>
    </row>
    <row r="1173" spans="11:33" x14ac:dyDescent="0.3">
      <c r="K1173" s="70"/>
      <c r="L1173" s="71"/>
      <c r="M1173" s="70"/>
      <c r="N1173" s="70"/>
      <c r="O1173" s="70"/>
      <c r="P1173" s="70"/>
      <c r="Q1173" s="70"/>
      <c r="R1173" s="70"/>
      <c r="S1173" s="70"/>
      <c r="T1173" s="70"/>
      <c r="U1173" s="70"/>
      <c r="V1173" s="70"/>
      <c r="W1173" s="70"/>
      <c r="X1173" s="70"/>
      <c r="Y1173" s="70"/>
      <c r="Z1173" s="70"/>
      <c r="AA1173" s="73"/>
      <c r="AB1173" s="73"/>
      <c r="AC1173" s="73"/>
      <c r="AD1173" s="73"/>
      <c r="AE1173" s="73"/>
      <c r="AF1173" s="73"/>
      <c r="AG1173" s="73"/>
    </row>
    <row r="1174" spans="11:33" x14ac:dyDescent="0.3">
      <c r="K1174" s="70"/>
      <c r="L1174" s="71"/>
      <c r="M1174" s="70"/>
      <c r="N1174" s="70"/>
      <c r="O1174" s="70"/>
      <c r="P1174" s="70"/>
      <c r="Q1174" s="70"/>
      <c r="R1174" s="70"/>
      <c r="S1174" s="70"/>
      <c r="T1174" s="70"/>
      <c r="U1174" s="70"/>
      <c r="V1174" s="70"/>
      <c r="W1174" s="70"/>
      <c r="X1174" s="70"/>
      <c r="Y1174" s="70"/>
      <c r="Z1174" s="70"/>
      <c r="AA1174" s="73"/>
      <c r="AB1174" s="73"/>
      <c r="AC1174" s="73"/>
      <c r="AD1174" s="73"/>
      <c r="AE1174" s="73"/>
      <c r="AF1174" s="73"/>
      <c r="AG1174" s="73"/>
    </row>
    <row r="1175" spans="11:33" x14ac:dyDescent="0.3">
      <c r="K1175" s="70"/>
      <c r="L1175" s="71"/>
      <c r="M1175" s="70"/>
      <c r="N1175" s="70"/>
      <c r="O1175" s="70"/>
      <c r="P1175" s="70"/>
      <c r="Q1175" s="70"/>
      <c r="R1175" s="70"/>
      <c r="S1175" s="70"/>
      <c r="T1175" s="70"/>
      <c r="U1175" s="70"/>
      <c r="V1175" s="70"/>
      <c r="W1175" s="70"/>
      <c r="X1175" s="70"/>
      <c r="Y1175" s="70"/>
      <c r="Z1175" s="70"/>
      <c r="AA1175" s="73"/>
      <c r="AB1175" s="73"/>
      <c r="AC1175" s="73"/>
      <c r="AD1175" s="73"/>
      <c r="AE1175" s="73"/>
      <c r="AF1175" s="73"/>
      <c r="AG1175" s="73"/>
    </row>
    <row r="1176" spans="11:33" x14ac:dyDescent="0.3">
      <c r="K1176" s="70"/>
      <c r="L1176" s="71"/>
      <c r="M1176" s="70"/>
      <c r="N1176" s="70"/>
      <c r="O1176" s="70"/>
      <c r="P1176" s="70"/>
      <c r="Q1176" s="70"/>
      <c r="R1176" s="70"/>
      <c r="S1176" s="70"/>
      <c r="T1176" s="70"/>
      <c r="U1176" s="70"/>
      <c r="V1176" s="70"/>
      <c r="W1176" s="70"/>
      <c r="X1176" s="70"/>
      <c r="Y1176" s="70"/>
      <c r="Z1176" s="70"/>
      <c r="AA1176" s="73"/>
      <c r="AB1176" s="73"/>
      <c r="AC1176" s="73"/>
      <c r="AD1176" s="73"/>
      <c r="AE1176" s="73"/>
      <c r="AF1176" s="73"/>
      <c r="AG1176" s="73"/>
    </row>
    <row r="1177" spans="11:33" x14ac:dyDescent="0.3">
      <c r="K1177" s="70"/>
      <c r="L1177" s="71"/>
      <c r="M1177" s="70"/>
      <c r="N1177" s="70"/>
      <c r="O1177" s="70"/>
      <c r="P1177" s="70"/>
      <c r="Q1177" s="70"/>
      <c r="R1177" s="70"/>
      <c r="S1177" s="70"/>
      <c r="T1177" s="70"/>
      <c r="U1177" s="70"/>
      <c r="V1177" s="70"/>
      <c r="W1177" s="70"/>
      <c r="X1177" s="70"/>
      <c r="Y1177" s="70"/>
      <c r="Z1177" s="70"/>
      <c r="AA1177" s="73"/>
      <c r="AB1177" s="73"/>
      <c r="AC1177" s="73"/>
      <c r="AD1177" s="73"/>
      <c r="AE1177" s="73"/>
      <c r="AF1177" s="73"/>
      <c r="AG1177" s="73"/>
    </row>
    <row r="1178" spans="11:33" x14ac:dyDescent="0.3">
      <c r="K1178" s="70"/>
      <c r="L1178" s="71"/>
      <c r="M1178" s="70"/>
      <c r="N1178" s="70"/>
      <c r="O1178" s="70"/>
      <c r="P1178" s="70"/>
      <c r="Q1178" s="70"/>
      <c r="R1178" s="70"/>
      <c r="S1178" s="70"/>
      <c r="T1178" s="70"/>
      <c r="U1178" s="70"/>
      <c r="V1178" s="70"/>
      <c r="W1178" s="70"/>
      <c r="X1178" s="70"/>
      <c r="Y1178" s="70"/>
      <c r="Z1178" s="70"/>
      <c r="AA1178" s="73"/>
      <c r="AB1178" s="73"/>
      <c r="AC1178" s="73"/>
      <c r="AD1178" s="73"/>
      <c r="AE1178" s="73"/>
      <c r="AF1178" s="73"/>
      <c r="AG1178" s="73"/>
    </row>
    <row r="1179" spans="11:33" x14ac:dyDescent="0.3">
      <c r="K1179" s="70"/>
      <c r="L1179" s="71"/>
      <c r="M1179" s="70"/>
      <c r="N1179" s="70"/>
      <c r="O1179" s="70"/>
      <c r="P1179" s="70"/>
      <c r="Q1179" s="70"/>
      <c r="R1179" s="70"/>
      <c r="S1179" s="70"/>
      <c r="T1179" s="70"/>
      <c r="U1179" s="70"/>
      <c r="V1179" s="70"/>
      <c r="W1179" s="70"/>
      <c r="X1179" s="70"/>
      <c r="Y1179" s="70"/>
      <c r="Z1179" s="70"/>
      <c r="AA1179" s="73"/>
      <c r="AB1179" s="73"/>
      <c r="AC1179" s="73"/>
      <c r="AD1179" s="73"/>
      <c r="AE1179" s="73"/>
      <c r="AF1179" s="73"/>
      <c r="AG1179" s="73"/>
    </row>
    <row r="1180" spans="11:33" x14ac:dyDescent="0.3">
      <c r="K1180" s="70"/>
      <c r="L1180" s="71"/>
      <c r="M1180" s="70"/>
      <c r="N1180" s="70"/>
      <c r="O1180" s="70"/>
      <c r="P1180" s="70"/>
      <c r="Q1180" s="70"/>
      <c r="R1180" s="70"/>
      <c r="S1180" s="70"/>
      <c r="T1180" s="70"/>
      <c r="U1180" s="70"/>
      <c r="V1180" s="70"/>
      <c r="W1180" s="70"/>
      <c r="X1180" s="70"/>
      <c r="Y1180" s="70"/>
      <c r="Z1180" s="70"/>
      <c r="AA1180" s="73"/>
      <c r="AB1180" s="73"/>
      <c r="AC1180" s="73"/>
      <c r="AD1180" s="73"/>
      <c r="AE1180" s="73"/>
      <c r="AF1180" s="73"/>
      <c r="AG1180" s="73"/>
    </row>
    <row r="1181" spans="11:33" x14ac:dyDescent="0.3">
      <c r="K1181" s="70"/>
      <c r="L1181" s="71"/>
      <c r="M1181" s="70"/>
      <c r="N1181" s="70"/>
      <c r="O1181" s="70"/>
      <c r="P1181" s="70"/>
      <c r="Q1181" s="70"/>
      <c r="R1181" s="70"/>
      <c r="S1181" s="70"/>
      <c r="T1181" s="70"/>
      <c r="U1181" s="70"/>
      <c r="V1181" s="70"/>
      <c r="W1181" s="70"/>
      <c r="X1181" s="70"/>
      <c r="Y1181" s="70"/>
      <c r="Z1181" s="70"/>
      <c r="AA1181" s="73"/>
      <c r="AB1181" s="73"/>
      <c r="AC1181" s="73"/>
      <c r="AD1181" s="73"/>
      <c r="AE1181" s="73"/>
      <c r="AF1181" s="73"/>
      <c r="AG1181" s="73"/>
    </row>
    <row r="1182" spans="11:33" x14ac:dyDescent="0.3">
      <c r="K1182" s="70"/>
      <c r="L1182" s="71"/>
      <c r="M1182" s="70"/>
      <c r="N1182" s="70"/>
      <c r="O1182" s="70"/>
      <c r="P1182" s="70"/>
      <c r="Q1182" s="70"/>
      <c r="R1182" s="70"/>
      <c r="S1182" s="70"/>
      <c r="T1182" s="70"/>
      <c r="U1182" s="70"/>
      <c r="V1182" s="70"/>
      <c r="W1182" s="70"/>
      <c r="X1182" s="70"/>
      <c r="Y1182" s="70"/>
      <c r="Z1182" s="70"/>
      <c r="AA1182" s="73"/>
      <c r="AB1182" s="73"/>
      <c r="AC1182" s="73"/>
      <c r="AD1182" s="73"/>
      <c r="AE1182" s="73"/>
      <c r="AF1182" s="73"/>
      <c r="AG1182" s="73"/>
    </row>
    <row r="1183" spans="11:33" x14ac:dyDescent="0.3">
      <c r="K1183" s="70"/>
      <c r="L1183" s="71"/>
      <c r="M1183" s="70"/>
      <c r="N1183" s="70"/>
      <c r="O1183" s="70"/>
      <c r="P1183" s="70"/>
      <c r="Q1183" s="70"/>
      <c r="R1183" s="70"/>
      <c r="S1183" s="70"/>
      <c r="T1183" s="70"/>
      <c r="U1183" s="70"/>
      <c r="V1183" s="70"/>
      <c r="W1183" s="70"/>
      <c r="X1183" s="70"/>
      <c r="Y1183" s="70"/>
      <c r="Z1183" s="70"/>
      <c r="AA1183" s="73"/>
      <c r="AB1183" s="73"/>
      <c r="AC1183" s="73"/>
      <c r="AD1183" s="73"/>
      <c r="AE1183" s="73"/>
      <c r="AF1183" s="73"/>
      <c r="AG1183" s="73"/>
    </row>
    <row r="1184" spans="11:33" x14ac:dyDescent="0.3">
      <c r="K1184" s="70"/>
      <c r="L1184" s="71"/>
      <c r="M1184" s="70"/>
      <c r="N1184" s="70"/>
      <c r="O1184" s="70"/>
      <c r="P1184" s="70"/>
      <c r="Q1184" s="70"/>
      <c r="R1184" s="70"/>
      <c r="S1184" s="70"/>
      <c r="T1184" s="70"/>
      <c r="U1184" s="70"/>
      <c r="V1184" s="70"/>
      <c r="W1184" s="70"/>
      <c r="X1184" s="70"/>
      <c r="Y1184" s="70"/>
      <c r="Z1184" s="70"/>
      <c r="AA1184" s="73"/>
      <c r="AB1184" s="73"/>
      <c r="AC1184" s="73"/>
      <c r="AD1184" s="73"/>
      <c r="AE1184" s="73"/>
      <c r="AF1184" s="73"/>
      <c r="AG1184" s="73"/>
    </row>
    <row r="1185" spans="11:33" x14ac:dyDescent="0.3">
      <c r="K1185" s="70"/>
      <c r="L1185" s="71"/>
      <c r="M1185" s="70"/>
      <c r="N1185" s="70"/>
      <c r="O1185" s="70"/>
      <c r="P1185" s="70"/>
      <c r="Q1185" s="70"/>
      <c r="R1185" s="70"/>
      <c r="S1185" s="70"/>
      <c r="T1185" s="70"/>
      <c r="U1185" s="70"/>
      <c r="V1185" s="70"/>
      <c r="W1185" s="70"/>
      <c r="X1185" s="70"/>
      <c r="Y1185" s="70"/>
      <c r="Z1185" s="70"/>
      <c r="AA1185" s="73"/>
      <c r="AB1185" s="73"/>
      <c r="AC1185" s="73"/>
      <c r="AD1185" s="73"/>
      <c r="AE1185" s="73"/>
      <c r="AF1185" s="73"/>
      <c r="AG1185" s="73"/>
    </row>
    <row r="1186" spans="11:33" x14ac:dyDescent="0.3">
      <c r="K1186" s="70"/>
      <c r="L1186" s="71"/>
      <c r="M1186" s="70"/>
      <c r="N1186" s="70"/>
      <c r="O1186" s="70"/>
      <c r="P1186" s="70"/>
      <c r="Q1186" s="70"/>
      <c r="R1186" s="70"/>
      <c r="S1186" s="70"/>
      <c r="T1186" s="70"/>
      <c r="U1186" s="70"/>
      <c r="V1186" s="70"/>
      <c r="W1186" s="70"/>
      <c r="X1186" s="70"/>
      <c r="Y1186" s="70"/>
      <c r="Z1186" s="70"/>
      <c r="AA1186" s="73"/>
      <c r="AB1186" s="73"/>
      <c r="AC1186" s="73"/>
      <c r="AD1186" s="73"/>
      <c r="AE1186" s="73"/>
      <c r="AF1186" s="73"/>
      <c r="AG1186" s="73"/>
    </row>
    <row r="1187" spans="11:33" x14ac:dyDescent="0.3">
      <c r="K1187" s="70"/>
      <c r="L1187" s="71"/>
      <c r="M1187" s="70"/>
      <c r="N1187" s="70"/>
      <c r="O1187" s="70"/>
      <c r="P1187" s="70"/>
      <c r="Q1187" s="70"/>
      <c r="R1187" s="70"/>
      <c r="S1187" s="70"/>
      <c r="T1187" s="70"/>
      <c r="U1187" s="70"/>
      <c r="V1187" s="70"/>
      <c r="W1187" s="70"/>
      <c r="X1187" s="70"/>
      <c r="Y1187" s="70"/>
      <c r="Z1187" s="70"/>
      <c r="AA1187" s="73"/>
      <c r="AB1187" s="73"/>
      <c r="AC1187" s="73"/>
      <c r="AD1187" s="73"/>
      <c r="AE1187" s="73"/>
      <c r="AF1187" s="73"/>
      <c r="AG1187" s="73"/>
    </row>
    <row r="1188" spans="11:33" x14ac:dyDescent="0.3">
      <c r="K1188" s="70"/>
      <c r="L1188" s="71"/>
      <c r="M1188" s="70"/>
      <c r="N1188" s="70"/>
      <c r="O1188" s="70"/>
      <c r="P1188" s="70"/>
      <c r="Q1188" s="70"/>
      <c r="R1188" s="70"/>
      <c r="S1188" s="70"/>
      <c r="T1188" s="70"/>
      <c r="U1188" s="70"/>
      <c r="V1188" s="70"/>
      <c r="W1188" s="70"/>
      <c r="X1188" s="70"/>
      <c r="Y1188" s="70"/>
      <c r="Z1188" s="70"/>
      <c r="AA1188" s="73"/>
      <c r="AB1188" s="73"/>
      <c r="AC1188" s="73"/>
      <c r="AD1188" s="73"/>
      <c r="AE1188" s="73"/>
      <c r="AF1188" s="73"/>
      <c r="AG1188" s="73"/>
    </row>
    <row r="1189" spans="11:33" x14ac:dyDescent="0.3">
      <c r="K1189" s="70"/>
      <c r="L1189" s="71"/>
      <c r="M1189" s="70"/>
      <c r="N1189" s="70"/>
      <c r="O1189" s="70"/>
      <c r="P1189" s="70"/>
      <c r="Q1189" s="70"/>
      <c r="R1189" s="70"/>
      <c r="S1189" s="70"/>
      <c r="T1189" s="70"/>
      <c r="U1189" s="70"/>
      <c r="V1189" s="70"/>
      <c r="W1189" s="70"/>
      <c r="X1189" s="70"/>
      <c r="Y1189" s="70"/>
      <c r="Z1189" s="70"/>
      <c r="AA1189" s="73"/>
      <c r="AB1189" s="73"/>
      <c r="AC1189" s="73"/>
      <c r="AD1189" s="73"/>
      <c r="AE1189" s="73"/>
      <c r="AF1189" s="73"/>
      <c r="AG1189" s="73"/>
    </row>
    <row r="1190" spans="11:33" x14ac:dyDescent="0.3">
      <c r="K1190" s="70"/>
      <c r="L1190" s="71"/>
      <c r="M1190" s="70"/>
      <c r="N1190" s="70"/>
      <c r="O1190" s="70"/>
      <c r="P1190" s="70"/>
      <c r="Q1190" s="70"/>
      <c r="R1190" s="70"/>
      <c r="S1190" s="70"/>
      <c r="T1190" s="70"/>
      <c r="U1190" s="70"/>
      <c r="V1190" s="70"/>
      <c r="W1190" s="70"/>
      <c r="X1190" s="70"/>
      <c r="Y1190" s="70"/>
      <c r="Z1190" s="70"/>
      <c r="AA1190" s="73"/>
      <c r="AB1190" s="73"/>
      <c r="AC1190" s="73"/>
      <c r="AD1190" s="73"/>
      <c r="AE1190" s="73"/>
      <c r="AF1190" s="73"/>
      <c r="AG1190" s="73"/>
    </row>
    <row r="1191" spans="11:33" x14ac:dyDescent="0.3">
      <c r="K1191" s="70"/>
      <c r="L1191" s="71"/>
      <c r="M1191" s="70"/>
      <c r="N1191" s="70"/>
      <c r="O1191" s="70"/>
      <c r="P1191" s="70"/>
      <c r="Q1191" s="70"/>
      <c r="R1191" s="70"/>
      <c r="S1191" s="70"/>
      <c r="T1191" s="70"/>
      <c r="U1191" s="70"/>
      <c r="V1191" s="70"/>
      <c r="W1191" s="70"/>
      <c r="X1191" s="70"/>
      <c r="Y1191" s="70"/>
      <c r="Z1191" s="70"/>
      <c r="AA1191" s="73"/>
      <c r="AB1191" s="73"/>
      <c r="AC1191" s="73"/>
      <c r="AD1191" s="73"/>
      <c r="AE1191" s="73"/>
      <c r="AF1191" s="73"/>
      <c r="AG1191" s="73"/>
    </row>
    <row r="1192" spans="11:33" x14ac:dyDescent="0.3">
      <c r="K1192" s="70"/>
      <c r="L1192" s="71"/>
      <c r="M1192" s="70"/>
      <c r="N1192" s="70"/>
      <c r="O1192" s="70"/>
      <c r="P1192" s="70"/>
      <c r="Q1192" s="70"/>
      <c r="R1192" s="70"/>
      <c r="S1192" s="70"/>
      <c r="T1192" s="70"/>
      <c r="U1192" s="70"/>
      <c r="V1192" s="70"/>
      <c r="W1192" s="70"/>
      <c r="X1192" s="70"/>
      <c r="Y1192" s="70"/>
      <c r="Z1192" s="70"/>
      <c r="AA1192" s="73"/>
      <c r="AB1192" s="73"/>
      <c r="AC1192" s="73"/>
      <c r="AD1192" s="73"/>
      <c r="AE1192" s="73"/>
      <c r="AF1192" s="73"/>
      <c r="AG1192" s="73"/>
    </row>
    <row r="1193" spans="11:33" x14ac:dyDescent="0.3">
      <c r="K1193" s="70"/>
      <c r="L1193" s="71"/>
      <c r="M1193" s="70"/>
      <c r="N1193" s="70"/>
      <c r="O1193" s="70"/>
      <c r="P1193" s="70"/>
      <c r="Q1193" s="70"/>
      <c r="R1193" s="70"/>
      <c r="S1193" s="70"/>
      <c r="T1193" s="70"/>
      <c r="U1193" s="70"/>
      <c r="V1193" s="70"/>
      <c r="W1193" s="70"/>
      <c r="X1193" s="70"/>
      <c r="Y1193" s="70"/>
      <c r="Z1193" s="70"/>
      <c r="AA1193" s="73"/>
      <c r="AB1193" s="73"/>
      <c r="AC1193" s="73"/>
      <c r="AD1193" s="73"/>
      <c r="AE1193" s="73"/>
      <c r="AF1193" s="73"/>
      <c r="AG1193" s="73"/>
    </row>
    <row r="1194" spans="11:33" x14ac:dyDescent="0.3">
      <c r="K1194" s="70"/>
      <c r="L1194" s="71"/>
      <c r="M1194" s="70"/>
      <c r="N1194" s="70"/>
      <c r="O1194" s="70"/>
      <c r="P1194" s="70"/>
      <c r="Q1194" s="70"/>
      <c r="R1194" s="70"/>
      <c r="S1194" s="70"/>
      <c r="T1194" s="70"/>
      <c r="U1194" s="70"/>
      <c r="V1194" s="70"/>
      <c r="W1194" s="70"/>
      <c r="X1194" s="70"/>
      <c r="Y1194" s="70"/>
      <c r="Z1194" s="70"/>
      <c r="AA1194" s="73"/>
      <c r="AB1194" s="73"/>
      <c r="AC1194" s="73"/>
      <c r="AD1194" s="73"/>
      <c r="AE1194" s="73"/>
      <c r="AF1194" s="73"/>
      <c r="AG1194" s="73"/>
    </row>
    <row r="1195" spans="11:33" x14ac:dyDescent="0.3">
      <c r="K1195" s="70"/>
      <c r="L1195" s="71"/>
      <c r="M1195" s="70"/>
      <c r="N1195" s="70"/>
      <c r="O1195" s="70"/>
      <c r="P1195" s="70"/>
      <c r="Q1195" s="70"/>
      <c r="R1195" s="70"/>
      <c r="S1195" s="70"/>
      <c r="T1195" s="70"/>
      <c r="U1195" s="70"/>
      <c r="V1195" s="70"/>
      <c r="W1195" s="70"/>
      <c r="X1195" s="70"/>
      <c r="Y1195" s="70"/>
      <c r="Z1195" s="70"/>
      <c r="AA1195" s="73"/>
      <c r="AB1195" s="73"/>
      <c r="AC1195" s="73"/>
      <c r="AD1195" s="73"/>
      <c r="AE1195" s="73"/>
      <c r="AF1195" s="73"/>
      <c r="AG1195" s="73"/>
    </row>
    <row r="1196" spans="11:33" x14ac:dyDescent="0.3">
      <c r="K1196" s="70"/>
      <c r="L1196" s="71"/>
      <c r="M1196" s="70"/>
      <c r="N1196" s="70"/>
      <c r="O1196" s="70"/>
      <c r="P1196" s="70"/>
      <c r="Q1196" s="70"/>
      <c r="R1196" s="70"/>
      <c r="S1196" s="70"/>
      <c r="T1196" s="70"/>
      <c r="U1196" s="70"/>
      <c r="V1196" s="70"/>
      <c r="W1196" s="70"/>
      <c r="X1196" s="70"/>
      <c r="Y1196" s="70"/>
      <c r="Z1196" s="70"/>
      <c r="AA1196" s="73"/>
      <c r="AB1196" s="73"/>
      <c r="AC1196" s="73"/>
      <c r="AD1196" s="73"/>
      <c r="AE1196" s="73"/>
      <c r="AF1196" s="73"/>
      <c r="AG1196" s="73"/>
    </row>
    <row r="1197" spans="11:33" x14ac:dyDescent="0.3">
      <c r="K1197" s="70"/>
      <c r="L1197" s="71"/>
      <c r="M1197" s="70"/>
      <c r="N1197" s="70"/>
      <c r="O1197" s="70"/>
      <c r="P1197" s="70"/>
      <c r="Q1197" s="70"/>
      <c r="R1197" s="70"/>
      <c r="S1197" s="70"/>
      <c r="T1197" s="70"/>
      <c r="U1197" s="70"/>
      <c r="V1197" s="70"/>
      <c r="W1197" s="70"/>
      <c r="X1197" s="70"/>
      <c r="Y1197" s="70"/>
      <c r="Z1197" s="70"/>
      <c r="AA1197" s="73"/>
      <c r="AB1197" s="73"/>
      <c r="AC1197" s="73"/>
      <c r="AD1197" s="73"/>
      <c r="AE1197" s="73"/>
      <c r="AF1197" s="73"/>
      <c r="AG1197" s="73"/>
    </row>
    <row r="1198" spans="11:33" x14ac:dyDescent="0.3">
      <c r="K1198" s="70"/>
      <c r="L1198" s="71"/>
      <c r="M1198" s="70"/>
      <c r="N1198" s="70"/>
      <c r="O1198" s="70"/>
      <c r="P1198" s="70"/>
      <c r="Q1198" s="70"/>
      <c r="R1198" s="70"/>
      <c r="S1198" s="70"/>
      <c r="T1198" s="70"/>
      <c r="U1198" s="70"/>
      <c r="V1198" s="70"/>
      <c r="W1198" s="70"/>
      <c r="X1198" s="70"/>
      <c r="Y1198" s="70"/>
      <c r="Z1198" s="70"/>
      <c r="AA1198" s="73"/>
      <c r="AB1198" s="73"/>
      <c r="AC1198" s="73"/>
      <c r="AD1198" s="73"/>
      <c r="AE1198" s="73"/>
      <c r="AF1198" s="73"/>
      <c r="AG1198" s="73"/>
    </row>
    <row r="1199" spans="11:33" x14ac:dyDescent="0.3">
      <c r="K1199" s="70"/>
      <c r="L1199" s="71"/>
      <c r="M1199" s="70"/>
      <c r="N1199" s="70"/>
      <c r="O1199" s="70"/>
      <c r="P1199" s="70"/>
      <c r="Q1199" s="70"/>
      <c r="R1199" s="70"/>
      <c r="S1199" s="70"/>
      <c r="T1199" s="70"/>
      <c r="U1199" s="70"/>
      <c r="V1199" s="70"/>
      <c r="W1199" s="70"/>
      <c r="X1199" s="70"/>
      <c r="Y1199" s="70"/>
      <c r="Z1199" s="70"/>
      <c r="AA1199" s="73"/>
      <c r="AB1199" s="73"/>
      <c r="AC1199" s="73"/>
      <c r="AD1199" s="73"/>
      <c r="AE1199" s="73"/>
      <c r="AF1199" s="73"/>
      <c r="AG1199" s="73"/>
    </row>
    <row r="1200" spans="11:33" x14ac:dyDescent="0.3">
      <c r="K1200" s="70"/>
      <c r="L1200" s="71"/>
      <c r="M1200" s="70"/>
      <c r="N1200" s="70"/>
      <c r="O1200" s="70"/>
      <c r="P1200" s="70"/>
      <c r="Q1200" s="70"/>
      <c r="R1200" s="70"/>
      <c r="S1200" s="70"/>
      <c r="T1200" s="70"/>
      <c r="U1200" s="70"/>
      <c r="V1200" s="70"/>
      <c r="W1200" s="70"/>
      <c r="X1200" s="70"/>
      <c r="Y1200" s="70"/>
      <c r="Z1200" s="70"/>
      <c r="AA1200" s="73"/>
      <c r="AB1200" s="73"/>
      <c r="AC1200" s="73"/>
      <c r="AD1200" s="73"/>
      <c r="AE1200" s="73"/>
      <c r="AF1200" s="73"/>
      <c r="AG1200" s="73"/>
    </row>
    <row r="1201" spans="11:33" x14ac:dyDescent="0.3">
      <c r="K1201" s="70"/>
      <c r="L1201" s="71"/>
      <c r="M1201" s="70"/>
      <c r="N1201" s="70"/>
      <c r="O1201" s="70"/>
      <c r="P1201" s="70"/>
      <c r="Q1201" s="70"/>
      <c r="R1201" s="70"/>
      <c r="S1201" s="70"/>
      <c r="T1201" s="70"/>
      <c r="U1201" s="70"/>
      <c r="V1201" s="70"/>
      <c r="W1201" s="70"/>
      <c r="X1201" s="70"/>
      <c r="Y1201" s="70"/>
      <c r="Z1201" s="70"/>
      <c r="AA1201" s="73"/>
      <c r="AB1201" s="73"/>
      <c r="AC1201" s="73"/>
      <c r="AD1201" s="73"/>
      <c r="AE1201" s="73"/>
      <c r="AF1201" s="73"/>
      <c r="AG1201" s="73"/>
    </row>
    <row r="1202" spans="11:33" x14ac:dyDescent="0.3">
      <c r="K1202" s="70"/>
      <c r="L1202" s="71"/>
      <c r="M1202" s="70"/>
      <c r="N1202" s="70"/>
      <c r="O1202" s="70"/>
      <c r="P1202" s="70"/>
      <c r="Q1202" s="70"/>
      <c r="R1202" s="70"/>
      <c r="S1202" s="70"/>
      <c r="T1202" s="70"/>
      <c r="U1202" s="70"/>
      <c r="V1202" s="70"/>
      <c r="W1202" s="70"/>
      <c r="X1202" s="70"/>
      <c r="Y1202" s="70"/>
      <c r="Z1202" s="70"/>
      <c r="AA1202" s="73"/>
      <c r="AB1202" s="73"/>
      <c r="AC1202" s="73"/>
      <c r="AD1202" s="73"/>
      <c r="AE1202" s="73"/>
      <c r="AF1202" s="73"/>
      <c r="AG1202" s="73"/>
    </row>
    <row r="1203" spans="11:33" x14ac:dyDescent="0.3">
      <c r="K1203" s="70"/>
      <c r="L1203" s="71"/>
      <c r="M1203" s="70"/>
      <c r="N1203" s="70"/>
      <c r="O1203" s="70"/>
      <c r="P1203" s="70"/>
      <c r="Q1203" s="70"/>
      <c r="R1203" s="70"/>
      <c r="S1203" s="70"/>
      <c r="T1203" s="70"/>
      <c r="U1203" s="70"/>
      <c r="V1203" s="70"/>
      <c r="W1203" s="70"/>
      <c r="X1203" s="70"/>
      <c r="Y1203" s="70"/>
      <c r="Z1203" s="70"/>
      <c r="AA1203" s="73"/>
      <c r="AB1203" s="73"/>
      <c r="AC1203" s="73"/>
      <c r="AD1203" s="73"/>
      <c r="AE1203" s="73"/>
      <c r="AF1203" s="73"/>
      <c r="AG1203" s="73"/>
    </row>
    <row r="1204" spans="11:33" x14ac:dyDescent="0.3">
      <c r="K1204" s="70"/>
      <c r="L1204" s="71"/>
      <c r="M1204" s="70"/>
      <c r="N1204" s="70"/>
      <c r="O1204" s="70"/>
      <c r="P1204" s="70"/>
      <c r="Q1204" s="70"/>
      <c r="R1204" s="70"/>
      <c r="S1204" s="70"/>
      <c r="T1204" s="70"/>
      <c r="U1204" s="70"/>
      <c r="V1204" s="70"/>
      <c r="W1204" s="70"/>
      <c r="X1204" s="70"/>
      <c r="Y1204" s="70"/>
      <c r="Z1204" s="70"/>
      <c r="AA1204" s="73"/>
      <c r="AB1204" s="73"/>
      <c r="AC1204" s="73"/>
      <c r="AD1204" s="73"/>
      <c r="AE1204" s="73"/>
      <c r="AF1204" s="73"/>
      <c r="AG1204" s="73"/>
    </row>
    <row r="1205" spans="11:33" x14ac:dyDescent="0.3">
      <c r="K1205" s="70"/>
      <c r="L1205" s="71"/>
      <c r="M1205" s="70"/>
      <c r="N1205" s="70"/>
      <c r="O1205" s="70"/>
      <c r="P1205" s="70"/>
      <c r="Q1205" s="70"/>
      <c r="R1205" s="70"/>
      <c r="S1205" s="70"/>
      <c r="T1205" s="70"/>
      <c r="U1205" s="70"/>
      <c r="V1205" s="70"/>
      <c r="W1205" s="70"/>
      <c r="X1205" s="70"/>
      <c r="Y1205" s="70"/>
      <c r="Z1205" s="70"/>
      <c r="AA1205" s="73"/>
      <c r="AB1205" s="73"/>
      <c r="AC1205" s="73"/>
      <c r="AD1205" s="73"/>
      <c r="AE1205" s="73"/>
      <c r="AF1205" s="73"/>
      <c r="AG1205" s="73"/>
    </row>
    <row r="1206" spans="11:33" x14ac:dyDescent="0.3">
      <c r="K1206" s="70"/>
      <c r="L1206" s="71"/>
      <c r="M1206" s="70"/>
      <c r="N1206" s="70"/>
      <c r="O1206" s="70"/>
      <c r="P1206" s="70"/>
      <c r="Q1206" s="70"/>
      <c r="R1206" s="70"/>
      <c r="S1206" s="70"/>
      <c r="T1206" s="70"/>
      <c r="U1206" s="70"/>
      <c r="V1206" s="70"/>
      <c r="W1206" s="70"/>
      <c r="X1206" s="70"/>
      <c r="Y1206" s="70"/>
      <c r="Z1206" s="70"/>
      <c r="AA1206" s="73"/>
      <c r="AB1206" s="73"/>
      <c r="AC1206" s="73"/>
      <c r="AD1206" s="73"/>
      <c r="AE1206" s="73"/>
      <c r="AF1206" s="73"/>
      <c r="AG1206" s="73"/>
    </row>
    <row r="1207" spans="11:33" x14ac:dyDescent="0.3">
      <c r="K1207" s="70"/>
      <c r="L1207" s="71"/>
      <c r="M1207" s="70"/>
      <c r="N1207" s="70"/>
      <c r="O1207" s="70"/>
      <c r="P1207" s="70"/>
      <c r="Q1207" s="70"/>
      <c r="R1207" s="70"/>
      <c r="S1207" s="70"/>
      <c r="T1207" s="70"/>
      <c r="U1207" s="70"/>
      <c r="V1207" s="70"/>
      <c r="W1207" s="70"/>
      <c r="X1207" s="70"/>
      <c r="Y1207" s="70"/>
      <c r="Z1207" s="70"/>
      <c r="AA1207" s="73"/>
      <c r="AB1207" s="73"/>
      <c r="AC1207" s="73"/>
      <c r="AD1207" s="73"/>
      <c r="AE1207" s="73"/>
      <c r="AF1207" s="73"/>
      <c r="AG1207" s="73"/>
    </row>
    <row r="1208" spans="11:33" x14ac:dyDescent="0.3">
      <c r="K1208" s="70"/>
      <c r="L1208" s="71"/>
      <c r="M1208" s="70"/>
      <c r="N1208" s="70"/>
      <c r="O1208" s="70"/>
      <c r="P1208" s="70"/>
      <c r="Q1208" s="70"/>
      <c r="R1208" s="70"/>
      <c r="S1208" s="70"/>
      <c r="T1208" s="70"/>
      <c r="U1208" s="70"/>
      <c r="V1208" s="70"/>
      <c r="W1208" s="70"/>
      <c r="X1208" s="70"/>
      <c r="Y1208" s="70"/>
      <c r="Z1208" s="70"/>
      <c r="AA1208" s="73"/>
      <c r="AB1208" s="73"/>
      <c r="AC1208" s="73"/>
      <c r="AD1208" s="73"/>
      <c r="AE1208" s="73"/>
      <c r="AF1208" s="73"/>
      <c r="AG1208" s="73"/>
    </row>
    <row r="1209" spans="11:33" x14ac:dyDescent="0.3">
      <c r="K1209" s="70"/>
      <c r="L1209" s="71"/>
      <c r="M1209" s="70"/>
      <c r="N1209" s="70"/>
      <c r="O1209" s="70"/>
      <c r="P1209" s="70"/>
      <c r="Q1209" s="70"/>
      <c r="R1209" s="70"/>
      <c r="S1209" s="70"/>
      <c r="T1209" s="70"/>
      <c r="U1209" s="70"/>
      <c r="V1209" s="70"/>
      <c r="W1209" s="70"/>
      <c r="X1209" s="70"/>
      <c r="Y1209" s="70"/>
      <c r="Z1209" s="70"/>
      <c r="AA1209" s="73"/>
      <c r="AB1209" s="73"/>
      <c r="AC1209" s="73"/>
      <c r="AD1209" s="73"/>
      <c r="AE1209" s="73"/>
      <c r="AF1209" s="73"/>
      <c r="AG1209" s="73"/>
    </row>
    <row r="1210" spans="11:33" x14ac:dyDescent="0.3">
      <c r="K1210" s="70"/>
      <c r="L1210" s="71"/>
      <c r="M1210" s="70"/>
      <c r="N1210" s="70"/>
      <c r="O1210" s="70"/>
      <c r="P1210" s="70"/>
      <c r="Q1210" s="70"/>
      <c r="R1210" s="70"/>
      <c r="S1210" s="70"/>
      <c r="T1210" s="70"/>
      <c r="U1210" s="70"/>
      <c r="V1210" s="70"/>
      <c r="W1210" s="70"/>
      <c r="X1210" s="70"/>
      <c r="Y1210" s="70"/>
      <c r="Z1210" s="70"/>
      <c r="AA1210" s="73"/>
      <c r="AB1210" s="73"/>
      <c r="AC1210" s="73"/>
      <c r="AD1210" s="73"/>
      <c r="AE1210" s="73"/>
      <c r="AF1210" s="73"/>
      <c r="AG1210" s="73"/>
    </row>
    <row r="1211" spans="11:33" x14ac:dyDescent="0.3">
      <c r="K1211" s="70"/>
      <c r="L1211" s="71"/>
      <c r="M1211" s="70"/>
      <c r="N1211" s="70"/>
      <c r="O1211" s="70"/>
      <c r="P1211" s="70"/>
      <c r="Q1211" s="70"/>
      <c r="R1211" s="70"/>
      <c r="S1211" s="70"/>
      <c r="T1211" s="70"/>
      <c r="U1211" s="70"/>
      <c r="V1211" s="70"/>
      <c r="W1211" s="70"/>
      <c r="X1211" s="70"/>
      <c r="Y1211" s="70"/>
      <c r="Z1211" s="70"/>
      <c r="AA1211" s="73"/>
      <c r="AB1211" s="73"/>
      <c r="AC1211" s="73"/>
      <c r="AD1211" s="73"/>
      <c r="AE1211" s="73"/>
      <c r="AF1211" s="73"/>
      <c r="AG1211" s="73"/>
    </row>
    <row r="1212" spans="11:33" x14ac:dyDescent="0.3">
      <c r="K1212" s="70"/>
      <c r="L1212" s="71"/>
      <c r="M1212" s="70"/>
      <c r="N1212" s="70"/>
      <c r="O1212" s="70"/>
      <c r="P1212" s="70"/>
      <c r="Q1212" s="70"/>
      <c r="R1212" s="70"/>
      <c r="S1212" s="70"/>
      <c r="T1212" s="70"/>
      <c r="U1212" s="70"/>
      <c r="V1212" s="70"/>
      <c r="W1212" s="70"/>
      <c r="X1212" s="70"/>
      <c r="Y1212" s="70"/>
      <c r="Z1212" s="70"/>
      <c r="AA1212" s="73"/>
      <c r="AB1212" s="73"/>
      <c r="AC1212" s="73"/>
      <c r="AD1212" s="73"/>
      <c r="AE1212" s="73"/>
      <c r="AF1212" s="73"/>
      <c r="AG1212" s="73"/>
    </row>
    <row r="1213" spans="11:33" x14ac:dyDescent="0.3">
      <c r="K1213" s="70"/>
      <c r="L1213" s="71"/>
      <c r="M1213" s="70"/>
      <c r="N1213" s="70"/>
      <c r="O1213" s="70"/>
      <c r="P1213" s="70"/>
      <c r="Q1213" s="70"/>
      <c r="R1213" s="70"/>
      <c r="S1213" s="70"/>
      <c r="T1213" s="70"/>
      <c r="U1213" s="70"/>
      <c r="V1213" s="70"/>
      <c r="W1213" s="70"/>
      <c r="X1213" s="70"/>
      <c r="Y1213" s="70"/>
      <c r="Z1213" s="70"/>
      <c r="AA1213" s="73"/>
      <c r="AB1213" s="73"/>
      <c r="AC1213" s="73"/>
      <c r="AD1213" s="73"/>
      <c r="AE1213" s="73"/>
      <c r="AF1213" s="73"/>
      <c r="AG1213" s="73"/>
    </row>
    <row r="1214" spans="11:33" x14ac:dyDescent="0.3">
      <c r="K1214" s="70"/>
      <c r="L1214" s="71"/>
      <c r="M1214" s="70"/>
      <c r="N1214" s="70"/>
      <c r="O1214" s="70"/>
      <c r="P1214" s="70"/>
      <c r="Q1214" s="70"/>
      <c r="R1214" s="70"/>
      <c r="S1214" s="70"/>
      <c r="T1214" s="70"/>
      <c r="U1214" s="70"/>
      <c r="V1214" s="70"/>
      <c r="W1214" s="70"/>
      <c r="X1214" s="70"/>
      <c r="Y1214" s="70"/>
      <c r="Z1214" s="70"/>
      <c r="AA1214" s="73"/>
      <c r="AB1214" s="73"/>
      <c r="AC1214" s="73"/>
      <c r="AD1214" s="73"/>
      <c r="AE1214" s="73"/>
      <c r="AF1214" s="73"/>
      <c r="AG1214" s="73"/>
    </row>
    <row r="1215" spans="11:33" x14ac:dyDescent="0.3">
      <c r="K1215" s="70"/>
      <c r="L1215" s="71"/>
      <c r="M1215" s="70"/>
      <c r="N1215" s="70"/>
      <c r="O1215" s="70"/>
      <c r="P1215" s="70"/>
      <c r="Q1215" s="70"/>
      <c r="R1215" s="70"/>
      <c r="S1215" s="70"/>
      <c r="T1215" s="70"/>
      <c r="U1215" s="70"/>
      <c r="V1215" s="70"/>
      <c r="W1215" s="70"/>
      <c r="X1215" s="70"/>
      <c r="Y1215" s="70"/>
      <c r="Z1215" s="70"/>
      <c r="AA1215" s="73"/>
      <c r="AB1215" s="73"/>
      <c r="AC1215" s="73"/>
      <c r="AD1215" s="73"/>
      <c r="AE1215" s="73"/>
      <c r="AF1215" s="73"/>
      <c r="AG1215" s="73"/>
    </row>
    <row r="1216" spans="11:33" x14ac:dyDescent="0.3">
      <c r="K1216" s="70"/>
      <c r="L1216" s="71"/>
      <c r="M1216" s="70"/>
      <c r="N1216" s="70"/>
      <c r="O1216" s="70"/>
      <c r="P1216" s="70"/>
      <c r="Q1216" s="70"/>
      <c r="R1216" s="70"/>
      <c r="S1216" s="70"/>
      <c r="T1216" s="70"/>
      <c r="U1216" s="70"/>
      <c r="V1216" s="70"/>
      <c r="W1216" s="70"/>
      <c r="X1216" s="70"/>
      <c r="Y1216" s="70"/>
      <c r="Z1216" s="70"/>
      <c r="AA1216" s="73"/>
      <c r="AB1216" s="73"/>
      <c r="AC1216" s="73"/>
      <c r="AD1216" s="73"/>
      <c r="AE1216" s="73"/>
      <c r="AF1216" s="73"/>
      <c r="AG1216" s="73"/>
    </row>
    <row r="1217" spans="11:33" x14ac:dyDescent="0.3">
      <c r="K1217" s="70"/>
      <c r="L1217" s="71"/>
      <c r="M1217" s="70"/>
      <c r="N1217" s="70"/>
      <c r="O1217" s="70"/>
      <c r="P1217" s="70"/>
      <c r="Q1217" s="70"/>
      <c r="R1217" s="70"/>
      <c r="S1217" s="70"/>
      <c r="T1217" s="70"/>
      <c r="U1217" s="70"/>
      <c r="V1217" s="70"/>
      <c r="W1217" s="70"/>
      <c r="X1217" s="70"/>
      <c r="Y1217" s="70"/>
      <c r="Z1217" s="70"/>
      <c r="AA1217" s="73"/>
      <c r="AB1217" s="73"/>
      <c r="AC1217" s="73"/>
      <c r="AD1217" s="73"/>
      <c r="AE1217" s="73"/>
      <c r="AF1217" s="73"/>
      <c r="AG1217" s="73"/>
    </row>
    <row r="1218" spans="11:33" x14ac:dyDescent="0.3">
      <c r="K1218" s="70"/>
      <c r="L1218" s="71"/>
      <c r="M1218" s="70"/>
      <c r="N1218" s="70"/>
      <c r="O1218" s="70"/>
      <c r="P1218" s="70"/>
      <c r="Q1218" s="70"/>
      <c r="R1218" s="70"/>
      <c r="S1218" s="70"/>
      <c r="T1218" s="70"/>
      <c r="U1218" s="70"/>
      <c r="V1218" s="70"/>
      <c r="W1218" s="70"/>
      <c r="X1218" s="70"/>
      <c r="Y1218" s="70"/>
      <c r="Z1218" s="70"/>
      <c r="AA1218" s="73"/>
      <c r="AB1218" s="73"/>
      <c r="AC1218" s="73"/>
      <c r="AD1218" s="73"/>
      <c r="AE1218" s="73"/>
      <c r="AF1218" s="73"/>
      <c r="AG1218" s="73"/>
    </row>
    <row r="1219" spans="11:33" x14ac:dyDescent="0.3">
      <c r="K1219" s="70"/>
      <c r="L1219" s="71"/>
      <c r="M1219" s="70"/>
      <c r="N1219" s="70"/>
      <c r="O1219" s="70"/>
      <c r="P1219" s="70"/>
      <c r="Q1219" s="70"/>
      <c r="R1219" s="70"/>
      <c r="S1219" s="70"/>
      <c r="T1219" s="70"/>
      <c r="U1219" s="70"/>
      <c r="V1219" s="70"/>
      <c r="W1219" s="70"/>
      <c r="X1219" s="70"/>
      <c r="Y1219" s="70"/>
      <c r="Z1219" s="70"/>
      <c r="AA1219" s="73"/>
      <c r="AB1219" s="73"/>
      <c r="AC1219" s="73"/>
      <c r="AD1219" s="73"/>
      <c r="AE1219" s="73"/>
      <c r="AF1219" s="73"/>
      <c r="AG1219" s="73"/>
    </row>
    <row r="1220" spans="11:33" x14ac:dyDescent="0.3">
      <c r="K1220" s="70"/>
      <c r="L1220" s="71"/>
      <c r="M1220" s="70"/>
      <c r="N1220" s="70"/>
      <c r="O1220" s="70"/>
      <c r="P1220" s="70"/>
      <c r="Q1220" s="70"/>
      <c r="R1220" s="70"/>
      <c r="S1220" s="70"/>
      <c r="T1220" s="70"/>
      <c r="U1220" s="70"/>
      <c r="V1220" s="70"/>
      <c r="W1220" s="70"/>
      <c r="X1220" s="70"/>
      <c r="Y1220" s="70"/>
      <c r="Z1220" s="70"/>
      <c r="AA1220" s="73"/>
      <c r="AB1220" s="73"/>
      <c r="AC1220" s="73"/>
      <c r="AD1220" s="73"/>
      <c r="AE1220" s="73"/>
      <c r="AF1220" s="73"/>
      <c r="AG1220" s="73"/>
    </row>
    <row r="1221" spans="11:33" x14ac:dyDescent="0.3">
      <c r="K1221" s="70"/>
      <c r="L1221" s="71"/>
      <c r="M1221" s="70"/>
      <c r="N1221" s="70"/>
      <c r="O1221" s="70"/>
      <c r="P1221" s="70"/>
      <c r="Q1221" s="70"/>
      <c r="R1221" s="70"/>
      <c r="S1221" s="70"/>
      <c r="T1221" s="70"/>
      <c r="U1221" s="70"/>
      <c r="V1221" s="70"/>
      <c r="W1221" s="70"/>
      <c r="X1221" s="70"/>
      <c r="Y1221" s="70"/>
      <c r="Z1221" s="70"/>
      <c r="AA1221" s="73"/>
      <c r="AB1221" s="73"/>
      <c r="AC1221" s="73"/>
      <c r="AD1221" s="73"/>
      <c r="AE1221" s="73"/>
      <c r="AF1221" s="73"/>
      <c r="AG1221" s="73"/>
    </row>
    <row r="1222" spans="11:33" x14ac:dyDescent="0.3">
      <c r="K1222" s="70"/>
      <c r="L1222" s="71"/>
      <c r="M1222" s="70"/>
      <c r="N1222" s="70"/>
      <c r="O1222" s="70"/>
      <c r="P1222" s="70"/>
      <c r="Q1222" s="70"/>
      <c r="R1222" s="70"/>
      <c r="S1222" s="70"/>
      <c r="T1222" s="70"/>
      <c r="U1222" s="70"/>
      <c r="V1222" s="70"/>
      <c r="W1222" s="70"/>
      <c r="X1222" s="70"/>
      <c r="Y1222" s="70"/>
      <c r="Z1222" s="70"/>
      <c r="AA1222" s="73"/>
      <c r="AB1222" s="73"/>
      <c r="AC1222" s="73"/>
      <c r="AD1222" s="73"/>
      <c r="AE1222" s="73"/>
      <c r="AF1222" s="73"/>
      <c r="AG1222" s="73"/>
    </row>
    <row r="1223" spans="11:33" x14ac:dyDescent="0.3">
      <c r="K1223" s="70"/>
      <c r="L1223" s="71"/>
      <c r="M1223" s="70"/>
      <c r="N1223" s="70"/>
      <c r="O1223" s="70"/>
      <c r="P1223" s="70"/>
      <c r="Q1223" s="70"/>
      <c r="R1223" s="70"/>
      <c r="S1223" s="70"/>
      <c r="T1223" s="70"/>
      <c r="U1223" s="70"/>
      <c r="V1223" s="70"/>
      <c r="W1223" s="70"/>
      <c r="X1223" s="70"/>
      <c r="Y1223" s="70"/>
      <c r="Z1223" s="70"/>
      <c r="AA1223" s="73"/>
      <c r="AB1223" s="73"/>
      <c r="AC1223" s="73"/>
      <c r="AD1223" s="73"/>
      <c r="AE1223" s="73"/>
      <c r="AF1223" s="73"/>
      <c r="AG1223" s="73"/>
    </row>
    <row r="1224" spans="11:33" x14ac:dyDescent="0.3">
      <c r="K1224" s="70"/>
      <c r="L1224" s="71"/>
      <c r="M1224" s="70"/>
      <c r="N1224" s="70"/>
      <c r="O1224" s="70"/>
      <c r="P1224" s="70"/>
      <c r="Q1224" s="70"/>
      <c r="R1224" s="70"/>
      <c r="S1224" s="70"/>
      <c r="T1224" s="70"/>
      <c r="U1224" s="70"/>
      <c r="V1224" s="70"/>
      <c r="W1224" s="70"/>
      <c r="X1224" s="70"/>
      <c r="Y1224" s="70"/>
      <c r="Z1224" s="70"/>
      <c r="AA1224" s="73"/>
      <c r="AB1224" s="73"/>
      <c r="AC1224" s="73"/>
      <c r="AD1224" s="73"/>
      <c r="AE1224" s="73"/>
      <c r="AF1224" s="73"/>
      <c r="AG1224" s="73"/>
    </row>
    <row r="1225" spans="11:33" x14ac:dyDescent="0.3">
      <c r="K1225" s="70"/>
      <c r="L1225" s="71"/>
      <c r="M1225" s="70"/>
      <c r="N1225" s="70"/>
      <c r="O1225" s="70"/>
      <c r="P1225" s="70"/>
      <c r="Q1225" s="70"/>
      <c r="R1225" s="70"/>
      <c r="S1225" s="70"/>
      <c r="T1225" s="70"/>
      <c r="U1225" s="70"/>
      <c r="V1225" s="70"/>
      <c r="W1225" s="70"/>
      <c r="X1225" s="70"/>
      <c r="Y1225" s="70"/>
      <c r="Z1225" s="70"/>
      <c r="AA1225" s="73"/>
      <c r="AB1225" s="73"/>
      <c r="AC1225" s="73"/>
      <c r="AD1225" s="73"/>
      <c r="AE1225" s="73"/>
      <c r="AF1225" s="73"/>
      <c r="AG1225" s="73"/>
    </row>
    <row r="1226" spans="11:33" x14ac:dyDescent="0.3">
      <c r="K1226" s="70"/>
      <c r="L1226" s="71"/>
      <c r="M1226" s="70"/>
      <c r="N1226" s="70"/>
      <c r="O1226" s="70"/>
      <c r="P1226" s="70"/>
      <c r="Q1226" s="70"/>
      <c r="R1226" s="70"/>
      <c r="S1226" s="70"/>
      <c r="T1226" s="70"/>
      <c r="U1226" s="70"/>
      <c r="V1226" s="70"/>
      <c r="W1226" s="70"/>
      <c r="X1226" s="70"/>
      <c r="Y1226" s="70"/>
      <c r="Z1226" s="70"/>
      <c r="AA1226" s="73"/>
      <c r="AB1226" s="73"/>
      <c r="AC1226" s="73"/>
      <c r="AD1226" s="73"/>
      <c r="AE1226" s="73"/>
      <c r="AF1226" s="73"/>
      <c r="AG1226" s="73"/>
    </row>
    <row r="1227" spans="11:33" x14ac:dyDescent="0.3">
      <c r="K1227" s="70"/>
      <c r="L1227" s="71"/>
      <c r="M1227" s="70"/>
      <c r="N1227" s="70"/>
      <c r="O1227" s="70"/>
      <c r="P1227" s="70"/>
      <c r="Q1227" s="70"/>
      <c r="R1227" s="70"/>
      <c r="S1227" s="70"/>
      <c r="T1227" s="70"/>
      <c r="U1227" s="70"/>
      <c r="V1227" s="70"/>
      <c r="W1227" s="70"/>
      <c r="X1227" s="70"/>
      <c r="Y1227" s="70"/>
      <c r="Z1227" s="70"/>
      <c r="AA1227" s="73"/>
      <c r="AB1227" s="73"/>
      <c r="AC1227" s="73"/>
      <c r="AD1227" s="73"/>
      <c r="AE1227" s="73"/>
      <c r="AF1227" s="73"/>
      <c r="AG1227" s="73"/>
    </row>
    <row r="1228" spans="11:33" x14ac:dyDescent="0.3">
      <c r="K1228" s="70"/>
      <c r="L1228" s="71"/>
      <c r="M1228" s="70"/>
      <c r="N1228" s="70"/>
      <c r="O1228" s="70"/>
      <c r="P1228" s="70"/>
      <c r="Q1228" s="70"/>
      <c r="R1228" s="70"/>
      <c r="S1228" s="70"/>
      <c r="T1228" s="70"/>
      <c r="U1228" s="70"/>
      <c r="V1228" s="70"/>
      <c r="W1228" s="70"/>
      <c r="X1228" s="70"/>
      <c r="Y1228" s="70"/>
      <c r="Z1228" s="70"/>
      <c r="AA1228" s="73"/>
      <c r="AB1228" s="73"/>
      <c r="AC1228" s="73"/>
      <c r="AD1228" s="73"/>
      <c r="AE1228" s="73"/>
      <c r="AF1228" s="73"/>
      <c r="AG1228" s="73"/>
    </row>
    <row r="1229" spans="11:33" x14ac:dyDescent="0.3">
      <c r="K1229" s="70"/>
      <c r="L1229" s="71"/>
      <c r="M1229" s="70"/>
      <c r="N1229" s="70"/>
      <c r="O1229" s="70"/>
      <c r="P1229" s="70"/>
      <c r="Q1229" s="70"/>
      <c r="R1229" s="70"/>
      <c r="S1229" s="70"/>
      <c r="T1229" s="70"/>
      <c r="U1229" s="70"/>
      <c r="V1229" s="70"/>
      <c r="W1229" s="70"/>
      <c r="X1229" s="70"/>
      <c r="Y1229" s="70"/>
      <c r="Z1229" s="70"/>
      <c r="AA1229" s="73"/>
      <c r="AB1229" s="73"/>
      <c r="AC1229" s="73"/>
      <c r="AD1229" s="73"/>
      <c r="AE1229" s="73"/>
      <c r="AF1229" s="73"/>
      <c r="AG1229" s="73"/>
    </row>
    <row r="1230" spans="11:33" x14ac:dyDescent="0.3">
      <c r="K1230" s="70"/>
      <c r="L1230" s="71"/>
      <c r="M1230" s="70"/>
      <c r="N1230" s="70"/>
      <c r="O1230" s="70"/>
      <c r="P1230" s="70"/>
      <c r="Q1230" s="70"/>
      <c r="R1230" s="70"/>
      <c r="S1230" s="70"/>
      <c r="T1230" s="70"/>
      <c r="U1230" s="70"/>
      <c r="V1230" s="70"/>
      <c r="W1230" s="70"/>
      <c r="X1230" s="70"/>
      <c r="Y1230" s="70"/>
      <c r="Z1230" s="70"/>
      <c r="AA1230" s="73"/>
      <c r="AB1230" s="73"/>
      <c r="AC1230" s="73"/>
      <c r="AD1230" s="73"/>
      <c r="AE1230" s="73"/>
      <c r="AF1230" s="73"/>
      <c r="AG1230" s="73"/>
    </row>
    <row r="1231" spans="11:33" x14ac:dyDescent="0.3">
      <c r="K1231" s="70"/>
      <c r="L1231" s="71"/>
      <c r="M1231" s="70"/>
      <c r="N1231" s="70"/>
      <c r="O1231" s="70"/>
      <c r="P1231" s="70"/>
      <c r="Q1231" s="70"/>
      <c r="R1231" s="70"/>
      <c r="S1231" s="70"/>
      <c r="T1231" s="70"/>
      <c r="U1231" s="70"/>
      <c r="V1231" s="70"/>
      <c r="W1231" s="70"/>
      <c r="X1231" s="70"/>
      <c r="Y1231" s="70"/>
      <c r="Z1231" s="70"/>
      <c r="AA1231" s="73"/>
      <c r="AB1231" s="73"/>
      <c r="AC1231" s="73"/>
      <c r="AD1231" s="73"/>
      <c r="AE1231" s="73"/>
      <c r="AF1231" s="73"/>
      <c r="AG1231" s="73"/>
    </row>
    <row r="1232" spans="11:33" x14ac:dyDescent="0.3">
      <c r="K1232" s="70"/>
      <c r="L1232" s="71"/>
      <c r="M1232" s="70"/>
      <c r="N1232" s="70"/>
      <c r="O1232" s="70"/>
      <c r="P1232" s="70"/>
      <c r="Q1232" s="70"/>
      <c r="R1232" s="70"/>
      <c r="S1232" s="70"/>
      <c r="T1232" s="70"/>
      <c r="U1232" s="70"/>
      <c r="V1232" s="70"/>
      <c r="W1232" s="70"/>
      <c r="X1232" s="70"/>
      <c r="Y1232" s="70"/>
      <c r="Z1232" s="70"/>
      <c r="AA1232" s="73"/>
      <c r="AB1232" s="73"/>
      <c r="AC1232" s="73"/>
      <c r="AD1232" s="73"/>
      <c r="AE1232" s="73"/>
      <c r="AF1232" s="73"/>
      <c r="AG1232" s="73"/>
    </row>
    <row r="1233" spans="11:33" x14ac:dyDescent="0.3">
      <c r="K1233" s="70"/>
      <c r="L1233" s="71"/>
      <c r="M1233" s="70"/>
      <c r="N1233" s="70"/>
      <c r="O1233" s="70"/>
      <c r="P1233" s="70"/>
      <c r="Q1233" s="70"/>
      <c r="R1233" s="70"/>
      <c r="S1233" s="70"/>
      <c r="T1233" s="70"/>
      <c r="U1233" s="70"/>
      <c r="V1233" s="70"/>
      <c r="W1233" s="70"/>
      <c r="X1233" s="70"/>
      <c r="Y1233" s="70"/>
      <c r="Z1233" s="70"/>
      <c r="AA1233" s="73"/>
      <c r="AB1233" s="73"/>
      <c r="AC1233" s="73"/>
      <c r="AD1233" s="73"/>
      <c r="AE1233" s="73"/>
      <c r="AF1233" s="73"/>
      <c r="AG1233" s="73"/>
    </row>
    <row r="1234" spans="11:33" x14ac:dyDescent="0.3">
      <c r="K1234" s="70"/>
      <c r="L1234" s="71"/>
      <c r="M1234" s="70"/>
      <c r="N1234" s="70"/>
      <c r="O1234" s="70"/>
      <c r="P1234" s="70"/>
      <c r="Q1234" s="70"/>
      <c r="R1234" s="70"/>
      <c r="S1234" s="70"/>
      <c r="T1234" s="70"/>
      <c r="U1234" s="70"/>
      <c r="V1234" s="70"/>
      <c r="W1234" s="70"/>
      <c r="X1234" s="70"/>
      <c r="Y1234" s="70"/>
      <c r="Z1234" s="70"/>
      <c r="AA1234" s="73"/>
      <c r="AB1234" s="73"/>
      <c r="AC1234" s="73"/>
      <c r="AD1234" s="73"/>
      <c r="AE1234" s="73"/>
      <c r="AF1234" s="73"/>
      <c r="AG1234" s="73"/>
    </row>
    <row r="1235" spans="11:33" x14ac:dyDescent="0.3">
      <c r="K1235" s="70"/>
      <c r="L1235" s="71"/>
      <c r="M1235" s="70"/>
      <c r="N1235" s="70"/>
      <c r="O1235" s="70"/>
      <c r="P1235" s="70"/>
      <c r="Q1235" s="70"/>
      <c r="R1235" s="70"/>
      <c r="S1235" s="70"/>
      <c r="T1235" s="70"/>
      <c r="U1235" s="70"/>
      <c r="V1235" s="70"/>
      <c r="W1235" s="70"/>
      <c r="X1235" s="70"/>
      <c r="Y1235" s="70"/>
      <c r="Z1235" s="70"/>
      <c r="AA1235" s="73"/>
      <c r="AB1235" s="73"/>
      <c r="AC1235" s="73"/>
      <c r="AD1235" s="73"/>
      <c r="AE1235" s="73"/>
      <c r="AF1235" s="73"/>
      <c r="AG1235" s="73"/>
    </row>
    <row r="1236" spans="11:33" x14ac:dyDescent="0.3">
      <c r="K1236" s="70"/>
      <c r="L1236" s="71"/>
      <c r="M1236" s="70"/>
      <c r="N1236" s="70"/>
      <c r="O1236" s="70"/>
      <c r="P1236" s="70"/>
      <c r="Q1236" s="70"/>
      <c r="R1236" s="70"/>
      <c r="S1236" s="70"/>
      <c r="T1236" s="70"/>
      <c r="U1236" s="70"/>
      <c r="V1236" s="70"/>
      <c r="W1236" s="70"/>
      <c r="X1236" s="70"/>
      <c r="Y1236" s="70"/>
      <c r="Z1236" s="70"/>
      <c r="AA1236" s="73"/>
      <c r="AB1236" s="73"/>
      <c r="AC1236" s="73"/>
      <c r="AD1236" s="73"/>
      <c r="AE1236" s="73"/>
      <c r="AF1236" s="73"/>
      <c r="AG1236" s="73"/>
    </row>
    <row r="1237" spans="11:33" x14ac:dyDescent="0.3">
      <c r="K1237" s="70"/>
      <c r="L1237" s="71"/>
      <c r="M1237" s="70"/>
      <c r="N1237" s="70"/>
      <c r="O1237" s="70"/>
      <c r="P1237" s="70"/>
      <c r="Q1237" s="70"/>
      <c r="R1237" s="70"/>
      <c r="S1237" s="70"/>
      <c r="T1237" s="70"/>
      <c r="U1237" s="70"/>
      <c r="V1237" s="70"/>
      <c r="W1237" s="70"/>
      <c r="X1237" s="70"/>
      <c r="Y1237" s="70"/>
      <c r="Z1237" s="70"/>
      <c r="AA1237" s="73"/>
      <c r="AB1237" s="73"/>
      <c r="AC1237" s="73"/>
      <c r="AD1237" s="73"/>
      <c r="AE1237" s="73"/>
      <c r="AF1237" s="73"/>
      <c r="AG1237" s="73"/>
    </row>
    <row r="1238" spans="11:33" x14ac:dyDescent="0.3">
      <c r="K1238" s="70"/>
      <c r="L1238" s="71"/>
      <c r="M1238" s="70"/>
      <c r="N1238" s="70"/>
      <c r="O1238" s="70"/>
      <c r="P1238" s="70"/>
      <c r="Q1238" s="70"/>
      <c r="R1238" s="70"/>
      <c r="S1238" s="70"/>
      <c r="T1238" s="70"/>
      <c r="U1238" s="70"/>
      <c r="V1238" s="70"/>
      <c r="W1238" s="70"/>
      <c r="X1238" s="70"/>
      <c r="Y1238" s="70"/>
      <c r="Z1238" s="70"/>
      <c r="AA1238" s="73"/>
      <c r="AB1238" s="73"/>
      <c r="AC1238" s="73"/>
      <c r="AD1238" s="73"/>
      <c r="AE1238" s="73"/>
      <c r="AF1238" s="73"/>
      <c r="AG1238" s="73"/>
    </row>
    <row r="1239" spans="11:33" x14ac:dyDescent="0.3">
      <c r="K1239" s="70"/>
      <c r="L1239" s="71"/>
      <c r="M1239" s="70"/>
      <c r="N1239" s="70"/>
      <c r="O1239" s="70"/>
      <c r="P1239" s="70"/>
      <c r="Q1239" s="70"/>
      <c r="R1239" s="70"/>
      <c r="S1239" s="70"/>
      <c r="T1239" s="70"/>
      <c r="U1239" s="70"/>
      <c r="V1239" s="70"/>
      <c r="W1239" s="70"/>
      <c r="X1239" s="70"/>
      <c r="Y1239" s="70"/>
      <c r="Z1239" s="70"/>
      <c r="AA1239" s="73"/>
      <c r="AB1239" s="73"/>
      <c r="AC1239" s="73"/>
      <c r="AD1239" s="73"/>
      <c r="AE1239" s="73"/>
      <c r="AF1239" s="73"/>
      <c r="AG1239" s="73"/>
    </row>
    <row r="1240" spans="11:33" x14ac:dyDescent="0.3">
      <c r="K1240" s="70"/>
      <c r="L1240" s="71"/>
      <c r="M1240" s="70"/>
      <c r="N1240" s="70"/>
      <c r="O1240" s="70"/>
      <c r="P1240" s="70"/>
      <c r="Q1240" s="70"/>
      <c r="R1240" s="70"/>
      <c r="S1240" s="70"/>
      <c r="T1240" s="70"/>
      <c r="U1240" s="70"/>
      <c r="V1240" s="70"/>
      <c r="W1240" s="70"/>
      <c r="X1240" s="70"/>
      <c r="Y1240" s="70"/>
      <c r="Z1240" s="70"/>
      <c r="AA1240" s="73"/>
      <c r="AB1240" s="73"/>
      <c r="AC1240" s="73"/>
      <c r="AD1240" s="73"/>
      <c r="AE1240" s="73"/>
      <c r="AF1240" s="73"/>
      <c r="AG1240" s="73"/>
    </row>
    <row r="1241" spans="11:33" x14ac:dyDescent="0.3">
      <c r="K1241" s="70"/>
      <c r="L1241" s="71"/>
      <c r="M1241" s="70"/>
      <c r="N1241" s="70"/>
      <c r="O1241" s="70"/>
      <c r="P1241" s="70"/>
      <c r="Q1241" s="70"/>
      <c r="R1241" s="70"/>
      <c r="S1241" s="70"/>
      <c r="T1241" s="70"/>
      <c r="U1241" s="70"/>
      <c r="V1241" s="70"/>
      <c r="W1241" s="70"/>
      <c r="X1241" s="70"/>
      <c r="Y1241" s="70"/>
      <c r="Z1241" s="70"/>
      <c r="AA1241" s="73"/>
      <c r="AB1241" s="73"/>
      <c r="AC1241" s="73"/>
      <c r="AD1241" s="73"/>
      <c r="AE1241" s="73"/>
      <c r="AF1241" s="73"/>
      <c r="AG1241" s="73"/>
    </row>
    <row r="1242" spans="11:33" x14ac:dyDescent="0.3">
      <c r="K1242" s="70"/>
      <c r="L1242" s="71"/>
      <c r="M1242" s="70"/>
      <c r="N1242" s="70"/>
      <c r="O1242" s="70"/>
      <c r="P1242" s="70"/>
      <c r="Q1242" s="70"/>
      <c r="R1242" s="70"/>
      <c r="S1242" s="70"/>
      <c r="T1242" s="70"/>
      <c r="U1242" s="70"/>
      <c r="V1242" s="70"/>
      <c r="W1242" s="70"/>
      <c r="X1242" s="70"/>
      <c r="Y1242" s="70"/>
      <c r="Z1242" s="70"/>
      <c r="AA1242" s="73"/>
      <c r="AB1242" s="73"/>
      <c r="AC1242" s="73"/>
      <c r="AD1242" s="73"/>
      <c r="AE1242" s="73"/>
      <c r="AF1242" s="73"/>
      <c r="AG1242" s="73"/>
    </row>
    <row r="1243" spans="11:33" x14ac:dyDescent="0.3">
      <c r="K1243" s="70"/>
      <c r="L1243" s="71"/>
      <c r="M1243" s="70"/>
      <c r="N1243" s="70"/>
      <c r="O1243" s="70"/>
      <c r="P1243" s="70"/>
      <c r="Q1243" s="70"/>
      <c r="R1243" s="70"/>
      <c r="S1243" s="70"/>
      <c r="T1243" s="70"/>
      <c r="U1243" s="70"/>
      <c r="V1243" s="70"/>
      <c r="W1243" s="70"/>
      <c r="X1243" s="70"/>
      <c r="Y1243" s="70"/>
      <c r="Z1243" s="70"/>
      <c r="AA1243" s="73"/>
      <c r="AB1243" s="73"/>
      <c r="AC1243" s="73"/>
      <c r="AD1243" s="73"/>
      <c r="AE1243" s="73"/>
      <c r="AF1243" s="73"/>
      <c r="AG1243" s="73"/>
    </row>
    <row r="1244" spans="11:33" x14ac:dyDescent="0.3">
      <c r="K1244" s="70"/>
      <c r="L1244" s="71"/>
      <c r="M1244" s="70"/>
      <c r="N1244" s="70"/>
      <c r="O1244" s="70"/>
      <c r="P1244" s="70"/>
      <c r="Q1244" s="70"/>
      <c r="R1244" s="70"/>
      <c r="S1244" s="70"/>
      <c r="T1244" s="70"/>
      <c r="U1244" s="70"/>
      <c r="V1244" s="70"/>
      <c r="W1244" s="70"/>
      <c r="X1244" s="70"/>
      <c r="Y1244" s="70"/>
      <c r="Z1244" s="70"/>
      <c r="AA1244" s="73"/>
      <c r="AB1244" s="73"/>
      <c r="AC1244" s="73"/>
      <c r="AD1244" s="73"/>
      <c r="AE1244" s="73"/>
      <c r="AF1244" s="73"/>
      <c r="AG1244" s="73"/>
    </row>
    <row r="1245" spans="11:33" x14ac:dyDescent="0.3">
      <c r="K1245" s="70"/>
      <c r="L1245" s="71"/>
      <c r="M1245" s="70"/>
      <c r="N1245" s="70"/>
      <c r="O1245" s="70"/>
      <c r="P1245" s="70"/>
      <c r="Q1245" s="70"/>
      <c r="R1245" s="70"/>
      <c r="S1245" s="70"/>
      <c r="T1245" s="70"/>
      <c r="U1245" s="70"/>
      <c r="V1245" s="70"/>
      <c r="W1245" s="70"/>
      <c r="X1245" s="70"/>
      <c r="Y1245" s="70"/>
      <c r="Z1245" s="70"/>
      <c r="AA1245" s="73"/>
      <c r="AB1245" s="73"/>
      <c r="AC1245" s="73"/>
      <c r="AD1245" s="73"/>
      <c r="AE1245" s="73"/>
      <c r="AF1245" s="73"/>
      <c r="AG1245" s="73"/>
    </row>
    <row r="1246" spans="11:33" x14ac:dyDescent="0.3">
      <c r="K1246" s="70"/>
      <c r="L1246" s="71"/>
      <c r="M1246" s="70"/>
      <c r="N1246" s="70"/>
      <c r="O1246" s="70"/>
      <c r="P1246" s="70"/>
      <c r="Q1246" s="70"/>
      <c r="R1246" s="70"/>
      <c r="S1246" s="70"/>
      <c r="T1246" s="70"/>
      <c r="U1246" s="70"/>
      <c r="V1246" s="70"/>
      <c r="W1246" s="70"/>
      <c r="X1246" s="70"/>
      <c r="Y1246" s="70"/>
      <c r="Z1246" s="70"/>
      <c r="AA1246" s="73"/>
      <c r="AB1246" s="73"/>
      <c r="AC1246" s="73"/>
      <c r="AD1246" s="73"/>
      <c r="AE1246" s="73"/>
      <c r="AF1246" s="73"/>
      <c r="AG1246" s="73"/>
    </row>
    <row r="1247" spans="11:33" x14ac:dyDescent="0.3">
      <c r="K1247" s="70"/>
      <c r="L1247" s="71"/>
      <c r="M1247" s="70"/>
      <c r="N1247" s="70"/>
      <c r="O1247" s="70"/>
      <c r="P1247" s="70"/>
      <c r="Q1247" s="70"/>
      <c r="R1247" s="70"/>
      <c r="S1247" s="70"/>
      <c r="T1247" s="70"/>
      <c r="U1247" s="70"/>
      <c r="V1247" s="70"/>
      <c r="W1247" s="70"/>
      <c r="X1247" s="70"/>
      <c r="Y1247" s="70"/>
      <c r="Z1247" s="70"/>
      <c r="AA1247" s="73"/>
      <c r="AB1247" s="73"/>
      <c r="AC1247" s="73"/>
      <c r="AD1247" s="73"/>
      <c r="AE1247" s="73"/>
      <c r="AF1247" s="73"/>
      <c r="AG1247" s="73"/>
    </row>
    <row r="1248" spans="11:33" x14ac:dyDescent="0.3">
      <c r="K1248" s="70"/>
      <c r="L1248" s="71"/>
      <c r="M1248" s="70"/>
      <c r="N1248" s="70"/>
      <c r="O1248" s="70"/>
      <c r="P1248" s="70"/>
      <c r="Q1248" s="70"/>
      <c r="R1248" s="70"/>
      <c r="S1248" s="70"/>
      <c r="T1248" s="70"/>
      <c r="U1248" s="70"/>
      <c r="V1248" s="70"/>
      <c r="W1248" s="70"/>
      <c r="X1248" s="70"/>
      <c r="Y1248" s="70"/>
      <c r="Z1248" s="70"/>
      <c r="AA1248" s="73"/>
      <c r="AB1248" s="73"/>
      <c r="AC1248" s="73"/>
      <c r="AD1248" s="73"/>
      <c r="AE1248" s="73"/>
      <c r="AF1248" s="73"/>
      <c r="AG1248" s="73"/>
    </row>
    <row r="1249" spans="11:33" x14ac:dyDescent="0.3">
      <c r="K1249" s="70"/>
      <c r="L1249" s="71"/>
      <c r="M1249" s="70"/>
      <c r="N1249" s="70"/>
      <c r="O1249" s="70"/>
      <c r="P1249" s="70"/>
      <c r="Q1249" s="70"/>
      <c r="R1249" s="70"/>
      <c r="S1249" s="70"/>
      <c r="T1249" s="70"/>
      <c r="U1249" s="70"/>
      <c r="V1249" s="70"/>
      <c r="W1249" s="70"/>
      <c r="X1249" s="70"/>
      <c r="Y1249" s="70"/>
      <c r="Z1249" s="70"/>
      <c r="AA1249" s="73"/>
      <c r="AB1249" s="73"/>
      <c r="AC1249" s="73"/>
      <c r="AD1249" s="73"/>
      <c r="AE1249" s="73"/>
      <c r="AF1249" s="73"/>
      <c r="AG1249" s="73"/>
    </row>
    <row r="1250" spans="11:33" x14ac:dyDescent="0.3">
      <c r="K1250" s="70"/>
      <c r="L1250" s="71"/>
      <c r="M1250" s="70"/>
      <c r="N1250" s="70"/>
      <c r="O1250" s="70"/>
      <c r="P1250" s="70"/>
      <c r="Q1250" s="70"/>
      <c r="R1250" s="70"/>
      <c r="S1250" s="70"/>
      <c r="T1250" s="70"/>
      <c r="U1250" s="70"/>
      <c r="V1250" s="70"/>
      <c r="W1250" s="70"/>
      <c r="X1250" s="70"/>
      <c r="Y1250" s="70"/>
      <c r="Z1250" s="70"/>
      <c r="AA1250" s="73"/>
      <c r="AB1250" s="73"/>
      <c r="AC1250" s="73"/>
      <c r="AD1250" s="73"/>
      <c r="AE1250" s="73"/>
      <c r="AF1250" s="73"/>
      <c r="AG1250" s="73"/>
    </row>
    <row r="1251" spans="11:33" x14ac:dyDescent="0.3">
      <c r="K1251" s="70"/>
      <c r="L1251" s="71"/>
      <c r="M1251" s="70"/>
      <c r="N1251" s="70"/>
      <c r="O1251" s="70"/>
      <c r="P1251" s="70"/>
      <c r="Q1251" s="70"/>
      <c r="R1251" s="70"/>
      <c r="S1251" s="70"/>
      <c r="T1251" s="70"/>
      <c r="U1251" s="70"/>
      <c r="V1251" s="70"/>
      <c r="W1251" s="70"/>
      <c r="X1251" s="70"/>
      <c r="Y1251" s="70"/>
      <c r="Z1251" s="70"/>
      <c r="AA1251" s="73"/>
      <c r="AB1251" s="73"/>
      <c r="AC1251" s="73"/>
      <c r="AD1251" s="73"/>
      <c r="AE1251" s="73"/>
      <c r="AF1251" s="73"/>
      <c r="AG1251" s="73"/>
    </row>
    <row r="1252" spans="11:33" x14ac:dyDescent="0.3">
      <c r="K1252" s="70"/>
      <c r="L1252" s="71"/>
      <c r="M1252" s="70"/>
      <c r="N1252" s="70"/>
      <c r="O1252" s="70"/>
      <c r="P1252" s="70"/>
      <c r="Q1252" s="70"/>
      <c r="R1252" s="70"/>
      <c r="S1252" s="70"/>
      <c r="T1252" s="70"/>
      <c r="U1252" s="70"/>
      <c r="V1252" s="70"/>
      <c r="W1252" s="70"/>
      <c r="X1252" s="70"/>
      <c r="Y1252" s="70"/>
      <c r="Z1252" s="70"/>
      <c r="AA1252" s="73"/>
      <c r="AB1252" s="73"/>
      <c r="AC1252" s="73"/>
      <c r="AD1252" s="73"/>
      <c r="AE1252" s="73"/>
      <c r="AF1252" s="73"/>
      <c r="AG1252" s="73"/>
    </row>
    <row r="1253" spans="11:33" x14ac:dyDescent="0.3">
      <c r="K1253" s="70"/>
      <c r="L1253" s="71"/>
      <c r="M1253" s="70"/>
      <c r="N1253" s="70"/>
      <c r="O1253" s="70"/>
      <c r="P1253" s="70"/>
      <c r="Q1253" s="70"/>
      <c r="R1253" s="70"/>
      <c r="S1253" s="70"/>
      <c r="T1253" s="70"/>
      <c r="U1253" s="70"/>
      <c r="V1253" s="70"/>
      <c r="W1253" s="70"/>
      <c r="X1253" s="70"/>
      <c r="Y1253" s="70"/>
      <c r="Z1253" s="70"/>
      <c r="AA1253" s="73"/>
      <c r="AB1253" s="73"/>
      <c r="AC1253" s="73"/>
      <c r="AD1253" s="73"/>
      <c r="AE1253" s="73"/>
      <c r="AF1253" s="73"/>
      <c r="AG1253" s="73"/>
    </row>
    <row r="1254" spans="11:33" x14ac:dyDescent="0.3">
      <c r="K1254" s="70"/>
      <c r="L1254" s="71"/>
      <c r="M1254" s="70"/>
      <c r="N1254" s="70"/>
      <c r="O1254" s="70"/>
      <c r="P1254" s="70"/>
      <c r="Q1254" s="70"/>
      <c r="R1254" s="70"/>
      <c r="S1254" s="70"/>
      <c r="T1254" s="70"/>
      <c r="U1254" s="70"/>
      <c r="V1254" s="70"/>
      <c r="W1254" s="70"/>
      <c r="X1254" s="70"/>
      <c r="Y1254" s="70"/>
      <c r="Z1254" s="70"/>
      <c r="AA1254" s="73"/>
      <c r="AB1254" s="73"/>
      <c r="AC1254" s="73"/>
      <c r="AD1254" s="73"/>
      <c r="AE1254" s="73"/>
      <c r="AF1254" s="73"/>
      <c r="AG1254" s="73"/>
    </row>
    <row r="1255" spans="11:33" x14ac:dyDescent="0.3">
      <c r="K1255" s="70"/>
      <c r="L1255" s="71"/>
      <c r="M1255" s="70"/>
      <c r="N1255" s="70"/>
      <c r="O1255" s="70"/>
      <c r="P1255" s="70"/>
      <c r="Q1255" s="70"/>
      <c r="R1255" s="70"/>
      <c r="S1255" s="70"/>
      <c r="T1255" s="70"/>
      <c r="U1255" s="70"/>
      <c r="V1255" s="70"/>
      <c r="W1255" s="70"/>
      <c r="X1255" s="70"/>
      <c r="Y1255" s="70"/>
      <c r="Z1255" s="70"/>
      <c r="AA1255" s="73"/>
      <c r="AB1255" s="73"/>
      <c r="AC1255" s="73"/>
      <c r="AD1255" s="73"/>
      <c r="AE1255" s="73"/>
      <c r="AF1255" s="73"/>
      <c r="AG1255" s="73"/>
    </row>
    <row r="1256" spans="11:33" x14ac:dyDescent="0.3">
      <c r="K1256" s="70"/>
      <c r="L1256" s="71"/>
      <c r="M1256" s="70"/>
      <c r="N1256" s="70"/>
      <c r="O1256" s="70"/>
      <c r="P1256" s="70"/>
      <c r="Q1256" s="70"/>
      <c r="R1256" s="70"/>
      <c r="S1256" s="70"/>
      <c r="T1256" s="70"/>
      <c r="U1256" s="70"/>
      <c r="V1256" s="70"/>
      <c r="W1256" s="70"/>
      <c r="X1256" s="70"/>
      <c r="Y1256" s="70"/>
      <c r="Z1256" s="70"/>
      <c r="AA1256" s="73"/>
      <c r="AB1256" s="73"/>
      <c r="AC1256" s="73"/>
      <c r="AD1256" s="73"/>
      <c r="AE1256" s="73"/>
      <c r="AF1256" s="73"/>
      <c r="AG1256" s="73"/>
    </row>
    <row r="1257" spans="11:33" x14ac:dyDescent="0.3">
      <c r="K1257" s="70"/>
      <c r="L1257" s="71"/>
      <c r="M1257" s="70"/>
      <c r="N1257" s="70"/>
      <c r="O1257" s="70"/>
      <c r="P1257" s="70"/>
      <c r="Q1257" s="70"/>
      <c r="R1257" s="70"/>
      <c r="S1257" s="70"/>
      <c r="T1257" s="70"/>
      <c r="U1257" s="70"/>
      <c r="V1257" s="70"/>
      <c r="W1257" s="70"/>
      <c r="X1257" s="70"/>
      <c r="Y1257" s="70"/>
      <c r="Z1257" s="70"/>
      <c r="AA1257" s="73"/>
      <c r="AB1257" s="73"/>
      <c r="AC1257" s="73"/>
      <c r="AD1257" s="73"/>
      <c r="AE1257" s="73"/>
      <c r="AF1257" s="73"/>
      <c r="AG1257" s="73"/>
    </row>
    <row r="1258" spans="11:33" x14ac:dyDescent="0.3">
      <c r="K1258" s="70"/>
      <c r="L1258" s="71"/>
      <c r="M1258" s="70"/>
      <c r="N1258" s="70"/>
      <c r="O1258" s="70"/>
      <c r="P1258" s="70"/>
      <c r="Q1258" s="70"/>
      <c r="R1258" s="70"/>
      <c r="S1258" s="70"/>
      <c r="T1258" s="70"/>
      <c r="U1258" s="70"/>
      <c r="V1258" s="70"/>
      <c r="W1258" s="70"/>
      <c r="X1258" s="70"/>
      <c r="Y1258" s="70"/>
      <c r="Z1258" s="70"/>
      <c r="AA1258" s="73"/>
      <c r="AB1258" s="73"/>
      <c r="AC1258" s="73"/>
      <c r="AD1258" s="73"/>
      <c r="AE1258" s="73"/>
      <c r="AF1258" s="73"/>
      <c r="AG1258" s="73"/>
    </row>
    <row r="1259" spans="11:33" x14ac:dyDescent="0.3">
      <c r="K1259" s="70"/>
      <c r="L1259" s="71"/>
      <c r="M1259" s="70"/>
      <c r="N1259" s="70"/>
      <c r="O1259" s="70"/>
      <c r="P1259" s="70"/>
      <c r="Q1259" s="70"/>
      <c r="R1259" s="70"/>
      <c r="S1259" s="70"/>
      <c r="T1259" s="70"/>
      <c r="U1259" s="70"/>
      <c r="V1259" s="70"/>
      <c r="W1259" s="70"/>
      <c r="X1259" s="70"/>
      <c r="Y1259" s="70"/>
      <c r="Z1259" s="70"/>
      <c r="AA1259" s="73"/>
      <c r="AB1259" s="73"/>
      <c r="AC1259" s="73"/>
      <c r="AD1259" s="73"/>
      <c r="AE1259" s="73"/>
      <c r="AF1259" s="73"/>
      <c r="AG1259" s="73"/>
    </row>
    <row r="1260" spans="11:33" x14ac:dyDescent="0.3">
      <c r="K1260" s="70"/>
      <c r="L1260" s="71"/>
      <c r="M1260" s="70"/>
      <c r="N1260" s="70"/>
      <c r="O1260" s="70"/>
      <c r="P1260" s="70"/>
      <c r="Q1260" s="70"/>
      <c r="R1260" s="70"/>
      <c r="S1260" s="70"/>
      <c r="T1260" s="70"/>
      <c r="U1260" s="70"/>
      <c r="V1260" s="70"/>
      <c r="W1260" s="70"/>
      <c r="X1260" s="70"/>
      <c r="Y1260" s="70"/>
      <c r="Z1260" s="70"/>
      <c r="AA1260" s="73"/>
      <c r="AB1260" s="73"/>
      <c r="AC1260" s="73"/>
      <c r="AD1260" s="73"/>
      <c r="AE1260" s="73"/>
      <c r="AF1260" s="73"/>
      <c r="AG1260" s="73"/>
    </row>
    <row r="1261" spans="11:33" x14ac:dyDescent="0.3">
      <c r="K1261" s="70"/>
      <c r="L1261" s="71"/>
      <c r="M1261" s="70"/>
      <c r="N1261" s="70"/>
      <c r="O1261" s="70"/>
      <c r="P1261" s="70"/>
      <c r="Q1261" s="70"/>
      <c r="R1261" s="70"/>
      <c r="S1261" s="70"/>
      <c r="T1261" s="70"/>
      <c r="U1261" s="70"/>
      <c r="V1261" s="70"/>
      <c r="W1261" s="70"/>
      <c r="X1261" s="70"/>
      <c r="Y1261" s="70"/>
      <c r="Z1261" s="70"/>
      <c r="AA1261" s="73"/>
      <c r="AB1261" s="73"/>
      <c r="AC1261" s="73"/>
      <c r="AD1261" s="73"/>
      <c r="AE1261" s="73"/>
      <c r="AF1261" s="73"/>
      <c r="AG1261" s="73"/>
    </row>
    <row r="1262" spans="11:33" x14ac:dyDescent="0.3">
      <c r="K1262" s="70"/>
      <c r="L1262" s="71"/>
      <c r="M1262" s="70"/>
      <c r="N1262" s="70"/>
      <c r="O1262" s="70"/>
      <c r="P1262" s="70"/>
      <c r="Q1262" s="70"/>
      <c r="R1262" s="70"/>
      <c r="S1262" s="70"/>
      <c r="T1262" s="70"/>
      <c r="U1262" s="70"/>
      <c r="V1262" s="70"/>
      <c r="W1262" s="70"/>
      <c r="X1262" s="70"/>
      <c r="Y1262" s="70"/>
      <c r="Z1262" s="70"/>
      <c r="AA1262" s="73"/>
      <c r="AB1262" s="73"/>
      <c r="AC1262" s="73"/>
      <c r="AD1262" s="73"/>
      <c r="AE1262" s="73"/>
      <c r="AF1262" s="73"/>
      <c r="AG1262" s="73"/>
    </row>
    <row r="1263" spans="11:33" x14ac:dyDescent="0.3">
      <c r="K1263" s="70"/>
      <c r="L1263" s="71"/>
      <c r="M1263" s="70"/>
      <c r="N1263" s="70"/>
      <c r="O1263" s="70"/>
      <c r="P1263" s="70"/>
      <c r="Q1263" s="70"/>
      <c r="R1263" s="70"/>
      <c r="S1263" s="70"/>
      <c r="T1263" s="70"/>
      <c r="U1263" s="70"/>
      <c r="V1263" s="70"/>
      <c r="W1263" s="70"/>
      <c r="X1263" s="70"/>
      <c r="Y1263" s="70"/>
      <c r="Z1263" s="70"/>
      <c r="AA1263" s="73"/>
      <c r="AB1263" s="73"/>
      <c r="AC1263" s="73"/>
      <c r="AD1263" s="73"/>
      <c r="AE1263" s="73"/>
      <c r="AF1263" s="73"/>
      <c r="AG1263" s="73"/>
    </row>
    <row r="1264" spans="11:33" x14ac:dyDescent="0.3">
      <c r="K1264" s="70"/>
      <c r="L1264" s="71"/>
      <c r="M1264" s="70"/>
      <c r="N1264" s="70"/>
      <c r="O1264" s="70"/>
      <c r="P1264" s="70"/>
      <c r="Q1264" s="70"/>
      <c r="R1264" s="70"/>
      <c r="S1264" s="70"/>
      <c r="T1264" s="70"/>
      <c r="U1264" s="70"/>
      <c r="V1264" s="70"/>
      <c r="W1264" s="70"/>
      <c r="X1264" s="70"/>
      <c r="Y1264" s="70"/>
      <c r="Z1264" s="70"/>
      <c r="AA1264" s="73"/>
      <c r="AB1264" s="73"/>
      <c r="AC1264" s="73"/>
      <c r="AD1264" s="73"/>
      <c r="AE1264" s="73"/>
      <c r="AF1264" s="73"/>
      <c r="AG1264" s="73"/>
    </row>
    <row r="1265" spans="11:33" x14ac:dyDescent="0.3">
      <c r="K1265" s="70"/>
      <c r="L1265" s="71"/>
      <c r="M1265" s="70"/>
      <c r="N1265" s="70"/>
      <c r="O1265" s="70"/>
      <c r="P1265" s="70"/>
      <c r="Q1265" s="70"/>
      <c r="R1265" s="70"/>
      <c r="S1265" s="70"/>
      <c r="T1265" s="70"/>
      <c r="U1265" s="70"/>
      <c r="V1265" s="70"/>
      <c r="W1265" s="70"/>
      <c r="X1265" s="70"/>
      <c r="Y1265" s="70"/>
      <c r="Z1265" s="70"/>
      <c r="AA1265" s="73"/>
      <c r="AB1265" s="73"/>
      <c r="AC1265" s="73"/>
      <c r="AD1265" s="73"/>
      <c r="AE1265" s="73"/>
      <c r="AF1265" s="73"/>
      <c r="AG1265" s="73"/>
    </row>
    <row r="1266" spans="11:33" x14ac:dyDescent="0.3">
      <c r="K1266" s="70"/>
      <c r="L1266" s="71"/>
      <c r="M1266" s="70"/>
      <c r="N1266" s="70"/>
      <c r="O1266" s="70"/>
      <c r="P1266" s="70"/>
      <c r="Q1266" s="70"/>
      <c r="R1266" s="70"/>
      <c r="S1266" s="70"/>
      <c r="T1266" s="70"/>
      <c r="U1266" s="70"/>
      <c r="V1266" s="70"/>
      <c r="W1266" s="70"/>
      <c r="X1266" s="70"/>
      <c r="Y1266" s="70"/>
      <c r="Z1266" s="70"/>
      <c r="AA1266" s="73"/>
      <c r="AB1266" s="73"/>
      <c r="AC1266" s="73"/>
      <c r="AD1266" s="73"/>
      <c r="AE1266" s="73"/>
      <c r="AF1266" s="73"/>
      <c r="AG1266" s="73"/>
    </row>
    <row r="1267" spans="11:33" x14ac:dyDescent="0.3">
      <c r="K1267" s="70"/>
      <c r="L1267" s="71"/>
      <c r="M1267" s="70"/>
      <c r="N1267" s="70"/>
      <c r="O1267" s="70"/>
      <c r="P1267" s="70"/>
      <c r="Q1267" s="70"/>
      <c r="R1267" s="70"/>
      <c r="S1267" s="70"/>
      <c r="T1267" s="70"/>
      <c r="U1267" s="70"/>
      <c r="V1267" s="70"/>
      <c r="W1267" s="70"/>
      <c r="X1267" s="70"/>
      <c r="Y1267" s="70"/>
      <c r="Z1267" s="70"/>
      <c r="AA1267" s="73"/>
      <c r="AB1267" s="73"/>
      <c r="AC1267" s="73"/>
      <c r="AD1267" s="73"/>
      <c r="AE1267" s="73"/>
      <c r="AF1267" s="73"/>
      <c r="AG1267" s="73"/>
    </row>
    <row r="1268" spans="11:33" x14ac:dyDescent="0.3">
      <c r="K1268" s="70"/>
      <c r="L1268" s="71"/>
      <c r="M1268" s="70"/>
      <c r="N1268" s="70"/>
      <c r="O1268" s="70"/>
      <c r="P1268" s="70"/>
      <c r="Q1268" s="70"/>
      <c r="R1268" s="70"/>
      <c r="S1268" s="70"/>
      <c r="T1268" s="70"/>
      <c r="U1268" s="70"/>
      <c r="V1268" s="70"/>
      <c r="W1268" s="70"/>
      <c r="X1268" s="70"/>
      <c r="Y1268" s="70"/>
      <c r="Z1268" s="70"/>
      <c r="AA1268" s="73"/>
      <c r="AB1268" s="73"/>
      <c r="AC1268" s="73"/>
      <c r="AD1268" s="73"/>
      <c r="AE1268" s="73"/>
      <c r="AF1268" s="73"/>
      <c r="AG1268" s="73"/>
    </row>
    <row r="1269" spans="11:33" x14ac:dyDescent="0.3">
      <c r="K1269" s="70"/>
      <c r="L1269" s="71"/>
      <c r="M1269" s="70"/>
      <c r="N1269" s="70"/>
      <c r="O1269" s="70"/>
      <c r="P1269" s="70"/>
      <c r="Q1269" s="70"/>
      <c r="R1269" s="70"/>
      <c r="S1269" s="70"/>
      <c r="T1269" s="70"/>
      <c r="U1269" s="70"/>
      <c r="V1269" s="70"/>
      <c r="W1269" s="70"/>
      <c r="X1269" s="70"/>
      <c r="Y1269" s="70"/>
      <c r="Z1269" s="70"/>
      <c r="AA1269" s="73"/>
      <c r="AB1269" s="73"/>
      <c r="AC1269" s="73"/>
      <c r="AD1269" s="73"/>
      <c r="AE1269" s="73"/>
      <c r="AF1269" s="73"/>
      <c r="AG1269" s="73"/>
    </row>
    <row r="1270" spans="11:33" x14ac:dyDescent="0.3">
      <c r="K1270" s="70"/>
      <c r="L1270" s="71"/>
      <c r="M1270" s="70"/>
      <c r="N1270" s="70"/>
      <c r="O1270" s="70"/>
      <c r="P1270" s="70"/>
      <c r="Q1270" s="70"/>
      <c r="R1270" s="70"/>
      <c r="S1270" s="70"/>
      <c r="T1270" s="70"/>
      <c r="U1270" s="70"/>
      <c r="V1270" s="70"/>
      <c r="W1270" s="70"/>
      <c r="X1270" s="70"/>
      <c r="Y1270" s="70"/>
      <c r="Z1270" s="70"/>
      <c r="AA1270" s="73"/>
      <c r="AB1270" s="73"/>
      <c r="AC1270" s="73"/>
      <c r="AD1270" s="73"/>
      <c r="AE1270" s="73"/>
      <c r="AF1270" s="73"/>
      <c r="AG1270" s="73"/>
    </row>
    <row r="1271" spans="11:33" x14ac:dyDescent="0.3">
      <c r="K1271" s="70"/>
      <c r="L1271" s="71"/>
      <c r="M1271" s="70"/>
      <c r="N1271" s="70"/>
      <c r="O1271" s="70"/>
      <c r="P1271" s="70"/>
      <c r="Q1271" s="70"/>
      <c r="R1271" s="70"/>
      <c r="S1271" s="70"/>
      <c r="T1271" s="70"/>
      <c r="U1271" s="70"/>
      <c r="V1271" s="70"/>
      <c r="W1271" s="70"/>
      <c r="X1271" s="70"/>
      <c r="Y1271" s="70"/>
      <c r="Z1271" s="70"/>
      <c r="AA1271" s="73"/>
      <c r="AB1271" s="73"/>
      <c r="AC1271" s="73"/>
      <c r="AD1271" s="73"/>
      <c r="AE1271" s="73"/>
      <c r="AF1271" s="73"/>
      <c r="AG1271" s="73"/>
    </row>
    <row r="1272" spans="11:33" x14ac:dyDescent="0.3">
      <c r="K1272" s="70"/>
      <c r="L1272" s="71"/>
      <c r="M1272" s="70"/>
      <c r="N1272" s="70"/>
      <c r="O1272" s="70"/>
      <c r="P1272" s="70"/>
      <c r="Q1272" s="70"/>
      <c r="R1272" s="70"/>
      <c r="S1272" s="70"/>
      <c r="T1272" s="70"/>
      <c r="U1272" s="70"/>
      <c r="V1272" s="70"/>
      <c r="W1272" s="70"/>
      <c r="X1272" s="70"/>
      <c r="Y1272" s="70"/>
      <c r="Z1272" s="70"/>
      <c r="AA1272" s="73"/>
      <c r="AB1272" s="73"/>
      <c r="AC1272" s="73"/>
      <c r="AD1272" s="73"/>
      <c r="AE1272" s="73"/>
      <c r="AF1272" s="73"/>
      <c r="AG1272" s="73"/>
    </row>
    <row r="1273" spans="11:33" x14ac:dyDescent="0.3">
      <c r="K1273" s="70"/>
      <c r="L1273" s="71"/>
      <c r="M1273" s="70"/>
      <c r="N1273" s="70"/>
      <c r="O1273" s="70"/>
      <c r="P1273" s="70"/>
      <c r="Q1273" s="70"/>
      <c r="R1273" s="70"/>
      <c r="S1273" s="70"/>
      <c r="T1273" s="70"/>
      <c r="U1273" s="70"/>
      <c r="V1273" s="70"/>
      <c r="W1273" s="70"/>
      <c r="X1273" s="70"/>
      <c r="Y1273" s="70"/>
      <c r="Z1273" s="70"/>
      <c r="AA1273" s="73"/>
      <c r="AB1273" s="73"/>
      <c r="AC1273" s="73"/>
      <c r="AD1273" s="73"/>
      <c r="AE1273" s="73"/>
      <c r="AF1273" s="73"/>
      <c r="AG1273" s="73"/>
    </row>
    <row r="1274" spans="11:33" x14ac:dyDescent="0.3">
      <c r="K1274" s="70"/>
      <c r="L1274" s="71"/>
      <c r="M1274" s="70"/>
      <c r="N1274" s="70"/>
      <c r="O1274" s="70"/>
      <c r="P1274" s="70"/>
      <c r="Q1274" s="70"/>
      <c r="R1274" s="70"/>
      <c r="S1274" s="70"/>
      <c r="T1274" s="70"/>
      <c r="U1274" s="70"/>
      <c r="V1274" s="70"/>
      <c r="W1274" s="70"/>
      <c r="X1274" s="70"/>
      <c r="Y1274" s="70"/>
      <c r="Z1274" s="70"/>
      <c r="AA1274" s="73"/>
      <c r="AB1274" s="73"/>
      <c r="AC1274" s="73"/>
      <c r="AD1274" s="73"/>
      <c r="AE1274" s="73"/>
      <c r="AF1274" s="73"/>
      <c r="AG1274" s="73"/>
    </row>
    <row r="1275" spans="11:33" x14ac:dyDescent="0.3">
      <c r="K1275" s="70"/>
      <c r="L1275" s="71"/>
      <c r="M1275" s="70"/>
      <c r="N1275" s="70"/>
      <c r="O1275" s="70"/>
      <c r="P1275" s="70"/>
      <c r="Q1275" s="70"/>
      <c r="R1275" s="70"/>
      <c r="S1275" s="70"/>
      <c r="T1275" s="70"/>
      <c r="U1275" s="70"/>
      <c r="V1275" s="70"/>
      <c r="W1275" s="70"/>
      <c r="X1275" s="70"/>
      <c r="Y1275" s="70"/>
      <c r="Z1275" s="70"/>
      <c r="AA1275" s="73"/>
      <c r="AB1275" s="73"/>
      <c r="AC1275" s="73"/>
      <c r="AD1275" s="73"/>
      <c r="AE1275" s="73"/>
      <c r="AF1275" s="73"/>
      <c r="AG1275" s="73"/>
    </row>
    <row r="1276" spans="11:33" x14ac:dyDescent="0.3">
      <c r="K1276" s="70"/>
      <c r="L1276" s="71"/>
      <c r="M1276" s="70"/>
      <c r="N1276" s="70"/>
      <c r="O1276" s="70"/>
      <c r="P1276" s="70"/>
      <c r="Q1276" s="70"/>
      <c r="R1276" s="70"/>
      <c r="S1276" s="70"/>
      <c r="T1276" s="70"/>
      <c r="U1276" s="70"/>
      <c r="V1276" s="70"/>
      <c r="W1276" s="70"/>
      <c r="X1276" s="70"/>
      <c r="Y1276" s="70"/>
      <c r="Z1276" s="70"/>
      <c r="AA1276" s="73"/>
      <c r="AB1276" s="73"/>
      <c r="AC1276" s="73"/>
      <c r="AD1276" s="73"/>
      <c r="AE1276" s="73"/>
      <c r="AF1276" s="73"/>
      <c r="AG1276" s="73"/>
    </row>
    <row r="1277" spans="11:33" x14ac:dyDescent="0.3">
      <c r="K1277" s="70"/>
      <c r="L1277" s="71"/>
      <c r="M1277" s="70"/>
      <c r="N1277" s="70"/>
      <c r="O1277" s="70"/>
      <c r="P1277" s="70"/>
      <c r="Q1277" s="70"/>
      <c r="R1277" s="70"/>
      <c r="S1277" s="70"/>
      <c r="T1277" s="70"/>
      <c r="U1277" s="70"/>
      <c r="V1277" s="70"/>
      <c r="W1277" s="70"/>
      <c r="X1277" s="70"/>
      <c r="Y1277" s="70"/>
      <c r="Z1277" s="70"/>
      <c r="AA1277" s="73"/>
      <c r="AB1277" s="73"/>
      <c r="AC1277" s="73"/>
      <c r="AD1277" s="73"/>
      <c r="AE1277" s="73"/>
      <c r="AF1277" s="73"/>
      <c r="AG1277" s="73"/>
    </row>
    <row r="1278" spans="11:33" x14ac:dyDescent="0.3">
      <c r="K1278" s="70"/>
      <c r="L1278" s="71"/>
      <c r="M1278" s="70"/>
      <c r="N1278" s="70"/>
      <c r="O1278" s="70"/>
      <c r="P1278" s="70"/>
      <c r="Q1278" s="70"/>
      <c r="R1278" s="70"/>
      <c r="S1278" s="70"/>
      <c r="T1278" s="70"/>
      <c r="U1278" s="70"/>
      <c r="V1278" s="70"/>
      <c r="W1278" s="70"/>
      <c r="X1278" s="70"/>
      <c r="Y1278" s="70"/>
      <c r="Z1278" s="70"/>
      <c r="AA1278" s="73"/>
      <c r="AB1278" s="73"/>
      <c r="AC1278" s="73"/>
      <c r="AD1278" s="73"/>
      <c r="AE1278" s="73"/>
      <c r="AF1278" s="73"/>
      <c r="AG1278" s="73"/>
    </row>
    <row r="1279" spans="11:33" x14ac:dyDescent="0.3">
      <c r="K1279" s="70"/>
      <c r="L1279" s="71"/>
      <c r="M1279" s="70"/>
      <c r="N1279" s="70"/>
      <c r="O1279" s="70"/>
      <c r="P1279" s="70"/>
      <c r="Q1279" s="70"/>
      <c r="R1279" s="70"/>
      <c r="S1279" s="70"/>
      <c r="T1279" s="70"/>
      <c r="U1279" s="70"/>
      <c r="V1279" s="70"/>
      <c r="W1279" s="70"/>
      <c r="X1279" s="70"/>
      <c r="Y1279" s="70"/>
      <c r="Z1279" s="70"/>
      <c r="AA1279" s="73"/>
      <c r="AB1279" s="73"/>
      <c r="AC1279" s="73"/>
      <c r="AD1279" s="73"/>
      <c r="AE1279" s="73"/>
      <c r="AF1279" s="73"/>
      <c r="AG1279" s="73"/>
    </row>
    <row r="1280" spans="11:33" x14ac:dyDescent="0.3">
      <c r="K1280" s="70"/>
      <c r="L1280" s="71"/>
      <c r="M1280" s="70"/>
      <c r="N1280" s="70"/>
      <c r="O1280" s="70"/>
      <c r="P1280" s="70"/>
      <c r="Q1280" s="70"/>
      <c r="R1280" s="70"/>
      <c r="S1280" s="70"/>
      <c r="T1280" s="70"/>
      <c r="U1280" s="70"/>
      <c r="V1280" s="70"/>
      <c r="W1280" s="70"/>
      <c r="X1280" s="70"/>
      <c r="Y1280" s="70"/>
      <c r="Z1280" s="70"/>
      <c r="AA1280" s="73"/>
      <c r="AB1280" s="73"/>
      <c r="AC1280" s="73"/>
      <c r="AD1280" s="73"/>
      <c r="AE1280" s="73"/>
      <c r="AF1280" s="73"/>
      <c r="AG1280" s="73"/>
    </row>
    <row r="1281" spans="11:33" x14ac:dyDescent="0.3">
      <c r="K1281" s="70"/>
      <c r="L1281" s="71"/>
      <c r="M1281" s="70"/>
      <c r="N1281" s="70"/>
      <c r="O1281" s="70"/>
      <c r="P1281" s="70"/>
      <c r="Q1281" s="70"/>
      <c r="R1281" s="70"/>
      <c r="S1281" s="70"/>
      <c r="T1281" s="70"/>
      <c r="U1281" s="70"/>
      <c r="V1281" s="70"/>
      <c r="W1281" s="70"/>
      <c r="X1281" s="70"/>
      <c r="Y1281" s="70"/>
      <c r="Z1281" s="70"/>
      <c r="AA1281" s="73"/>
      <c r="AB1281" s="73"/>
      <c r="AC1281" s="73"/>
      <c r="AD1281" s="73"/>
      <c r="AE1281" s="73"/>
      <c r="AF1281" s="73"/>
      <c r="AG1281" s="73"/>
    </row>
    <row r="1282" spans="11:33" x14ac:dyDescent="0.3">
      <c r="K1282" s="70"/>
      <c r="L1282" s="71"/>
      <c r="M1282" s="70"/>
      <c r="N1282" s="70"/>
      <c r="O1282" s="70"/>
      <c r="P1282" s="70"/>
      <c r="Q1282" s="70"/>
      <c r="R1282" s="70"/>
      <c r="S1282" s="70"/>
      <c r="T1282" s="70"/>
      <c r="U1282" s="70"/>
      <c r="V1282" s="70"/>
      <c r="W1282" s="70"/>
      <c r="X1282" s="70"/>
      <c r="Y1282" s="70"/>
      <c r="Z1282" s="70"/>
      <c r="AA1282" s="73"/>
      <c r="AB1282" s="73"/>
      <c r="AC1282" s="73"/>
      <c r="AD1282" s="73"/>
      <c r="AE1282" s="73"/>
      <c r="AF1282" s="73"/>
      <c r="AG1282" s="73"/>
    </row>
    <row r="1283" spans="11:33" x14ac:dyDescent="0.3">
      <c r="K1283" s="70"/>
      <c r="L1283" s="71"/>
      <c r="M1283" s="70"/>
      <c r="N1283" s="70"/>
      <c r="O1283" s="70"/>
      <c r="P1283" s="70"/>
      <c r="Q1283" s="70"/>
      <c r="R1283" s="70"/>
      <c r="S1283" s="70"/>
      <c r="T1283" s="70"/>
      <c r="U1283" s="70"/>
      <c r="V1283" s="70"/>
      <c r="W1283" s="70"/>
      <c r="X1283" s="70"/>
      <c r="Y1283" s="70"/>
      <c r="Z1283" s="70"/>
      <c r="AA1283" s="73"/>
      <c r="AB1283" s="73"/>
      <c r="AC1283" s="73"/>
      <c r="AD1283" s="73"/>
      <c r="AE1283" s="73"/>
      <c r="AF1283" s="73"/>
      <c r="AG1283" s="73"/>
    </row>
    <row r="1284" spans="11:33" x14ac:dyDescent="0.3">
      <c r="K1284" s="70"/>
      <c r="L1284" s="71"/>
      <c r="M1284" s="70"/>
      <c r="N1284" s="70"/>
      <c r="O1284" s="70"/>
      <c r="P1284" s="70"/>
      <c r="Q1284" s="70"/>
      <c r="R1284" s="70"/>
      <c r="S1284" s="70"/>
      <c r="T1284" s="70"/>
      <c r="U1284" s="70"/>
      <c r="V1284" s="70"/>
      <c r="W1284" s="70"/>
      <c r="X1284" s="70"/>
      <c r="Y1284" s="70"/>
      <c r="Z1284" s="70"/>
      <c r="AA1284" s="73"/>
      <c r="AB1284" s="73"/>
      <c r="AC1284" s="73"/>
      <c r="AD1284" s="73"/>
      <c r="AE1284" s="73"/>
      <c r="AF1284" s="73"/>
      <c r="AG1284" s="73"/>
    </row>
    <row r="1285" spans="11:33" x14ac:dyDescent="0.3">
      <c r="K1285" s="70"/>
      <c r="L1285" s="71"/>
      <c r="M1285" s="70"/>
      <c r="N1285" s="70"/>
      <c r="O1285" s="70"/>
      <c r="P1285" s="70"/>
      <c r="Q1285" s="70"/>
      <c r="R1285" s="70"/>
      <c r="S1285" s="70"/>
      <c r="T1285" s="70"/>
      <c r="U1285" s="70"/>
      <c r="V1285" s="70"/>
      <c r="W1285" s="70"/>
      <c r="X1285" s="70"/>
      <c r="Y1285" s="70"/>
      <c r="Z1285" s="70"/>
      <c r="AA1285" s="73"/>
      <c r="AB1285" s="73"/>
      <c r="AC1285" s="73"/>
      <c r="AD1285" s="73"/>
      <c r="AE1285" s="73"/>
      <c r="AF1285" s="73"/>
      <c r="AG1285" s="73"/>
    </row>
    <row r="1286" spans="11:33" x14ac:dyDescent="0.3">
      <c r="K1286" s="70"/>
      <c r="L1286" s="71"/>
      <c r="M1286" s="70"/>
      <c r="N1286" s="70"/>
      <c r="O1286" s="70"/>
      <c r="P1286" s="70"/>
      <c r="Q1286" s="70"/>
      <c r="R1286" s="70"/>
      <c r="S1286" s="70"/>
      <c r="T1286" s="70"/>
      <c r="U1286" s="70"/>
      <c r="V1286" s="70"/>
      <c r="W1286" s="70"/>
      <c r="X1286" s="70"/>
      <c r="Y1286" s="70"/>
      <c r="Z1286" s="70"/>
      <c r="AA1286" s="73"/>
      <c r="AB1286" s="73"/>
      <c r="AC1286" s="73"/>
      <c r="AD1286" s="73"/>
      <c r="AE1286" s="73"/>
      <c r="AF1286" s="73"/>
      <c r="AG1286" s="73"/>
    </row>
    <row r="1287" spans="11:33" x14ac:dyDescent="0.3">
      <c r="K1287" s="70"/>
      <c r="L1287" s="71"/>
      <c r="M1287" s="70"/>
      <c r="N1287" s="70"/>
      <c r="O1287" s="70"/>
      <c r="P1287" s="70"/>
      <c r="Q1287" s="70"/>
      <c r="R1287" s="70"/>
      <c r="S1287" s="70"/>
      <c r="T1287" s="70"/>
      <c r="U1287" s="70"/>
      <c r="V1287" s="70"/>
      <c r="W1287" s="70"/>
      <c r="X1287" s="70"/>
      <c r="Y1287" s="70"/>
      <c r="Z1287" s="70"/>
      <c r="AA1287" s="73"/>
      <c r="AB1287" s="73"/>
      <c r="AC1287" s="73"/>
      <c r="AD1287" s="73"/>
      <c r="AE1287" s="73"/>
      <c r="AF1287" s="73"/>
      <c r="AG1287" s="73"/>
    </row>
    <row r="1288" spans="11:33" x14ac:dyDescent="0.3">
      <c r="K1288" s="70"/>
      <c r="L1288" s="71"/>
      <c r="M1288" s="70"/>
      <c r="N1288" s="70"/>
      <c r="O1288" s="70"/>
      <c r="P1288" s="70"/>
      <c r="Q1288" s="70"/>
      <c r="R1288" s="70"/>
      <c r="S1288" s="70"/>
      <c r="T1288" s="70"/>
      <c r="U1288" s="70"/>
      <c r="V1288" s="70"/>
      <c r="W1288" s="70"/>
      <c r="X1288" s="70"/>
      <c r="Y1288" s="70"/>
      <c r="Z1288" s="70"/>
      <c r="AA1288" s="73"/>
      <c r="AB1288" s="73"/>
      <c r="AC1288" s="73"/>
      <c r="AD1288" s="73"/>
      <c r="AE1288" s="73"/>
      <c r="AF1288" s="73"/>
      <c r="AG1288" s="73"/>
    </row>
    <row r="1289" spans="11:33" x14ac:dyDescent="0.3">
      <c r="K1289" s="70"/>
      <c r="L1289" s="71"/>
      <c r="M1289" s="70"/>
      <c r="N1289" s="70"/>
      <c r="O1289" s="70"/>
      <c r="P1289" s="70"/>
      <c r="Q1289" s="70"/>
      <c r="R1289" s="70"/>
      <c r="S1289" s="70"/>
      <c r="T1289" s="70"/>
      <c r="U1289" s="70"/>
      <c r="V1289" s="70"/>
      <c r="W1289" s="70"/>
      <c r="X1289" s="70"/>
      <c r="Y1289" s="70"/>
      <c r="Z1289" s="70"/>
      <c r="AA1289" s="73"/>
      <c r="AB1289" s="73"/>
      <c r="AC1289" s="73"/>
      <c r="AD1289" s="73"/>
      <c r="AE1289" s="73"/>
      <c r="AF1289" s="73"/>
      <c r="AG1289" s="73"/>
    </row>
    <row r="1290" spans="11:33" x14ac:dyDescent="0.3">
      <c r="K1290" s="70"/>
      <c r="L1290" s="71"/>
      <c r="M1290" s="70"/>
      <c r="N1290" s="70"/>
      <c r="O1290" s="70"/>
      <c r="P1290" s="70"/>
      <c r="Q1290" s="70"/>
      <c r="R1290" s="70"/>
      <c r="S1290" s="70"/>
      <c r="T1290" s="70"/>
      <c r="U1290" s="70"/>
      <c r="V1290" s="70"/>
      <c r="W1290" s="70"/>
      <c r="X1290" s="70"/>
      <c r="Y1290" s="70"/>
      <c r="Z1290" s="70"/>
      <c r="AA1290" s="73"/>
      <c r="AB1290" s="73"/>
      <c r="AC1290" s="73"/>
      <c r="AD1290" s="73"/>
      <c r="AE1290" s="73"/>
      <c r="AF1290" s="73"/>
      <c r="AG1290" s="73"/>
    </row>
    <row r="1291" spans="11:33" x14ac:dyDescent="0.3">
      <c r="K1291" s="70"/>
      <c r="L1291" s="71"/>
      <c r="M1291" s="70"/>
      <c r="N1291" s="70"/>
      <c r="O1291" s="70"/>
      <c r="P1291" s="70"/>
      <c r="Q1291" s="70"/>
      <c r="R1291" s="70"/>
      <c r="S1291" s="70"/>
      <c r="T1291" s="70"/>
      <c r="U1291" s="70"/>
      <c r="V1291" s="70"/>
      <c r="W1291" s="70"/>
      <c r="X1291" s="70"/>
      <c r="Y1291" s="70"/>
      <c r="Z1291" s="70"/>
      <c r="AA1291" s="73"/>
      <c r="AB1291" s="73"/>
      <c r="AC1291" s="73"/>
      <c r="AD1291" s="73"/>
      <c r="AE1291" s="73"/>
      <c r="AF1291" s="73"/>
      <c r="AG1291" s="73"/>
    </row>
    <row r="1292" spans="11:33" x14ac:dyDescent="0.3">
      <c r="K1292" s="70"/>
      <c r="L1292" s="71"/>
      <c r="M1292" s="70"/>
      <c r="N1292" s="70"/>
      <c r="O1292" s="70"/>
      <c r="P1292" s="70"/>
      <c r="Q1292" s="70"/>
      <c r="R1292" s="70"/>
      <c r="S1292" s="70"/>
      <c r="T1292" s="70"/>
      <c r="U1292" s="70"/>
      <c r="V1292" s="70"/>
      <c r="W1292" s="70"/>
      <c r="X1292" s="70"/>
      <c r="Y1292" s="70"/>
      <c r="Z1292" s="70"/>
      <c r="AA1292" s="73"/>
      <c r="AB1292" s="73"/>
      <c r="AC1292" s="73"/>
      <c r="AD1292" s="73"/>
      <c r="AE1292" s="73"/>
      <c r="AF1292" s="73"/>
      <c r="AG1292" s="73"/>
    </row>
    <row r="1293" spans="11:33" x14ac:dyDescent="0.3">
      <c r="K1293" s="70"/>
      <c r="L1293" s="71"/>
      <c r="M1293" s="70"/>
      <c r="N1293" s="70"/>
      <c r="O1293" s="70"/>
      <c r="P1293" s="70"/>
      <c r="Q1293" s="70"/>
      <c r="R1293" s="70"/>
      <c r="S1293" s="70"/>
      <c r="T1293" s="70"/>
      <c r="U1293" s="70"/>
      <c r="V1293" s="70"/>
      <c r="W1293" s="70"/>
      <c r="X1293" s="70"/>
      <c r="Y1293" s="70"/>
      <c r="Z1293" s="70"/>
      <c r="AA1293" s="73"/>
      <c r="AB1293" s="73"/>
      <c r="AC1293" s="73"/>
      <c r="AD1293" s="73"/>
      <c r="AE1293" s="73"/>
      <c r="AF1293" s="73"/>
      <c r="AG1293" s="73"/>
    </row>
    <row r="1294" spans="11:33" x14ac:dyDescent="0.3">
      <c r="K1294" s="70"/>
      <c r="L1294" s="71"/>
      <c r="M1294" s="70"/>
      <c r="N1294" s="70"/>
      <c r="O1294" s="70"/>
      <c r="P1294" s="70"/>
      <c r="Q1294" s="70"/>
      <c r="R1294" s="70"/>
      <c r="S1294" s="70"/>
      <c r="T1294" s="70"/>
      <c r="U1294" s="70"/>
      <c r="V1294" s="70"/>
      <c r="W1294" s="70"/>
      <c r="X1294" s="70"/>
      <c r="Y1294" s="70"/>
      <c r="Z1294" s="70"/>
      <c r="AA1294" s="73"/>
      <c r="AB1294" s="73"/>
      <c r="AC1294" s="73"/>
      <c r="AD1294" s="73"/>
      <c r="AE1294" s="73"/>
      <c r="AF1294" s="73"/>
      <c r="AG1294" s="73"/>
    </row>
    <row r="1295" spans="11:33" x14ac:dyDescent="0.3">
      <c r="K1295" s="70"/>
      <c r="L1295" s="71"/>
      <c r="M1295" s="70"/>
      <c r="N1295" s="70"/>
      <c r="O1295" s="70"/>
      <c r="P1295" s="70"/>
      <c r="Q1295" s="70"/>
      <c r="R1295" s="70"/>
      <c r="S1295" s="70"/>
      <c r="T1295" s="70"/>
      <c r="U1295" s="70"/>
      <c r="V1295" s="70"/>
      <c r="W1295" s="70"/>
      <c r="X1295" s="70"/>
      <c r="Y1295" s="70"/>
      <c r="Z1295" s="70"/>
      <c r="AA1295" s="73"/>
      <c r="AB1295" s="73"/>
      <c r="AC1295" s="73"/>
      <c r="AD1295" s="73"/>
      <c r="AE1295" s="73"/>
      <c r="AF1295" s="73"/>
      <c r="AG1295" s="73"/>
    </row>
    <row r="1296" spans="11:33" x14ac:dyDescent="0.3">
      <c r="K1296" s="70"/>
      <c r="L1296" s="71"/>
      <c r="M1296" s="70"/>
      <c r="N1296" s="70"/>
      <c r="O1296" s="70"/>
      <c r="P1296" s="70"/>
      <c r="Q1296" s="70"/>
      <c r="R1296" s="70"/>
      <c r="S1296" s="70"/>
      <c r="T1296" s="70"/>
      <c r="U1296" s="70"/>
      <c r="V1296" s="70"/>
      <c r="W1296" s="70"/>
      <c r="X1296" s="70"/>
      <c r="Y1296" s="70"/>
      <c r="Z1296" s="70"/>
      <c r="AA1296" s="73"/>
      <c r="AB1296" s="73"/>
      <c r="AC1296" s="73"/>
      <c r="AD1296" s="73"/>
      <c r="AE1296" s="73"/>
      <c r="AF1296" s="73"/>
      <c r="AG1296" s="73"/>
    </row>
    <row r="1297" spans="11:33" x14ac:dyDescent="0.3">
      <c r="K1297" s="70"/>
      <c r="L1297" s="71"/>
      <c r="M1297" s="70"/>
      <c r="N1297" s="70"/>
      <c r="O1297" s="70"/>
      <c r="P1297" s="70"/>
      <c r="Q1297" s="70"/>
      <c r="R1297" s="70"/>
      <c r="S1297" s="70"/>
      <c r="T1297" s="70"/>
      <c r="U1297" s="70"/>
      <c r="V1297" s="70"/>
      <c r="W1297" s="70"/>
      <c r="X1297" s="70"/>
      <c r="Y1297" s="70"/>
      <c r="Z1297" s="70"/>
      <c r="AA1297" s="73"/>
      <c r="AB1297" s="73"/>
      <c r="AC1297" s="73"/>
      <c r="AD1297" s="73"/>
      <c r="AE1297" s="73"/>
      <c r="AF1297" s="73"/>
      <c r="AG1297" s="73"/>
    </row>
    <row r="1298" spans="11:33" x14ac:dyDescent="0.3">
      <c r="K1298" s="70"/>
      <c r="L1298" s="71"/>
      <c r="M1298" s="70"/>
      <c r="N1298" s="70"/>
      <c r="O1298" s="70"/>
      <c r="P1298" s="70"/>
      <c r="Q1298" s="70"/>
      <c r="R1298" s="70"/>
      <c r="S1298" s="70"/>
      <c r="T1298" s="70"/>
      <c r="U1298" s="70"/>
      <c r="V1298" s="70"/>
      <c r="W1298" s="70"/>
      <c r="X1298" s="70"/>
      <c r="Y1298" s="70"/>
      <c r="Z1298" s="70"/>
      <c r="AA1298" s="73"/>
      <c r="AB1298" s="73"/>
      <c r="AC1298" s="73"/>
      <c r="AD1298" s="73"/>
      <c r="AE1298" s="73"/>
      <c r="AF1298" s="73"/>
      <c r="AG1298" s="73"/>
    </row>
    <row r="1299" spans="11:33" x14ac:dyDescent="0.3">
      <c r="K1299" s="70"/>
      <c r="L1299" s="71"/>
      <c r="M1299" s="70"/>
      <c r="N1299" s="70"/>
      <c r="O1299" s="70"/>
      <c r="P1299" s="70"/>
      <c r="Q1299" s="70"/>
      <c r="R1299" s="70"/>
      <c r="S1299" s="70"/>
      <c r="T1299" s="70"/>
      <c r="U1299" s="70"/>
      <c r="V1299" s="70"/>
      <c r="W1299" s="70"/>
      <c r="X1299" s="70"/>
      <c r="Y1299" s="70"/>
      <c r="Z1299" s="70"/>
      <c r="AA1299" s="73"/>
      <c r="AB1299" s="73"/>
      <c r="AC1299" s="73"/>
      <c r="AD1299" s="73"/>
      <c r="AE1299" s="73"/>
      <c r="AF1299" s="73"/>
      <c r="AG1299" s="73"/>
    </row>
    <row r="1300" spans="11:33" x14ac:dyDescent="0.3">
      <c r="K1300" s="70"/>
      <c r="L1300" s="71"/>
      <c r="M1300" s="70"/>
      <c r="N1300" s="70"/>
      <c r="O1300" s="70"/>
      <c r="P1300" s="70"/>
      <c r="Q1300" s="70"/>
      <c r="R1300" s="70"/>
      <c r="S1300" s="70"/>
      <c r="T1300" s="70"/>
      <c r="U1300" s="70"/>
      <c r="V1300" s="70"/>
      <c r="W1300" s="70"/>
      <c r="X1300" s="70"/>
      <c r="Y1300" s="70"/>
      <c r="Z1300" s="70"/>
      <c r="AA1300" s="73"/>
      <c r="AB1300" s="73"/>
      <c r="AC1300" s="73"/>
      <c r="AD1300" s="73"/>
      <c r="AE1300" s="73"/>
      <c r="AF1300" s="73"/>
      <c r="AG1300" s="73"/>
    </row>
    <row r="1301" spans="11:33" x14ac:dyDescent="0.3">
      <c r="K1301" s="70"/>
      <c r="L1301" s="71"/>
      <c r="M1301" s="70"/>
      <c r="N1301" s="70"/>
      <c r="O1301" s="70"/>
      <c r="P1301" s="70"/>
      <c r="Q1301" s="70"/>
      <c r="R1301" s="70"/>
      <c r="S1301" s="70"/>
      <c r="T1301" s="70"/>
      <c r="U1301" s="70"/>
      <c r="V1301" s="70"/>
      <c r="W1301" s="70"/>
      <c r="X1301" s="70"/>
      <c r="Y1301" s="70"/>
      <c r="Z1301" s="70"/>
      <c r="AA1301" s="73"/>
      <c r="AB1301" s="73"/>
      <c r="AC1301" s="73"/>
      <c r="AD1301" s="73"/>
      <c r="AE1301" s="73"/>
      <c r="AF1301" s="73"/>
      <c r="AG1301" s="73"/>
    </row>
    <row r="1302" spans="11:33" x14ac:dyDescent="0.3">
      <c r="K1302" s="70"/>
      <c r="L1302" s="71"/>
      <c r="M1302" s="70"/>
      <c r="N1302" s="70"/>
      <c r="O1302" s="70"/>
      <c r="P1302" s="70"/>
      <c r="Q1302" s="70"/>
      <c r="R1302" s="70"/>
      <c r="S1302" s="70"/>
      <c r="T1302" s="70"/>
      <c r="U1302" s="70"/>
      <c r="V1302" s="70"/>
      <c r="W1302" s="70"/>
      <c r="X1302" s="70"/>
      <c r="Y1302" s="70"/>
      <c r="Z1302" s="70"/>
      <c r="AA1302" s="73"/>
      <c r="AB1302" s="73"/>
      <c r="AC1302" s="73"/>
      <c r="AD1302" s="73"/>
      <c r="AE1302" s="73"/>
      <c r="AF1302" s="73"/>
      <c r="AG1302" s="73"/>
    </row>
    <row r="1303" spans="11:33" x14ac:dyDescent="0.3">
      <c r="K1303" s="70"/>
      <c r="L1303" s="71"/>
      <c r="M1303" s="70"/>
      <c r="N1303" s="70"/>
      <c r="O1303" s="70"/>
      <c r="P1303" s="70"/>
      <c r="Q1303" s="70"/>
      <c r="R1303" s="70"/>
      <c r="S1303" s="70"/>
      <c r="T1303" s="70"/>
      <c r="U1303" s="70"/>
      <c r="V1303" s="70"/>
      <c r="W1303" s="70"/>
      <c r="X1303" s="70"/>
      <c r="Y1303" s="70"/>
      <c r="Z1303" s="70"/>
      <c r="AA1303" s="73"/>
      <c r="AB1303" s="73"/>
      <c r="AC1303" s="73"/>
      <c r="AD1303" s="73"/>
      <c r="AE1303" s="73"/>
      <c r="AF1303" s="73"/>
      <c r="AG1303" s="73"/>
    </row>
    <row r="1304" spans="11:33" x14ac:dyDescent="0.3">
      <c r="K1304" s="70"/>
      <c r="L1304" s="71"/>
      <c r="M1304" s="70"/>
      <c r="N1304" s="70"/>
      <c r="O1304" s="70"/>
      <c r="P1304" s="70"/>
      <c r="Q1304" s="70"/>
      <c r="R1304" s="70"/>
      <c r="S1304" s="70"/>
      <c r="T1304" s="70"/>
      <c r="U1304" s="70"/>
      <c r="V1304" s="70"/>
      <c r="W1304" s="70"/>
      <c r="X1304" s="70"/>
      <c r="Y1304" s="70"/>
      <c r="Z1304" s="70"/>
      <c r="AA1304" s="73"/>
      <c r="AB1304" s="73"/>
      <c r="AC1304" s="73"/>
      <c r="AD1304" s="73"/>
      <c r="AE1304" s="73"/>
      <c r="AF1304" s="73"/>
      <c r="AG1304" s="73"/>
    </row>
    <row r="1305" spans="11:33" x14ac:dyDescent="0.3">
      <c r="K1305" s="70"/>
      <c r="L1305" s="71"/>
      <c r="M1305" s="70"/>
      <c r="N1305" s="70"/>
      <c r="O1305" s="70"/>
      <c r="P1305" s="70"/>
      <c r="Q1305" s="70"/>
      <c r="R1305" s="70"/>
      <c r="S1305" s="70"/>
      <c r="T1305" s="70"/>
      <c r="U1305" s="70"/>
      <c r="V1305" s="70"/>
      <c r="W1305" s="70"/>
      <c r="X1305" s="70"/>
      <c r="Y1305" s="70"/>
      <c r="Z1305" s="70"/>
      <c r="AA1305" s="73"/>
      <c r="AB1305" s="73"/>
      <c r="AC1305" s="73"/>
      <c r="AD1305" s="73"/>
      <c r="AE1305" s="73"/>
      <c r="AF1305" s="73"/>
      <c r="AG1305" s="73"/>
    </row>
    <row r="1306" spans="11:33" x14ac:dyDescent="0.3">
      <c r="K1306" s="70"/>
      <c r="L1306" s="71"/>
      <c r="M1306" s="70"/>
      <c r="N1306" s="70"/>
      <c r="O1306" s="70"/>
      <c r="P1306" s="70"/>
      <c r="Q1306" s="70"/>
      <c r="R1306" s="70"/>
      <c r="S1306" s="70"/>
      <c r="T1306" s="70"/>
      <c r="U1306" s="70"/>
      <c r="V1306" s="70"/>
      <c r="W1306" s="70"/>
      <c r="X1306" s="70"/>
      <c r="Y1306" s="70"/>
      <c r="Z1306" s="70"/>
      <c r="AA1306" s="73"/>
      <c r="AB1306" s="73"/>
      <c r="AC1306" s="73"/>
      <c r="AD1306" s="73"/>
      <c r="AE1306" s="73"/>
      <c r="AF1306" s="73"/>
      <c r="AG1306" s="73"/>
    </row>
    <row r="1307" spans="11:33" x14ac:dyDescent="0.3">
      <c r="K1307" s="70"/>
      <c r="L1307" s="71"/>
      <c r="M1307" s="70"/>
      <c r="N1307" s="70"/>
      <c r="O1307" s="70"/>
      <c r="P1307" s="70"/>
      <c r="Q1307" s="70"/>
      <c r="R1307" s="70"/>
      <c r="S1307" s="70"/>
      <c r="T1307" s="70"/>
      <c r="U1307" s="70"/>
      <c r="V1307" s="70"/>
      <c r="W1307" s="70"/>
      <c r="X1307" s="70"/>
      <c r="Y1307" s="70"/>
      <c r="Z1307" s="70"/>
      <c r="AA1307" s="73"/>
      <c r="AB1307" s="73"/>
      <c r="AC1307" s="73"/>
      <c r="AD1307" s="73"/>
      <c r="AE1307" s="73"/>
      <c r="AF1307" s="73"/>
      <c r="AG1307" s="73"/>
    </row>
    <row r="1308" spans="11:33" x14ac:dyDescent="0.3">
      <c r="K1308" s="70"/>
      <c r="L1308" s="71"/>
      <c r="M1308" s="70"/>
      <c r="N1308" s="70"/>
      <c r="O1308" s="70"/>
      <c r="P1308" s="70"/>
      <c r="Q1308" s="70"/>
      <c r="R1308" s="70"/>
      <c r="S1308" s="70"/>
      <c r="T1308" s="70"/>
      <c r="U1308" s="70"/>
      <c r="V1308" s="70"/>
      <c r="W1308" s="70"/>
      <c r="X1308" s="70"/>
      <c r="Y1308" s="70"/>
      <c r="Z1308" s="70"/>
      <c r="AA1308" s="73"/>
      <c r="AB1308" s="73"/>
      <c r="AC1308" s="73"/>
      <c r="AD1308" s="73"/>
      <c r="AE1308" s="73"/>
      <c r="AF1308" s="73"/>
      <c r="AG1308" s="73"/>
    </row>
    <row r="1309" spans="11:33" x14ac:dyDescent="0.3">
      <c r="K1309" s="70"/>
      <c r="L1309" s="71"/>
      <c r="M1309" s="70"/>
      <c r="N1309" s="70"/>
      <c r="O1309" s="70"/>
      <c r="P1309" s="70"/>
      <c r="Q1309" s="70"/>
      <c r="R1309" s="70"/>
      <c r="S1309" s="70"/>
      <c r="T1309" s="70"/>
      <c r="U1309" s="70"/>
      <c r="V1309" s="70"/>
      <c r="W1309" s="70"/>
      <c r="X1309" s="70"/>
      <c r="Y1309" s="70"/>
      <c r="Z1309" s="70"/>
      <c r="AA1309" s="73"/>
      <c r="AB1309" s="73"/>
      <c r="AC1309" s="73"/>
      <c r="AD1309" s="73"/>
      <c r="AE1309" s="73"/>
      <c r="AF1309" s="73"/>
      <c r="AG1309" s="73"/>
    </row>
    <row r="1310" spans="11:33" x14ac:dyDescent="0.3">
      <c r="K1310" s="70"/>
      <c r="L1310" s="71"/>
      <c r="M1310" s="70"/>
      <c r="N1310" s="70"/>
      <c r="O1310" s="70"/>
      <c r="P1310" s="70"/>
      <c r="Q1310" s="70"/>
      <c r="R1310" s="70"/>
      <c r="S1310" s="70"/>
      <c r="T1310" s="70"/>
      <c r="U1310" s="70"/>
      <c r="V1310" s="70"/>
      <c r="W1310" s="70"/>
      <c r="X1310" s="70"/>
      <c r="Y1310" s="70"/>
      <c r="Z1310" s="70"/>
      <c r="AA1310" s="73"/>
      <c r="AB1310" s="73"/>
      <c r="AC1310" s="73"/>
      <c r="AD1310" s="73"/>
      <c r="AE1310" s="73"/>
      <c r="AF1310" s="73"/>
      <c r="AG1310" s="73"/>
    </row>
    <row r="1311" spans="11:33" x14ac:dyDescent="0.3">
      <c r="K1311" s="70"/>
      <c r="L1311" s="71"/>
      <c r="M1311" s="70"/>
      <c r="N1311" s="70"/>
      <c r="O1311" s="70"/>
      <c r="P1311" s="70"/>
      <c r="Q1311" s="70"/>
      <c r="R1311" s="70"/>
      <c r="S1311" s="70"/>
      <c r="T1311" s="70"/>
      <c r="U1311" s="70"/>
      <c r="V1311" s="70"/>
      <c r="W1311" s="70"/>
      <c r="X1311" s="70"/>
      <c r="Y1311" s="70"/>
      <c r="Z1311" s="70"/>
      <c r="AA1311" s="73"/>
      <c r="AB1311" s="73"/>
      <c r="AC1311" s="73"/>
      <c r="AD1311" s="73"/>
      <c r="AE1311" s="73"/>
      <c r="AF1311" s="73"/>
      <c r="AG1311" s="73"/>
    </row>
    <row r="1312" spans="11:33" x14ac:dyDescent="0.3">
      <c r="K1312" s="70"/>
      <c r="L1312" s="71"/>
      <c r="M1312" s="70"/>
      <c r="N1312" s="70"/>
      <c r="O1312" s="70"/>
      <c r="P1312" s="70"/>
      <c r="Q1312" s="70"/>
      <c r="R1312" s="70"/>
      <c r="S1312" s="70"/>
      <c r="T1312" s="70"/>
      <c r="U1312" s="70"/>
      <c r="V1312" s="70"/>
      <c r="W1312" s="70"/>
      <c r="X1312" s="70"/>
      <c r="Y1312" s="70"/>
      <c r="Z1312" s="70"/>
      <c r="AA1312" s="73"/>
      <c r="AB1312" s="73"/>
      <c r="AC1312" s="73"/>
      <c r="AD1312" s="73"/>
      <c r="AE1312" s="73"/>
      <c r="AF1312" s="73"/>
      <c r="AG1312" s="73"/>
    </row>
    <row r="1313" spans="11:33" x14ac:dyDescent="0.3">
      <c r="K1313" s="70"/>
      <c r="L1313" s="71"/>
      <c r="M1313" s="70"/>
      <c r="N1313" s="70"/>
      <c r="O1313" s="70"/>
      <c r="P1313" s="70"/>
      <c r="Q1313" s="70"/>
      <c r="R1313" s="70"/>
      <c r="S1313" s="70"/>
      <c r="T1313" s="70"/>
      <c r="U1313" s="70"/>
      <c r="V1313" s="70"/>
      <c r="W1313" s="70"/>
      <c r="X1313" s="70"/>
      <c r="Y1313" s="70"/>
      <c r="Z1313" s="70"/>
      <c r="AA1313" s="73"/>
      <c r="AB1313" s="73"/>
      <c r="AC1313" s="73"/>
      <c r="AD1313" s="73"/>
      <c r="AE1313" s="73"/>
      <c r="AF1313" s="73"/>
      <c r="AG1313" s="73"/>
    </row>
    <row r="1314" spans="11:33" x14ac:dyDescent="0.3">
      <c r="K1314" s="70"/>
      <c r="L1314" s="71"/>
      <c r="M1314" s="70"/>
      <c r="N1314" s="70"/>
      <c r="O1314" s="70"/>
      <c r="P1314" s="70"/>
      <c r="Q1314" s="70"/>
      <c r="R1314" s="70"/>
      <c r="S1314" s="70"/>
      <c r="T1314" s="70"/>
      <c r="U1314" s="70"/>
      <c r="V1314" s="70"/>
      <c r="W1314" s="70"/>
      <c r="X1314" s="70"/>
      <c r="Y1314" s="70"/>
      <c r="Z1314" s="70"/>
      <c r="AA1314" s="73"/>
      <c r="AB1314" s="73"/>
      <c r="AC1314" s="73"/>
      <c r="AD1314" s="73"/>
      <c r="AE1314" s="73"/>
      <c r="AF1314" s="73"/>
      <c r="AG1314" s="73"/>
    </row>
    <row r="1315" spans="11:33" x14ac:dyDescent="0.3">
      <c r="K1315" s="70"/>
      <c r="L1315" s="71"/>
      <c r="M1315" s="70"/>
      <c r="N1315" s="70"/>
      <c r="O1315" s="70"/>
      <c r="P1315" s="70"/>
      <c r="Q1315" s="70"/>
      <c r="R1315" s="70"/>
      <c r="S1315" s="70"/>
      <c r="T1315" s="70"/>
      <c r="U1315" s="70"/>
      <c r="V1315" s="70"/>
      <c r="W1315" s="70"/>
      <c r="X1315" s="70"/>
      <c r="Y1315" s="70"/>
      <c r="Z1315" s="70"/>
      <c r="AA1315" s="73"/>
      <c r="AB1315" s="73"/>
      <c r="AC1315" s="73"/>
      <c r="AD1315" s="73"/>
      <c r="AE1315" s="73"/>
      <c r="AF1315" s="73"/>
      <c r="AG1315" s="73"/>
    </row>
    <row r="1316" spans="11:33" x14ac:dyDescent="0.3">
      <c r="K1316" s="70"/>
      <c r="L1316" s="71"/>
      <c r="M1316" s="70"/>
      <c r="N1316" s="70"/>
      <c r="O1316" s="70"/>
      <c r="P1316" s="70"/>
      <c r="Q1316" s="70"/>
      <c r="R1316" s="70"/>
      <c r="S1316" s="70"/>
      <c r="T1316" s="70"/>
      <c r="U1316" s="70"/>
      <c r="V1316" s="70"/>
      <c r="W1316" s="70"/>
      <c r="X1316" s="70"/>
      <c r="Y1316" s="70"/>
      <c r="Z1316" s="70"/>
      <c r="AA1316" s="73"/>
      <c r="AB1316" s="73"/>
      <c r="AC1316" s="73"/>
      <c r="AD1316" s="73"/>
      <c r="AE1316" s="73"/>
      <c r="AF1316" s="73"/>
      <c r="AG1316" s="73"/>
    </row>
    <row r="1317" spans="11:33" x14ac:dyDescent="0.3">
      <c r="K1317" s="70"/>
      <c r="L1317" s="71"/>
      <c r="M1317" s="70"/>
      <c r="N1317" s="70"/>
      <c r="O1317" s="70"/>
      <c r="P1317" s="70"/>
      <c r="Q1317" s="70"/>
      <c r="R1317" s="70"/>
      <c r="S1317" s="70"/>
      <c r="T1317" s="70"/>
      <c r="U1317" s="70"/>
      <c r="V1317" s="70"/>
      <c r="W1317" s="70"/>
      <c r="X1317" s="70"/>
      <c r="Y1317" s="70"/>
      <c r="Z1317" s="70"/>
      <c r="AA1317" s="73"/>
      <c r="AB1317" s="73"/>
      <c r="AC1317" s="73"/>
      <c r="AD1317" s="73"/>
      <c r="AE1317" s="73"/>
      <c r="AF1317" s="73"/>
      <c r="AG1317" s="73"/>
    </row>
    <row r="1318" spans="11:33" x14ac:dyDescent="0.3">
      <c r="K1318" s="70"/>
      <c r="L1318" s="71"/>
      <c r="M1318" s="70"/>
      <c r="N1318" s="70"/>
      <c r="O1318" s="70"/>
      <c r="P1318" s="70"/>
      <c r="Q1318" s="70"/>
      <c r="R1318" s="70"/>
      <c r="S1318" s="70"/>
      <c r="T1318" s="70"/>
      <c r="U1318" s="70"/>
      <c r="V1318" s="70"/>
      <c r="W1318" s="70"/>
      <c r="X1318" s="70"/>
      <c r="Y1318" s="70"/>
      <c r="Z1318" s="70"/>
      <c r="AA1318" s="73"/>
      <c r="AB1318" s="73"/>
      <c r="AC1318" s="73"/>
      <c r="AD1318" s="73"/>
      <c r="AE1318" s="73"/>
      <c r="AF1318" s="73"/>
      <c r="AG1318" s="73"/>
    </row>
    <row r="1319" spans="11:33" x14ac:dyDescent="0.3">
      <c r="K1319" s="70"/>
      <c r="L1319" s="71"/>
      <c r="M1319" s="70"/>
      <c r="N1319" s="70"/>
      <c r="O1319" s="70"/>
      <c r="P1319" s="70"/>
      <c r="Q1319" s="70"/>
      <c r="R1319" s="70"/>
      <c r="S1319" s="70"/>
      <c r="T1319" s="70"/>
      <c r="U1319" s="70"/>
      <c r="V1319" s="70"/>
      <c r="W1319" s="70"/>
      <c r="X1319" s="70"/>
      <c r="Y1319" s="70"/>
      <c r="Z1319" s="70"/>
      <c r="AA1319" s="73"/>
      <c r="AB1319" s="73"/>
      <c r="AC1319" s="73"/>
      <c r="AD1319" s="73"/>
      <c r="AE1319" s="73"/>
      <c r="AF1319" s="73"/>
      <c r="AG1319" s="73"/>
    </row>
    <row r="1320" spans="11:33" x14ac:dyDescent="0.3">
      <c r="K1320" s="70"/>
      <c r="L1320" s="71"/>
      <c r="M1320" s="70"/>
      <c r="N1320" s="70"/>
      <c r="O1320" s="70"/>
      <c r="P1320" s="70"/>
      <c r="Q1320" s="70"/>
      <c r="R1320" s="70"/>
      <c r="S1320" s="70"/>
      <c r="T1320" s="70"/>
      <c r="U1320" s="70"/>
      <c r="V1320" s="70"/>
      <c r="W1320" s="70"/>
      <c r="X1320" s="70"/>
      <c r="Y1320" s="70"/>
      <c r="Z1320" s="70"/>
      <c r="AA1320" s="73"/>
      <c r="AB1320" s="73"/>
      <c r="AC1320" s="73"/>
      <c r="AD1320" s="73"/>
      <c r="AE1320" s="73"/>
      <c r="AF1320" s="73"/>
      <c r="AG1320" s="73"/>
    </row>
    <row r="1321" spans="11:33" x14ac:dyDescent="0.3">
      <c r="K1321" s="70"/>
      <c r="L1321" s="71"/>
      <c r="M1321" s="70"/>
      <c r="N1321" s="70"/>
      <c r="O1321" s="70"/>
      <c r="P1321" s="70"/>
      <c r="Q1321" s="70"/>
      <c r="R1321" s="70"/>
      <c r="S1321" s="70"/>
      <c r="T1321" s="70"/>
      <c r="U1321" s="70"/>
      <c r="V1321" s="70"/>
      <c r="W1321" s="70"/>
      <c r="X1321" s="70"/>
      <c r="Y1321" s="70"/>
      <c r="Z1321" s="70"/>
      <c r="AA1321" s="73"/>
      <c r="AB1321" s="73"/>
      <c r="AC1321" s="73"/>
      <c r="AD1321" s="73"/>
      <c r="AE1321" s="73"/>
      <c r="AF1321" s="73"/>
      <c r="AG1321" s="73"/>
    </row>
    <row r="1322" spans="11:33" x14ac:dyDescent="0.3">
      <c r="K1322" s="70"/>
      <c r="L1322" s="71"/>
      <c r="M1322" s="70"/>
      <c r="N1322" s="70"/>
      <c r="O1322" s="70"/>
      <c r="P1322" s="70"/>
      <c r="Q1322" s="70"/>
      <c r="R1322" s="70"/>
      <c r="S1322" s="70"/>
      <c r="T1322" s="70"/>
      <c r="U1322" s="70"/>
      <c r="V1322" s="70"/>
      <c r="W1322" s="70"/>
      <c r="X1322" s="70"/>
      <c r="Y1322" s="70"/>
      <c r="Z1322" s="70"/>
      <c r="AA1322" s="73"/>
      <c r="AB1322" s="73"/>
      <c r="AC1322" s="73"/>
      <c r="AD1322" s="73"/>
      <c r="AE1322" s="73"/>
      <c r="AF1322" s="73"/>
      <c r="AG1322" s="73"/>
    </row>
    <row r="1323" spans="11:33" x14ac:dyDescent="0.3">
      <c r="K1323" s="70"/>
      <c r="L1323" s="71"/>
      <c r="M1323" s="70"/>
      <c r="N1323" s="70"/>
      <c r="O1323" s="70"/>
      <c r="P1323" s="70"/>
      <c r="Q1323" s="70"/>
      <c r="R1323" s="70"/>
      <c r="S1323" s="70"/>
      <c r="T1323" s="70"/>
      <c r="U1323" s="70"/>
      <c r="V1323" s="70"/>
      <c r="W1323" s="70"/>
      <c r="X1323" s="70"/>
      <c r="Y1323" s="70"/>
      <c r="Z1323" s="70"/>
      <c r="AA1323" s="73"/>
      <c r="AB1323" s="73"/>
      <c r="AC1323" s="73"/>
      <c r="AD1323" s="73"/>
      <c r="AE1323" s="73"/>
      <c r="AF1323" s="73"/>
      <c r="AG1323" s="73"/>
    </row>
    <row r="1324" spans="11:33" x14ac:dyDescent="0.3">
      <c r="K1324" s="70"/>
      <c r="L1324" s="71"/>
      <c r="M1324" s="70"/>
      <c r="N1324" s="70"/>
      <c r="O1324" s="70"/>
      <c r="P1324" s="70"/>
      <c r="Q1324" s="70"/>
      <c r="R1324" s="70"/>
      <c r="S1324" s="70"/>
      <c r="T1324" s="70"/>
      <c r="U1324" s="70"/>
      <c r="V1324" s="70"/>
      <c r="W1324" s="70"/>
      <c r="X1324" s="70"/>
      <c r="Y1324" s="70"/>
      <c r="Z1324" s="70"/>
      <c r="AA1324" s="73"/>
      <c r="AB1324" s="73"/>
      <c r="AC1324" s="73"/>
      <c r="AD1324" s="73"/>
      <c r="AE1324" s="73"/>
      <c r="AF1324" s="73"/>
      <c r="AG1324" s="73"/>
    </row>
    <row r="1325" spans="11:33" x14ac:dyDescent="0.3">
      <c r="K1325" s="70"/>
      <c r="L1325" s="71"/>
      <c r="M1325" s="70"/>
      <c r="N1325" s="70"/>
      <c r="O1325" s="70"/>
      <c r="P1325" s="70"/>
      <c r="Q1325" s="70"/>
      <c r="R1325" s="70"/>
      <c r="S1325" s="70"/>
      <c r="T1325" s="70"/>
      <c r="U1325" s="70"/>
      <c r="V1325" s="70"/>
      <c r="W1325" s="70"/>
      <c r="X1325" s="70"/>
      <c r="Y1325" s="70"/>
      <c r="Z1325" s="70"/>
      <c r="AA1325" s="73"/>
      <c r="AB1325" s="73"/>
      <c r="AC1325" s="73"/>
      <c r="AD1325" s="73"/>
      <c r="AE1325" s="73"/>
      <c r="AF1325" s="73"/>
      <c r="AG1325" s="73"/>
    </row>
    <row r="1326" spans="11:33" x14ac:dyDescent="0.3">
      <c r="K1326" s="70"/>
      <c r="L1326" s="71"/>
      <c r="M1326" s="70"/>
      <c r="N1326" s="70"/>
      <c r="O1326" s="70"/>
      <c r="P1326" s="70"/>
      <c r="Q1326" s="70"/>
      <c r="R1326" s="70"/>
      <c r="S1326" s="70"/>
      <c r="T1326" s="70"/>
      <c r="U1326" s="70"/>
      <c r="V1326" s="70"/>
      <c r="W1326" s="70"/>
      <c r="X1326" s="70"/>
      <c r="Y1326" s="70"/>
      <c r="Z1326" s="70"/>
      <c r="AA1326" s="73"/>
      <c r="AB1326" s="73"/>
      <c r="AC1326" s="73"/>
      <c r="AD1326" s="73"/>
      <c r="AE1326" s="73"/>
      <c r="AF1326" s="73"/>
      <c r="AG1326" s="73"/>
    </row>
    <row r="1327" spans="11:33" x14ac:dyDescent="0.3">
      <c r="K1327" s="70"/>
      <c r="L1327" s="71"/>
      <c r="M1327" s="70"/>
      <c r="N1327" s="70"/>
      <c r="O1327" s="70"/>
      <c r="P1327" s="70"/>
      <c r="Q1327" s="70"/>
      <c r="R1327" s="70"/>
      <c r="S1327" s="70"/>
      <c r="T1327" s="70"/>
      <c r="U1327" s="70"/>
      <c r="V1327" s="70"/>
      <c r="W1327" s="70"/>
      <c r="X1327" s="70"/>
      <c r="Y1327" s="70"/>
      <c r="Z1327" s="70"/>
      <c r="AA1327" s="73"/>
      <c r="AB1327" s="73"/>
      <c r="AC1327" s="73"/>
      <c r="AD1327" s="73"/>
      <c r="AE1327" s="73"/>
      <c r="AF1327" s="73"/>
      <c r="AG1327" s="73"/>
    </row>
    <row r="1328" spans="11:33" x14ac:dyDescent="0.3">
      <c r="K1328" s="70"/>
      <c r="L1328" s="71"/>
      <c r="M1328" s="70"/>
      <c r="N1328" s="70"/>
      <c r="O1328" s="70"/>
      <c r="P1328" s="70"/>
      <c r="Q1328" s="70"/>
      <c r="R1328" s="70"/>
      <c r="S1328" s="70"/>
      <c r="T1328" s="70"/>
      <c r="U1328" s="70"/>
      <c r="V1328" s="70"/>
      <c r="W1328" s="70"/>
      <c r="X1328" s="70"/>
      <c r="Y1328" s="70"/>
      <c r="Z1328" s="70"/>
      <c r="AA1328" s="73"/>
      <c r="AB1328" s="73"/>
      <c r="AC1328" s="73"/>
      <c r="AD1328" s="73"/>
      <c r="AE1328" s="73"/>
      <c r="AF1328" s="73"/>
      <c r="AG1328" s="73"/>
    </row>
    <row r="1329" spans="11:33" x14ac:dyDescent="0.3">
      <c r="K1329" s="70"/>
      <c r="L1329" s="71"/>
      <c r="M1329" s="70"/>
      <c r="N1329" s="70"/>
      <c r="O1329" s="70"/>
      <c r="P1329" s="70"/>
      <c r="Q1329" s="70"/>
      <c r="R1329" s="70"/>
      <c r="S1329" s="70"/>
      <c r="T1329" s="70"/>
      <c r="U1329" s="70"/>
      <c r="V1329" s="70"/>
      <c r="W1329" s="70"/>
      <c r="X1329" s="70"/>
      <c r="Y1329" s="70"/>
      <c r="Z1329" s="70"/>
      <c r="AA1329" s="73"/>
      <c r="AB1329" s="73"/>
      <c r="AC1329" s="73"/>
      <c r="AD1329" s="73"/>
      <c r="AE1329" s="73"/>
      <c r="AF1329" s="73"/>
      <c r="AG1329" s="73"/>
    </row>
    <row r="1330" spans="11:33" x14ac:dyDescent="0.3">
      <c r="K1330" s="70"/>
      <c r="L1330" s="71"/>
      <c r="M1330" s="70"/>
      <c r="N1330" s="70"/>
      <c r="O1330" s="70"/>
      <c r="P1330" s="70"/>
      <c r="Q1330" s="70"/>
      <c r="R1330" s="70"/>
      <c r="S1330" s="70"/>
      <c r="T1330" s="70"/>
      <c r="U1330" s="70"/>
      <c r="V1330" s="70"/>
      <c r="W1330" s="70"/>
      <c r="X1330" s="70"/>
      <c r="Y1330" s="70"/>
      <c r="Z1330" s="70"/>
      <c r="AA1330" s="73"/>
      <c r="AB1330" s="73"/>
      <c r="AC1330" s="73"/>
      <c r="AD1330" s="73"/>
      <c r="AE1330" s="73"/>
      <c r="AF1330" s="73"/>
      <c r="AG1330" s="73"/>
    </row>
    <row r="1331" spans="11:33" x14ac:dyDescent="0.3">
      <c r="K1331" s="70"/>
      <c r="L1331" s="71"/>
      <c r="M1331" s="70"/>
      <c r="N1331" s="70"/>
      <c r="O1331" s="70"/>
      <c r="P1331" s="70"/>
      <c r="Q1331" s="70"/>
      <c r="R1331" s="70"/>
      <c r="S1331" s="70"/>
      <c r="T1331" s="70"/>
      <c r="U1331" s="70"/>
      <c r="V1331" s="70"/>
      <c r="W1331" s="70"/>
      <c r="X1331" s="70"/>
      <c r="Y1331" s="70"/>
      <c r="Z1331" s="70"/>
      <c r="AA1331" s="73"/>
      <c r="AB1331" s="73"/>
      <c r="AC1331" s="73"/>
      <c r="AD1331" s="73"/>
      <c r="AE1331" s="73"/>
      <c r="AF1331" s="73"/>
      <c r="AG1331" s="73"/>
    </row>
    <row r="1332" spans="11:33" x14ac:dyDescent="0.3">
      <c r="K1332" s="70"/>
      <c r="L1332" s="71"/>
      <c r="M1332" s="70"/>
      <c r="N1332" s="70"/>
      <c r="O1332" s="70"/>
      <c r="P1332" s="70"/>
      <c r="Q1332" s="70"/>
      <c r="R1332" s="70"/>
      <c r="S1332" s="70"/>
      <c r="T1332" s="70"/>
      <c r="U1332" s="70"/>
      <c r="V1332" s="70"/>
      <c r="W1332" s="70"/>
      <c r="X1332" s="70"/>
      <c r="Y1332" s="70"/>
      <c r="Z1332" s="70"/>
      <c r="AA1332" s="73"/>
      <c r="AB1332" s="73"/>
      <c r="AC1332" s="73"/>
      <c r="AD1332" s="73"/>
      <c r="AE1332" s="73"/>
      <c r="AF1332" s="73"/>
      <c r="AG1332" s="73"/>
    </row>
    <row r="1333" spans="11:33" x14ac:dyDescent="0.3">
      <c r="K1333" s="70"/>
      <c r="L1333" s="71"/>
      <c r="M1333" s="70"/>
      <c r="N1333" s="70"/>
      <c r="O1333" s="70"/>
      <c r="P1333" s="70"/>
      <c r="Q1333" s="70"/>
      <c r="R1333" s="70"/>
      <c r="S1333" s="70"/>
      <c r="T1333" s="70"/>
      <c r="U1333" s="70"/>
      <c r="V1333" s="70"/>
      <c r="W1333" s="70"/>
      <c r="X1333" s="70"/>
      <c r="Y1333" s="70"/>
      <c r="Z1333" s="70"/>
      <c r="AA1333" s="73"/>
      <c r="AB1333" s="73"/>
      <c r="AC1333" s="73"/>
      <c r="AD1333" s="73"/>
      <c r="AE1333" s="73"/>
      <c r="AF1333" s="73"/>
      <c r="AG1333" s="73"/>
    </row>
    <row r="1334" spans="11:33" x14ac:dyDescent="0.3">
      <c r="K1334" s="70"/>
      <c r="L1334" s="71"/>
      <c r="M1334" s="70"/>
      <c r="N1334" s="70"/>
      <c r="O1334" s="70"/>
      <c r="P1334" s="70"/>
      <c r="Q1334" s="70"/>
      <c r="R1334" s="70"/>
      <c r="S1334" s="70"/>
      <c r="T1334" s="70"/>
      <c r="U1334" s="70"/>
      <c r="V1334" s="70"/>
      <c r="W1334" s="70"/>
      <c r="X1334" s="70"/>
      <c r="Y1334" s="70"/>
      <c r="Z1334" s="70"/>
      <c r="AA1334" s="73"/>
      <c r="AB1334" s="73"/>
      <c r="AC1334" s="73"/>
      <c r="AD1334" s="73"/>
      <c r="AE1334" s="73"/>
      <c r="AF1334" s="73"/>
      <c r="AG1334" s="73"/>
    </row>
    <row r="1335" spans="11:33" x14ac:dyDescent="0.3">
      <c r="K1335" s="70"/>
      <c r="L1335" s="71"/>
      <c r="M1335" s="70"/>
      <c r="N1335" s="70"/>
      <c r="O1335" s="70"/>
      <c r="P1335" s="70"/>
      <c r="Q1335" s="70"/>
      <c r="R1335" s="70"/>
      <c r="S1335" s="70"/>
      <c r="T1335" s="70"/>
      <c r="U1335" s="70"/>
      <c r="V1335" s="70"/>
      <c r="W1335" s="70"/>
      <c r="X1335" s="70"/>
      <c r="Y1335" s="70"/>
      <c r="Z1335" s="70"/>
      <c r="AA1335" s="73"/>
      <c r="AB1335" s="73"/>
      <c r="AC1335" s="73"/>
      <c r="AD1335" s="73"/>
      <c r="AE1335" s="73"/>
      <c r="AF1335" s="73"/>
      <c r="AG1335" s="73"/>
    </row>
    <row r="1336" spans="11:33" x14ac:dyDescent="0.3">
      <c r="K1336" s="70"/>
      <c r="L1336" s="71"/>
      <c r="M1336" s="70"/>
      <c r="N1336" s="70"/>
      <c r="O1336" s="70"/>
      <c r="P1336" s="70"/>
      <c r="Q1336" s="70"/>
      <c r="R1336" s="70"/>
      <c r="S1336" s="70"/>
      <c r="T1336" s="70"/>
      <c r="U1336" s="70"/>
      <c r="V1336" s="70"/>
      <c r="W1336" s="70"/>
      <c r="X1336" s="70"/>
      <c r="Y1336" s="70"/>
      <c r="Z1336" s="70"/>
      <c r="AA1336" s="73"/>
      <c r="AB1336" s="73"/>
      <c r="AC1336" s="73"/>
      <c r="AD1336" s="73"/>
      <c r="AE1336" s="73"/>
      <c r="AF1336" s="73"/>
      <c r="AG1336" s="73"/>
    </row>
    <row r="1337" spans="11:33" x14ac:dyDescent="0.3">
      <c r="K1337" s="70"/>
      <c r="L1337" s="71"/>
      <c r="M1337" s="70"/>
      <c r="N1337" s="70"/>
      <c r="O1337" s="70"/>
      <c r="P1337" s="70"/>
      <c r="Q1337" s="70"/>
      <c r="R1337" s="70"/>
      <c r="S1337" s="70"/>
      <c r="T1337" s="70"/>
      <c r="U1337" s="70"/>
      <c r="V1337" s="70"/>
      <c r="W1337" s="70"/>
      <c r="X1337" s="70"/>
      <c r="Y1337" s="70"/>
      <c r="Z1337" s="70"/>
      <c r="AA1337" s="73"/>
      <c r="AB1337" s="73"/>
      <c r="AC1337" s="73"/>
      <c r="AD1337" s="73"/>
      <c r="AE1337" s="73"/>
      <c r="AF1337" s="73"/>
      <c r="AG1337" s="73"/>
    </row>
    <row r="1338" spans="11:33" x14ac:dyDescent="0.3">
      <c r="K1338" s="70"/>
      <c r="L1338" s="71"/>
      <c r="M1338" s="70"/>
      <c r="N1338" s="70"/>
      <c r="O1338" s="70"/>
      <c r="P1338" s="70"/>
      <c r="Q1338" s="70"/>
      <c r="R1338" s="70"/>
      <c r="S1338" s="70"/>
      <c r="T1338" s="70"/>
      <c r="U1338" s="70"/>
      <c r="V1338" s="70"/>
      <c r="W1338" s="70"/>
      <c r="X1338" s="70"/>
      <c r="Y1338" s="70"/>
      <c r="Z1338" s="70"/>
      <c r="AA1338" s="73"/>
      <c r="AB1338" s="73"/>
      <c r="AC1338" s="73"/>
      <c r="AD1338" s="73"/>
      <c r="AE1338" s="73"/>
      <c r="AF1338" s="73"/>
      <c r="AG1338" s="73"/>
    </row>
    <row r="1339" spans="11:33" x14ac:dyDescent="0.3">
      <c r="K1339" s="70"/>
      <c r="L1339" s="71"/>
      <c r="M1339" s="70"/>
      <c r="N1339" s="70"/>
      <c r="O1339" s="70"/>
      <c r="P1339" s="70"/>
      <c r="Q1339" s="70"/>
      <c r="R1339" s="70"/>
      <c r="S1339" s="70"/>
      <c r="T1339" s="70"/>
      <c r="U1339" s="70"/>
      <c r="V1339" s="70"/>
      <c r="W1339" s="70"/>
      <c r="X1339" s="70"/>
      <c r="Y1339" s="70"/>
      <c r="Z1339" s="70"/>
      <c r="AA1339" s="73"/>
      <c r="AB1339" s="73"/>
      <c r="AC1339" s="73"/>
      <c r="AD1339" s="73"/>
      <c r="AE1339" s="73"/>
      <c r="AF1339" s="73"/>
      <c r="AG1339" s="73"/>
    </row>
    <row r="1340" spans="11:33" x14ac:dyDescent="0.3">
      <c r="K1340" s="70"/>
      <c r="L1340" s="71"/>
      <c r="M1340" s="70"/>
      <c r="N1340" s="70"/>
      <c r="O1340" s="70"/>
      <c r="P1340" s="70"/>
      <c r="Q1340" s="70"/>
      <c r="R1340" s="70"/>
      <c r="S1340" s="70"/>
      <c r="T1340" s="70"/>
      <c r="U1340" s="70"/>
      <c r="V1340" s="70"/>
      <c r="W1340" s="70"/>
      <c r="X1340" s="70"/>
      <c r="Y1340" s="70"/>
      <c r="Z1340" s="70"/>
      <c r="AA1340" s="73"/>
      <c r="AB1340" s="73"/>
      <c r="AC1340" s="73"/>
      <c r="AD1340" s="73"/>
      <c r="AE1340" s="73"/>
      <c r="AF1340" s="73"/>
      <c r="AG1340" s="73"/>
    </row>
    <row r="1341" spans="11:33" x14ac:dyDescent="0.3">
      <c r="K1341" s="70"/>
      <c r="L1341" s="71"/>
      <c r="M1341" s="70"/>
      <c r="N1341" s="70"/>
      <c r="O1341" s="70"/>
      <c r="P1341" s="70"/>
      <c r="Q1341" s="70"/>
      <c r="R1341" s="70"/>
      <c r="S1341" s="70"/>
      <c r="T1341" s="70"/>
      <c r="U1341" s="70"/>
      <c r="V1341" s="70"/>
      <c r="W1341" s="70"/>
      <c r="X1341" s="70"/>
      <c r="Y1341" s="70"/>
      <c r="Z1341" s="70"/>
      <c r="AA1341" s="73"/>
      <c r="AB1341" s="73"/>
      <c r="AC1341" s="73"/>
      <c r="AD1341" s="73"/>
      <c r="AE1341" s="73"/>
      <c r="AF1341" s="73"/>
      <c r="AG1341" s="73"/>
    </row>
    <row r="1342" spans="11:33" x14ac:dyDescent="0.3">
      <c r="K1342" s="70"/>
      <c r="L1342" s="71"/>
      <c r="M1342" s="70"/>
      <c r="N1342" s="70"/>
      <c r="O1342" s="70"/>
      <c r="P1342" s="70"/>
      <c r="Q1342" s="70"/>
      <c r="R1342" s="70"/>
      <c r="S1342" s="70"/>
      <c r="T1342" s="70"/>
      <c r="U1342" s="70"/>
      <c r="V1342" s="70"/>
      <c r="W1342" s="70"/>
      <c r="X1342" s="70"/>
      <c r="Y1342" s="70"/>
      <c r="Z1342" s="70"/>
      <c r="AA1342" s="73"/>
      <c r="AB1342" s="73"/>
      <c r="AC1342" s="73"/>
      <c r="AD1342" s="73"/>
      <c r="AE1342" s="73"/>
      <c r="AF1342" s="73"/>
      <c r="AG1342" s="73"/>
    </row>
    <row r="1343" spans="11:33" x14ac:dyDescent="0.3">
      <c r="K1343" s="70"/>
      <c r="L1343" s="71"/>
      <c r="M1343" s="70"/>
      <c r="N1343" s="70"/>
      <c r="O1343" s="70"/>
      <c r="P1343" s="70"/>
      <c r="Q1343" s="70"/>
      <c r="R1343" s="70"/>
      <c r="S1343" s="70"/>
      <c r="T1343" s="70"/>
      <c r="U1343" s="70"/>
      <c r="V1343" s="70"/>
      <c r="W1343" s="70"/>
      <c r="X1343" s="70"/>
      <c r="Y1343" s="70"/>
      <c r="Z1343" s="70"/>
      <c r="AA1343" s="73"/>
      <c r="AB1343" s="73"/>
      <c r="AC1343" s="73"/>
      <c r="AD1343" s="73"/>
      <c r="AE1343" s="73"/>
      <c r="AF1343" s="73"/>
      <c r="AG1343" s="73"/>
    </row>
    <row r="1344" spans="11:33" x14ac:dyDescent="0.3">
      <c r="K1344" s="70"/>
      <c r="L1344" s="71"/>
      <c r="M1344" s="70"/>
      <c r="N1344" s="70"/>
      <c r="O1344" s="70"/>
      <c r="P1344" s="70"/>
      <c r="Q1344" s="70"/>
      <c r="R1344" s="70"/>
      <c r="S1344" s="70"/>
      <c r="T1344" s="70"/>
      <c r="U1344" s="70"/>
      <c r="V1344" s="70"/>
      <c r="W1344" s="70"/>
      <c r="X1344" s="70"/>
      <c r="Y1344" s="70"/>
      <c r="Z1344" s="70"/>
      <c r="AA1344" s="73"/>
      <c r="AB1344" s="73"/>
      <c r="AC1344" s="73"/>
      <c r="AD1344" s="73"/>
      <c r="AE1344" s="73"/>
      <c r="AF1344" s="73"/>
      <c r="AG1344" s="73"/>
    </row>
    <row r="1345" spans="11:33" x14ac:dyDescent="0.3">
      <c r="K1345" s="70"/>
      <c r="L1345" s="71"/>
      <c r="M1345" s="70"/>
      <c r="N1345" s="70"/>
      <c r="O1345" s="70"/>
      <c r="P1345" s="70"/>
      <c r="Q1345" s="70"/>
      <c r="R1345" s="70"/>
      <c r="S1345" s="70"/>
      <c r="T1345" s="70"/>
      <c r="U1345" s="70"/>
      <c r="V1345" s="70"/>
      <c r="W1345" s="70"/>
      <c r="X1345" s="70"/>
      <c r="Y1345" s="70"/>
      <c r="Z1345" s="70"/>
      <c r="AA1345" s="73"/>
      <c r="AB1345" s="73"/>
      <c r="AC1345" s="73"/>
      <c r="AD1345" s="73"/>
      <c r="AE1345" s="73"/>
      <c r="AF1345" s="73"/>
      <c r="AG1345" s="73"/>
    </row>
    <row r="1346" spans="11:33" x14ac:dyDescent="0.3">
      <c r="K1346" s="70"/>
      <c r="L1346" s="71"/>
      <c r="M1346" s="70"/>
      <c r="N1346" s="70"/>
      <c r="O1346" s="70"/>
      <c r="P1346" s="70"/>
      <c r="Q1346" s="70"/>
      <c r="R1346" s="70"/>
      <c r="S1346" s="70"/>
      <c r="T1346" s="70"/>
      <c r="U1346" s="70"/>
      <c r="V1346" s="70"/>
      <c r="W1346" s="70"/>
      <c r="X1346" s="70"/>
      <c r="Y1346" s="70"/>
      <c r="Z1346" s="70"/>
      <c r="AA1346" s="73"/>
      <c r="AB1346" s="73"/>
      <c r="AC1346" s="73"/>
      <c r="AD1346" s="73"/>
      <c r="AE1346" s="73"/>
      <c r="AF1346" s="73"/>
      <c r="AG1346" s="73"/>
    </row>
    <row r="1347" spans="11:33" x14ac:dyDescent="0.3">
      <c r="K1347" s="70"/>
      <c r="L1347" s="71"/>
      <c r="M1347" s="70"/>
      <c r="N1347" s="70"/>
      <c r="O1347" s="70"/>
      <c r="P1347" s="70"/>
      <c r="Q1347" s="70"/>
      <c r="R1347" s="70"/>
      <c r="S1347" s="70"/>
      <c r="T1347" s="70"/>
      <c r="U1347" s="70"/>
      <c r="V1347" s="70"/>
      <c r="W1347" s="70"/>
      <c r="X1347" s="70"/>
      <c r="Y1347" s="70"/>
      <c r="Z1347" s="70"/>
      <c r="AA1347" s="73"/>
      <c r="AB1347" s="73"/>
      <c r="AC1347" s="73"/>
      <c r="AD1347" s="73"/>
      <c r="AE1347" s="73"/>
      <c r="AF1347" s="73"/>
      <c r="AG1347" s="73"/>
    </row>
    <row r="1348" spans="11:33" x14ac:dyDescent="0.3">
      <c r="K1348" s="70"/>
      <c r="L1348" s="71"/>
      <c r="M1348" s="70"/>
      <c r="N1348" s="70"/>
      <c r="O1348" s="70"/>
      <c r="P1348" s="70"/>
      <c r="Q1348" s="70"/>
      <c r="R1348" s="70"/>
      <c r="S1348" s="70"/>
      <c r="T1348" s="70"/>
      <c r="U1348" s="70"/>
      <c r="V1348" s="70"/>
      <c r="W1348" s="70"/>
      <c r="X1348" s="70"/>
      <c r="Y1348" s="70"/>
      <c r="Z1348" s="70"/>
      <c r="AA1348" s="73"/>
      <c r="AB1348" s="73"/>
      <c r="AC1348" s="73"/>
      <c r="AD1348" s="73"/>
      <c r="AE1348" s="73"/>
      <c r="AF1348" s="73"/>
      <c r="AG1348" s="73"/>
    </row>
    <row r="1349" spans="11:33" x14ac:dyDescent="0.3">
      <c r="K1349" s="70"/>
      <c r="L1349" s="71"/>
      <c r="M1349" s="70"/>
      <c r="N1349" s="70"/>
      <c r="O1349" s="70"/>
      <c r="P1349" s="70"/>
      <c r="Q1349" s="70"/>
      <c r="R1349" s="70"/>
      <c r="S1349" s="70"/>
      <c r="T1349" s="70"/>
      <c r="U1349" s="70"/>
      <c r="V1349" s="70"/>
      <c r="W1349" s="70"/>
      <c r="X1349" s="70"/>
      <c r="Y1349" s="70"/>
      <c r="Z1349" s="70"/>
      <c r="AA1349" s="73"/>
      <c r="AB1349" s="73"/>
      <c r="AC1349" s="73"/>
      <c r="AD1349" s="73"/>
      <c r="AE1349" s="73"/>
      <c r="AF1349" s="73"/>
      <c r="AG1349" s="73"/>
    </row>
    <row r="1350" spans="11:33" x14ac:dyDescent="0.3">
      <c r="K1350" s="70"/>
      <c r="L1350" s="71"/>
      <c r="M1350" s="70"/>
      <c r="N1350" s="70"/>
      <c r="O1350" s="70"/>
      <c r="P1350" s="70"/>
      <c r="Q1350" s="70"/>
      <c r="R1350" s="70"/>
      <c r="S1350" s="70"/>
      <c r="T1350" s="70"/>
      <c r="U1350" s="70"/>
      <c r="V1350" s="70"/>
      <c r="W1350" s="70"/>
      <c r="X1350" s="70"/>
      <c r="Y1350" s="70"/>
      <c r="Z1350" s="70"/>
      <c r="AA1350" s="73"/>
      <c r="AB1350" s="73"/>
      <c r="AC1350" s="73"/>
      <c r="AD1350" s="73"/>
      <c r="AE1350" s="73"/>
      <c r="AF1350" s="73"/>
      <c r="AG1350" s="73"/>
    </row>
    <row r="1351" spans="11:33" x14ac:dyDescent="0.3">
      <c r="K1351" s="70"/>
      <c r="L1351" s="71"/>
      <c r="M1351" s="70"/>
      <c r="N1351" s="70"/>
      <c r="O1351" s="70"/>
      <c r="P1351" s="70"/>
      <c r="Q1351" s="70"/>
      <c r="R1351" s="70"/>
      <c r="S1351" s="70"/>
      <c r="T1351" s="70"/>
      <c r="U1351" s="70"/>
      <c r="V1351" s="70"/>
      <c r="W1351" s="70"/>
      <c r="X1351" s="70"/>
      <c r="Y1351" s="70"/>
      <c r="Z1351" s="70"/>
      <c r="AA1351" s="73"/>
      <c r="AB1351" s="73"/>
      <c r="AC1351" s="73"/>
      <c r="AD1351" s="73"/>
      <c r="AE1351" s="73"/>
      <c r="AF1351" s="73"/>
      <c r="AG1351" s="73"/>
    </row>
    <row r="1352" spans="11:33" x14ac:dyDescent="0.3">
      <c r="K1352" s="70"/>
      <c r="L1352" s="71"/>
      <c r="M1352" s="70"/>
      <c r="N1352" s="70"/>
      <c r="O1352" s="70"/>
      <c r="P1352" s="70"/>
      <c r="Q1352" s="70"/>
      <c r="R1352" s="70"/>
      <c r="S1352" s="70"/>
      <c r="T1352" s="70"/>
      <c r="U1352" s="70"/>
      <c r="V1352" s="70"/>
      <c r="W1352" s="70"/>
      <c r="X1352" s="70"/>
      <c r="Y1352" s="70"/>
      <c r="Z1352" s="70"/>
      <c r="AA1352" s="73"/>
      <c r="AB1352" s="73"/>
      <c r="AC1352" s="73"/>
      <c r="AD1352" s="73"/>
      <c r="AE1352" s="73"/>
      <c r="AF1352" s="73"/>
      <c r="AG1352" s="73"/>
    </row>
    <row r="1353" spans="11:33" x14ac:dyDescent="0.3">
      <c r="K1353" s="70"/>
      <c r="L1353" s="71"/>
      <c r="M1353" s="70"/>
      <c r="N1353" s="70"/>
      <c r="O1353" s="70"/>
      <c r="P1353" s="70"/>
      <c r="Q1353" s="70"/>
      <c r="R1353" s="70"/>
      <c r="S1353" s="70"/>
      <c r="T1353" s="70"/>
      <c r="U1353" s="70"/>
      <c r="V1353" s="70"/>
      <c r="W1353" s="70"/>
      <c r="X1353" s="70"/>
      <c r="Y1353" s="70"/>
      <c r="Z1353" s="70"/>
      <c r="AA1353" s="73"/>
      <c r="AB1353" s="73"/>
      <c r="AC1353" s="73"/>
      <c r="AD1353" s="73"/>
      <c r="AE1353" s="73"/>
      <c r="AF1353" s="73"/>
      <c r="AG1353" s="73"/>
    </row>
    <row r="1354" spans="11:33" x14ac:dyDescent="0.3">
      <c r="K1354" s="70"/>
      <c r="L1354" s="71"/>
      <c r="M1354" s="70"/>
      <c r="N1354" s="70"/>
      <c r="O1354" s="70"/>
      <c r="P1354" s="70"/>
      <c r="Q1354" s="70"/>
      <c r="R1354" s="70"/>
      <c r="S1354" s="70"/>
      <c r="T1354" s="70"/>
      <c r="U1354" s="70"/>
      <c r="V1354" s="70"/>
      <c r="W1354" s="70"/>
      <c r="X1354" s="70"/>
      <c r="Y1354" s="70"/>
      <c r="Z1354" s="70"/>
      <c r="AA1354" s="73"/>
      <c r="AB1354" s="73"/>
      <c r="AC1354" s="73"/>
      <c r="AD1354" s="73"/>
      <c r="AE1354" s="73"/>
      <c r="AF1354" s="73"/>
      <c r="AG1354" s="73"/>
    </row>
    <row r="1355" spans="11:33" x14ac:dyDescent="0.3">
      <c r="K1355" s="70"/>
      <c r="L1355" s="71"/>
      <c r="M1355" s="70"/>
      <c r="N1355" s="70"/>
      <c r="O1355" s="70"/>
      <c r="P1355" s="70"/>
      <c r="Q1355" s="70"/>
      <c r="R1355" s="70"/>
      <c r="S1355" s="70"/>
      <c r="T1355" s="70"/>
      <c r="U1355" s="70"/>
      <c r="V1355" s="70"/>
      <c r="W1355" s="70"/>
      <c r="X1355" s="70"/>
      <c r="Y1355" s="70"/>
      <c r="Z1355" s="70"/>
      <c r="AA1355" s="73"/>
      <c r="AB1355" s="73"/>
      <c r="AC1355" s="73"/>
      <c r="AD1355" s="73"/>
      <c r="AE1355" s="73"/>
      <c r="AF1355" s="73"/>
      <c r="AG1355" s="73"/>
    </row>
    <row r="1356" spans="11:33" x14ac:dyDescent="0.3">
      <c r="K1356" s="70"/>
      <c r="L1356" s="71"/>
      <c r="M1356" s="70"/>
      <c r="N1356" s="70"/>
      <c r="O1356" s="70"/>
      <c r="P1356" s="70"/>
      <c r="Q1356" s="70"/>
      <c r="R1356" s="70"/>
      <c r="S1356" s="70"/>
      <c r="T1356" s="70"/>
      <c r="U1356" s="70"/>
      <c r="V1356" s="70"/>
      <c r="W1356" s="70"/>
      <c r="X1356" s="70"/>
      <c r="Y1356" s="70"/>
      <c r="Z1356" s="70"/>
      <c r="AA1356" s="73"/>
      <c r="AB1356" s="73"/>
      <c r="AC1356" s="73"/>
      <c r="AD1356" s="73"/>
      <c r="AE1356" s="73"/>
      <c r="AF1356" s="73"/>
      <c r="AG1356" s="73"/>
    </row>
    <row r="1357" spans="11:33" x14ac:dyDescent="0.3">
      <c r="K1357" s="70"/>
      <c r="L1357" s="71"/>
      <c r="M1357" s="70"/>
      <c r="N1357" s="70"/>
      <c r="O1357" s="70"/>
      <c r="P1357" s="70"/>
      <c r="Q1357" s="70"/>
      <c r="R1357" s="70"/>
      <c r="S1357" s="70"/>
      <c r="T1357" s="70"/>
      <c r="U1357" s="70"/>
      <c r="V1357" s="70"/>
      <c r="W1357" s="70"/>
      <c r="X1357" s="70"/>
      <c r="Y1357" s="70"/>
      <c r="Z1357" s="70"/>
      <c r="AA1357" s="73"/>
      <c r="AB1357" s="73"/>
      <c r="AC1357" s="73"/>
      <c r="AD1357" s="73"/>
      <c r="AE1357" s="73"/>
      <c r="AF1357" s="73"/>
      <c r="AG1357" s="73"/>
    </row>
    <row r="1358" spans="11:33" x14ac:dyDescent="0.3">
      <c r="K1358" s="70"/>
      <c r="L1358" s="71"/>
      <c r="M1358" s="70"/>
      <c r="N1358" s="70"/>
      <c r="O1358" s="70"/>
      <c r="P1358" s="70"/>
      <c r="Q1358" s="70"/>
      <c r="R1358" s="70"/>
      <c r="S1358" s="70"/>
      <c r="T1358" s="70"/>
      <c r="U1358" s="70"/>
      <c r="V1358" s="70"/>
      <c r="W1358" s="70"/>
      <c r="X1358" s="70"/>
      <c r="Y1358" s="70"/>
      <c r="Z1358" s="70"/>
      <c r="AA1358" s="73"/>
      <c r="AB1358" s="73"/>
      <c r="AC1358" s="73"/>
      <c r="AD1358" s="73"/>
      <c r="AE1358" s="73"/>
      <c r="AF1358" s="73"/>
      <c r="AG1358" s="73"/>
    </row>
    <row r="1359" spans="11:33" x14ac:dyDescent="0.3">
      <c r="K1359" s="70"/>
      <c r="L1359" s="71"/>
      <c r="M1359" s="70"/>
      <c r="N1359" s="70"/>
      <c r="O1359" s="70"/>
      <c r="P1359" s="70"/>
      <c r="Q1359" s="70"/>
      <c r="R1359" s="70"/>
      <c r="S1359" s="70"/>
      <c r="T1359" s="70"/>
      <c r="U1359" s="70"/>
      <c r="V1359" s="70"/>
      <c r="W1359" s="70"/>
      <c r="X1359" s="70"/>
      <c r="Y1359" s="70"/>
      <c r="Z1359" s="70"/>
      <c r="AA1359" s="73"/>
      <c r="AB1359" s="73"/>
      <c r="AC1359" s="73"/>
      <c r="AD1359" s="73"/>
      <c r="AE1359" s="73"/>
      <c r="AF1359" s="73"/>
      <c r="AG1359" s="73"/>
    </row>
    <row r="1360" spans="11:33" x14ac:dyDescent="0.3">
      <c r="K1360" s="70"/>
      <c r="L1360" s="71"/>
      <c r="M1360" s="70"/>
      <c r="N1360" s="70"/>
      <c r="O1360" s="70"/>
      <c r="P1360" s="70"/>
      <c r="Q1360" s="70"/>
      <c r="R1360" s="70"/>
      <c r="S1360" s="70"/>
      <c r="T1360" s="70"/>
      <c r="U1360" s="70"/>
      <c r="V1360" s="70"/>
      <c r="W1360" s="70"/>
      <c r="X1360" s="70"/>
      <c r="Y1360" s="70"/>
      <c r="Z1360" s="70"/>
      <c r="AA1360" s="73"/>
      <c r="AB1360" s="73"/>
      <c r="AC1360" s="73"/>
      <c r="AD1360" s="73"/>
      <c r="AE1360" s="73"/>
      <c r="AF1360" s="73"/>
      <c r="AG1360" s="73"/>
    </row>
    <row r="1361" spans="11:33" x14ac:dyDescent="0.3">
      <c r="K1361" s="70"/>
      <c r="L1361" s="71"/>
      <c r="M1361" s="70"/>
      <c r="N1361" s="70"/>
      <c r="O1361" s="70"/>
      <c r="P1361" s="70"/>
      <c r="Q1361" s="70"/>
      <c r="R1361" s="70"/>
      <c r="S1361" s="70"/>
      <c r="T1361" s="70"/>
      <c r="U1361" s="70"/>
      <c r="V1361" s="70"/>
      <c r="W1361" s="70"/>
      <c r="X1361" s="70"/>
      <c r="Y1361" s="70"/>
      <c r="Z1361" s="70"/>
      <c r="AA1361" s="73"/>
      <c r="AB1361" s="73"/>
      <c r="AC1361" s="73"/>
      <c r="AD1361" s="73"/>
      <c r="AE1361" s="73"/>
      <c r="AF1361" s="73"/>
      <c r="AG1361" s="73"/>
    </row>
    <row r="1362" spans="11:33" x14ac:dyDescent="0.3">
      <c r="K1362" s="70"/>
      <c r="L1362" s="71"/>
      <c r="M1362" s="70"/>
      <c r="N1362" s="70"/>
      <c r="O1362" s="70"/>
      <c r="P1362" s="70"/>
      <c r="Q1362" s="70"/>
      <c r="R1362" s="70"/>
      <c r="S1362" s="70"/>
      <c r="T1362" s="70"/>
      <c r="U1362" s="70"/>
      <c r="V1362" s="70"/>
      <c r="W1362" s="70"/>
      <c r="X1362" s="70"/>
      <c r="Y1362" s="70"/>
      <c r="Z1362" s="70"/>
      <c r="AA1362" s="73"/>
      <c r="AB1362" s="73"/>
      <c r="AC1362" s="73"/>
      <c r="AD1362" s="73"/>
      <c r="AE1362" s="73"/>
      <c r="AF1362" s="73"/>
      <c r="AG1362" s="73"/>
    </row>
    <row r="1363" spans="11:33" x14ac:dyDescent="0.3">
      <c r="K1363" s="70"/>
      <c r="L1363" s="71"/>
      <c r="M1363" s="70"/>
      <c r="N1363" s="70"/>
      <c r="O1363" s="70"/>
      <c r="P1363" s="70"/>
      <c r="Q1363" s="70"/>
      <c r="R1363" s="70"/>
      <c r="S1363" s="70"/>
      <c r="T1363" s="70"/>
      <c r="U1363" s="70"/>
      <c r="V1363" s="70"/>
      <c r="W1363" s="70"/>
      <c r="X1363" s="70"/>
      <c r="Y1363" s="70"/>
      <c r="Z1363" s="70"/>
      <c r="AA1363" s="73"/>
      <c r="AB1363" s="73"/>
      <c r="AC1363" s="73"/>
      <c r="AD1363" s="73"/>
      <c r="AE1363" s="73"/>
      <c r="AF1363" s="73"/>
      <c r="AG1363" s="73"/>
    </row>
    <row r="1364" spans="11:33" x14ac:dyDescent="0.3">
      <c r="K1364" s="70"/>
      <c r="L1364" s="71"/>
      <c r="M1364" s="70"/>
      <c r="N1364" s="70"/>
      <c r="O1364" s="70"/>
      <c r="P1364" s="70"/>
      <c r="Q1364" s="70"/>
      <c r="R1364" s="70"/>
      <c r="S1364" s="70"/>
      <c r="T1364" s="70"/>
      <c r="U1364" s="70"/>
      <c r="V1364" s="70"/>
      <c r="W1364" s="70"/>
      <c r="X1364" s="70"/>
      <c r="Y1364" s="70"/>
      <c r="Z1364" s="70"/>
      <c r="AA1364" s="73"/>
      <c r="AB1364" s="73"/>
      <c r="AC1364" s="73"/>
      <c r="AD1364" s="73"/>
      <c r="AE1364" s="73"/>
      <c r="AF1364" s="73"/>
      <c r="AG1364" s="73"/>
    </row>
    <row r="1365" spans="11:33" x14ac:dyDescent="0.3">
      <c r="K1365" s="70"/>
      <c r="L1365" s="71"/>
      <c r="M1365" s="70"/>
      <c r="N1365" s="70"/>
      <c r="O1365" s="70"/>
      <c r="P1365" s="70"/>
      <c r="Q1365" s="70"/>
      <c r="R1365" s="70"/>
      <c r="S1365" s="70"/>
      <c r="T1365" s="70"/>
      <c r="U1365" s="70"/>
      <c r="V1365" s="70"/>
      <c r="W1365" s="70"/>
      <c r="X1365" s="70"/>
      <c r="Y1365" s="70"/>
      <c r="Z1365" s="70"/>
      <c r="AA1365" s="73"/>
      <c r="AB1365" s="73"/>
      <c r="AC1365" s="73"/>
      <c r="AD1365" s="73"/>
      <c r="AE1365" s="73"/>
      <c r="AF1365" s="73"/>
      <c r="AG1365" s="73"/>
    </row>
    <row r="1366" spans="11:33" x14ac:dyDescent="0.3">
      <c r="K1366" s="70"/>
      <c r="L1366" s="71"/>
      <c r="M1366" s="70"/>
      <c r="N1366" s="70"/>
      <c r="O1366" s="70"/>
      <c r="P1366" s="70"/>
      <c r="Q1366" s="70"/>
      <c r="R1366" s="70"/>
      <c r="S1366" s="70"/>
      <c r="T1366" s="70"/>
      <c r="U1366" s="70"/>
      <c r="V1366" s="70"/>
      <c r="W1366" s="70"/>
      <c r="X1366" s="70"/>
      <c r="Y1366" s="70"/>
      <c r="Z1366" s="70"/>
      <c r="AA1366" s="73"/>
      <c r="AB1366" s="73"/>
      <c r="AC1366" s="73"/>
      <c r="AD1366" s="73"/>
      <c r="AE1366" s="73"/>
      <c r="AF1366" s="73"/>
      <c r="AG1366" s="73"/>
    </row>
    <row r="1367" spans="11:33" x14ac:dyDescent="0.3">
      <c r="K1367" s="70"/>
      <c r="L1367" s="71"/>
      <c r="M1367" s="70"/>
      <c r="N1367" s="70"/>
      <c r="O1367" s="70"/>
      <c r="P1367" s="70"/>
      <c r="Q1367" s="70"/>
      <c r="R1367" s="70"/>
      <c r="S1367" s="70"/>
      <c r="T1367" s="70"/>
      <c r="U1367" s="70"/>
      <c r="V1367" s="70"/>
      <c r="W1367" s="70"/>
      <c r="X1367" s="70"/>
      <c r="Y1367" s="70"/>
      <c r="Z1367" s="70"/>
      <c r="AA1367" s="73"/>
      <c r="AB1367" s="73"/>
      <c r="AC1367" s="73"/>
      <c r="AD1367" s="73"/>
      <c r="AE1367" s="73"/>
      <c r="AF1367" s="73"/>
      <c r="AG1367" s="73"/>
    </row>
    <row r="1368" spans="11:33" x14ac:dyDescent="0.3">
      <c r="K1368" s="70"/>
      <c r="L1368" s="71"/>
      <c r="M1368" s="70"/>
      <c r="N1368" s="70"/>
      <c r="O1368" s="70"/>
      <c r="P1368" s="70"/>
      <c r="Q1368" s="70"/>
      <c r="R1368" s="70"/>
      <c r="S1368" s="70"/>
      <c r="T1368" s="70"/>
      <c r="U1368" s="70"/>
      <c r="V1368" s="70"/>
      <c r="W1368" s="70"/>
      <c r="X1368" s="70"/>
      <c r="Y1368" s="70"/>
      <c r="Z1368" s="70"/>
      <c r="AA1368" s="73"/>
      <c r="AB1368" s="73"/>
      <c r="AC1368" s="73"/>
      <c r="AD1368" s="73"/>
      <c r="AE1368" s="73"/>
      <c r="AF1368" s="73"/>
      <c r="AG1368" s="73"/>
    </row>
    <row r="1369" spans="11:33" x14ac:dyDescent="0.3">
      <c r="K1369" s="70"/>
      <c r="L1369" s="71"/>
      <c r="M1369" s="70"/>
      <c r="N1369" s="70"/>
      <c r="O1369" s="70"/>
      <c r="P1369" s="70"/>
      <c r="Q1369" s="70"/>
      <c r="R1369" s="70"/>
      <c r="S1369" s="70"/>
      <c r="T1369" s="70"/>
      <c r="U1369" s="70"/>
      <c r="V1369" s="70"/>
      <c r="W1369" s="70"/>
      <c r="X1369" s="70"/>
      <c r="Y1369" s="70"/>
      <c r="Z1369" s="70"/>
      <c r="AA1369" s="73"/>
      <c r="AB1369" s="73"/>
      <c r="AC1369" s="73"/>
      <c r="AD1369" s="73"/>
      <c r="AE1369" s="73"/>
      <c r="AF1369" s="73"/>
      <c r="AG1369" s="73"/>
    </row>
    <row r="1370" spans="11:33" x14ac:dyDescent="0.3">
      <c r="K1370" s="70"/>
      <c r="L1370" s="71"/>
      <c r="M1370" s="70"/>
      <c r="N1370" s="70"/>
      <c r="O1370" s="70"/>
      <c r="P1370" s="70"/>
      <c r="Q1370" s="70"/>
      <c r="R1370" s="70"/>
      <c r="S1370" s="70"/>
      <c r="T1370" s="70"/>
      <c r="U1370" s="70"/>
      <c r="V1370" s="70"/>
      <c r="W1370" s="70"/>
      <c r="X1370" s="70"/>
      <c r="Y1370" s="70"/>
      <c r="Z1370" s="70"/>
      <c r="AA1370" s="73"/>
      <c r="AB1370" s="73"/>
      <c r="AC1370" s="73"/>
      <c r="AD1370" s="73"/>
      <c r="AE1370" s="73"/>
      <c r="AF1370" s="73"/>
      <c r="AG1370" s="73"/>
    </row>
    <row r="1371" spans="11:33" x14ac:dyDescent="0.3">
      <c r="K1371" s="70"/>
      <c r="L1371" s="71"/>
      <c r="M1371" s="70"/>
      <c r="N1371" s="70"/>
      <c r="O1371" s="70"/>
      <c r="P1371" s="70"/>
      <c r="Q1371" s="70"/>
      <c r="R1371" s="70"/>
      <c r="S1371" s="70"/>
      <c r="T1371" s="70"/>
      <c r="U1371" s="70"/>
      <c r="V1371" s="70"/>
      <c r="W1371" s="70"/>
      <c r="X1371" s="70"/>
      <c r="Y1371" s="70"/>
      <c r="Z1371" s="70"/>
      <c r="AA1371" s="73"/>
      <c r="AB1371" s="73"/>
      <c r="AC1371" s="73"/>
      <c r="AD1371" s="73"/>
      <c r="AE1371" s="73"/>
      <c r="AF1371" s="73"/>
      <c r="AG1371" s="73"/>
    </row>
    <row r="1372" spans="11:33" x14ac:dyDescent="0.3">
      <c r="K1372" s="70"/>
      <c r="L1372" s="71"/>
      <c r="M1372" s="70"/>
      <c r="N1372" s="70"/>
      <c r="O1372" s="70"/>
      <c r="P1372" s="70"/>
      <c r="Q1372" s="70"/>
      <c r="R1372" s="70"/>
      <c r="S1372" s="70"/>
      <c r="T1372" s="70"/>
      <c r="U1372" s="70"/>
      <c r="V1372" s="70"/>
      <c r="W1372" s="70"/>
      <c r="X1372" s="70"/>
      <c r="Y1372" s="70"/>
      <c r="Z1372" s="70"/>
      <c r="AA1372" s="73"/>
      <c r="AB1372" s="73"/>
      <c r="AC1372" s="73"/>
      <c r="AD1372" s="73"/>
      <c r="AE1372" s="73"/>
      <c r="AF1372" s="73"/>
      <c r="AG1372" s="73"/>
    </row>
    <row r="1373" spans="11:33" x14ac:dyDescent="0.3">
      <c r="K1373" s="70"/>
      <c r="L1373" s="71"/>
      <c r="M1373" s="70"/>
      <c r="N1373" s="70"/>
      <c r="O1373" s="70"/>
      <c r="P1373" s="70"/>
      <c r="Q1373" s="70"/>
      <c r="R1373" s="70"/>
      <c r="S1373" s="70"/>
      <c r="T1373" s="70"/>
      <c r="U1373" s="70"/>
      <c r="V1373" s="70"/>
      <c r="W1373" s="70"/>
      <c r="X1373" s="70"/>
      <c r="Y1373" s="70"/>
      <c r="Z1373" s="70"/>
      <c r="AA1373" s="73"/>
      <c r="AB1373" s="73"/>
      <c r="AC1373" s="73"/>
      <c r="AD1373" s="73"/>
      <c r="AE1373" s="73"/>
      <c r="AF1373" s="73"/>
      <c r="AG1373" s="73"/>
    </row>
    <row r="1374" spans="11:33" x14ac:dyDescent="0.3">
      <c r="K1374" s="70"/>
      <c r="L1374" s="71"/>
      <c r="M1374" s="70"/>
      <c r="N1374" s="70"/>
      <c r="O1374" s="70"/>
      <c r="P1374" s="70"/>
      <c r="Q1374" s="70"/>
      <c r="R1374" s="70"/>
      <c r="S1374" s="70"/>
      <c r="T1374" s="70"/>
      <c r="U1374" s="70"/>
      <c r="V1374" s="70"/>
      <c r="W1374" s="70"/>
      <c r="X1374" s="70"/>
      <c r="Y1374" s="70"/>
      <c r="Z1374" s="70"/>
      <c r="AA1374" s="73"/>
      <c r="AB1374" s="73"/>
      <c r="AC1374" s="73"/>
      <c r="AD1374" s="73"/>
      <c r="AE1374" s="73"/>
      <c r="AF1374" s="73"/>
      <c r="AG1374" s="73"/>
    </row>
    <row r="1375" spans="11:33" x14ac:dyDescent="0.3">
      <c r="K1375" s="70"/>
      <c r="L1375" s="71"/>
      <c r="M1375" s="70"/>
      <c r="N1375" s="70"/>
      <c r="O1375" s="70"/>
      <c r="P1375" s="70"/>
      <c r="Q1375" s="70"/>
      <c r="R1375" s="70"/>
      <c r="S1375" s="70"/>
      <c r="T1375" s="70"/>
      <c r="U1375" s="70"/>
      <c r="V1375" s="70"/>
      <c r="W1375" s="70"/>
      <c r="X1375" s="70"/>
      <c r="Y1375" s="70"/>
      <c r="Z1375" s="70"/>
      <c r="AA1375" s="73"/>
      <c r="AB1375" s="73"/>
      <c r="AC1375" s="73"/>
      <c r="AD1375" s="73"/>
      <c r="AE1375" s="73"/>
      <c r="AF1375" s="73"/>
      <c r="AG1375" s="73"/>
    </row>
    <row r="1376" spans="11:33" x14ac:dyDescent="0.3">
      <c r="K1376" s="70"/>
      <c r="L1376" s="71"/>
      <c r="M1376" s="70"/>
      <c r="N1376" s="70"/>
      <c r="O1376" s="70"/>
      <c r="P1376" s="70"/>
      <c r="Q1376" s="70"/>
      <c r="R1376" s="70"/>
      <c r="S1376" s="70"/>
      <c r="T1376" s="70"/>
      <c r="U1376" s="70"/>
      <c r="V1376" s="70"/>
      <c r="W1376" s="70"/>
      <c r="X1376" s="70"/>
      <c r="Y1376" s="70"/>
      <c r="Z1376" s="70"/>
      <c r="AA1376" s="73"/>
      <c r="AB1376" s="73"/>
      <c r="AC1376" s="73"/>
      <c r="AD1376" s="73"/>
      <c r="AE1376" s="73"/>
      <c r="AF1376" s="73"/>
      <c r="AG1376" s="73"/>
    </row>
    <row r="1377" spans="11:33" x14ac:dyDescent="0.3">
      <c r="K1377" s="70"/>
      <c r="L1377" s="71"/>
      <c r="M1377" s="70"/>
      <c r="N1377" s="70"/>
      <c r="O1377" s="70"/>
      <c r="P1377" s="70"/>
      <c r="Q1377" s="70"/>
      <c r="R1377" s="70"/>
      <c r="S1377" s="70"/>
      <c r="T1377" s="70"/>
      <c r="U1377" s="70"/>
      <c r="V1377" s="70"/>
      <c r="W1377" s="70"/>
      <c r="X1377" s="70"/>
      <c r="Y1377" s="70"/>
      <c r="Z1377" s="70"/>
      <c r="AA1377" s="73"/>
      <c r="AB1377" s="73"/>
      <c r="AC1377" s="73"/>
      <c r="AD1377" s="73"/>
      <c r="AE1377" s="73"/>
      <c r="AF1377" s="73"/>
      <c r="AG1377" s="73"/>
    </row>
    <row r="1378" spans="11:33" x14ac:dyDescent="0.3">
      <c r="K1378" s="70"/>
      <c r="L1378" s="71"/>
      <c r="M1378" s="70"/>
      <c r="N1378" s="70"/>
      <c r="O1378" s="70"/>
      <c r="P1378" s="70"/>
      <c r="Q1378" s="70"/>
      <c r="R1378" s="70"/>
      <c r="S1378" s="70"/>
      <c r="T1378" s="70"/>
      <c r="U1378" s="70"/>
      <c r="V1378" s="70"/>
      <c r="W1378" s="70"/>
      <c r="X1378" s="70"/>
      <c r="Y1378" s="70"/>
      <c r="Z1378" s="70"/>
      <c r="AA1378" s="73"/>
      <c r="AB1378" s="73"/>
      <c r="AC1378" s="73"/>
      <c r="AD1378" s="73"/>
      <c r="AE1378" s="73"/>
      <c r="AF1378" s="73"/>
      <c r="AG1378" s="73"/>
    </row>
    <row r="1379" spans="11:33" x14ac:dyDescent="0.3">
      <c r="K1379" s="70"/>
      <c r="L1379" s="71"/>
      <c r="M1379" s="70"/>
      <c r="N1379" s="70"/>
      <c r="O1379" s="70"/>
      <c r="P1379" s="70"/>
      <c r="Q1379" s="70"/>
      <c r="R1379" s="70"/>
      <c r="S1379" s="70"/>
      <c r="T1379" s="70"/>
      <c r="U1379" s="70"/>
      <c r="V1379" s="70"/>
      <c r="W1379" s="70"/>
      <c r="X1379" s="70"/>
      <c r="Y1379" s="70"/>
      <c r="Z1379" s="70"/>
      <c r="AA1379" s="73"/>
      <c r="AB1379" s="73"/>
      <c r="AC1379" s="73"/>
      <c r="AD1379" s="73"/>
      <c r="AE1379" s="73"/>
      <c r="AF1379" s="73"/>
      <c r="AG1379" s="73"/>
    </row>
    <row r="1380" spans="11:33" x14ac:dyDescent="0.3">
      <c r="K1380" s="70"/>
      <c r="L1380" s="71"/>
      <c r="M1380" s="70"/>
      <c r="N1380" s="70"/>
      <c r="O1380" s="70"/>
      <c r="P1380" s="70"/>
      <c r="Q1380" s="70"/>
      <c r="R1380" s="70"/>
      <c r="S1380" s="70"/>
      <c r="T1380" s="70"/>
      <c r="U1380" s="70"/>
      <c r="V1380" s="70"/>
      <c r="W1380" s="70"/>
      <c r="X1380" s="70"/>
      <c r="Y1380" s="70"/>
      <c r="Z1380" s="70"/>
      <c r="AA1380" s="73"/>
      <c r="AB1380" s="73"/>
      <c r="AC1380" s="73"/>
      <c r="AD1380" s="73"/>
      <c r="AE1380" s="73"/>
      <c r="AF1380" s="73"/>
      <c r="AG1380" s="73"/>
    </row>
    <row r="1381" spans="11:33" x14ac:dyDescent="0.3">
      <c r="K1381" s="70"/>
      <c r="L1381" s="71"/>
      <c r="M1381" s="70"/>
      <c r="N1381" s="70"/>
      <c r="O1381" s="70"/>
      <c r="P1381" s="70"/>
      <c r="Q1381" s="70"/>
      <c r="R1381" s="70"/>
      <c r="S1381" s="70"/>
      <c r="T1381" s="70"/>
      <c r="U1381" s="70"/>
      <c r="V1381" s="70"/>
      <c r="W1381" s="70"/>
      <c r="X1381" s="70"/>
      <c r="Y1381" s="70"/>
      <c r="Z1381" s="70"/>
      <c r="AA1381" s="73"/>
      <c r="AB1381" s="73"/>
      <c r="AC1381" s="73"/>
      <c r="AD1381" s="73"/>
      <c r="AE1381" s="73"/>
      <c r="AF1381" s="73"/>
      <c r="AG1381" s="73"/>
    </row>
    <row r="1382" spans="11:33" x14ac:dyDescent="0.3">
      <c r="K1382" s="70"/>
      <c r="L1382" s="71"/>
      <c r="M1382" s="70"/>
      <c r="N1382" s="70"/>
      <c r="O1382" s="70"/>
      <c r="P1382" s="70"/>
      <c r="Q1382" s="70"/>
      <c r="R1382" s="70"/>
      <c r="S1382" s="70"/>
      <c r="T1382" s="70"/>
      <c r="U1382" s="70"/>
      <c r="V1382" s="70"/>
      <c r="W1382" s="70"/>
      <c r="X1382" s="70"/>
      <c r="Y1382" s="70"/>
      <c r="Z1382" s="70"/>
      <c r="AA1382" s="73"/>
      <c r="AB1382" s="73"/>
      <c r="AC1382" s="73"/>
      <c r="AD1382" s="73"/>
      <c r="AE1382" s="73"/>
      <c r="AF1382" s="73"/>
      <c r="AG1382" s="73"/>
    </row>
    <row r="1383" spans="11:33" x14ac:dyDescent="0.3">
      <c r="K1383" s="70"/>
      <c r="L1383" s="71"/>
      <c r="M1383" s="70"/>
      <c r="N1383" s="70"/>
      <c r="O1383" s="70"/>
      <c r="P1383" s="70"/>
      <c r="Q1383" s="70"/>
      <c r="R1383" s="70"/>
      <c r="S1383" s="70"/>
      <c r="T1383" s="70"/>
      <c r="U1383" s="70"/>
      <c r="V1383" s="70"/>
      <c r="W1383" s="70"/>
      <c r="X1383" s="70"/>
      <c r="Y1383" s="70"/>
      <c r="Z1383" s="70"/>
      <c r="AA1383" s="73"/>
      <c r="AB1383" s="73"/>
      <c r="AC1383" s="73"/>
      <c r="AD1383" s="73"/>
      <c r="AE1383" s="73"/>
      <c r="AF1383" s="73"/>
      <c r="AG1383" s="73"/>
    </row>
    <row r="1384" spans="11:33" x14ac:dyDescent="0.3">
      <c r="K1384" s="70"/>
      <c r="L1384" s="71"/>
      <c r="M1384" s="70"/>
      <c r="N1384" s="70"/>
      <c r="O1384" s="70"/>
      <c r="P1384" s="70"/>
      <c r="Q1384" s="70"/>
      <c r="R1384" s="70"/>
      <c r="S1384" s="70"/>
      <c r="T1384" s="70"/>
      <c r="U1384" s="70"/>
      <c r="V1384" s="70"/>
      <c r="W1384" s="70"/>
      <c r="X1384" s="70"/>
      <c r="Y1384" s="70"/>
      <c r="Z1384" s="70"/>
      <c r="AA1384" s="73"/>
      <c r="AB1384" s="73"/>
      <c r="AC1384" s="73"/>
      <c r="AD1384" s="73"/>
      <c r="AE1384" s="73"/>
      <c r="AF1384" s="73"/>
      <c r="AG1384" s="73"/>
    </row>
    <row r="1385" spans="11:33" x14ac:dyDescent="0.3">
      <c r="K1385" s="70"/>
      <c r="L1385" s="71"/>
      <c r="M1385" s="70"/>
      <c r="N1385" s="70"/>
      <c r="O1385" s="70"/>
      <c r="P1385" s="70"/>
      <c r="Q1385" s="70"/>
      <c r="R1385" s="70"/>
      <c r="S1385" s="70"/>
      <c r="T1385" s="70"/>
      <c r="U1385" s="70"/>
      <c r="V1385" s="70"/>
      <c r="W1385" s="70"/>
      <c r="X1385" s="70"/>
      <c r="Y1385" s="70"/>
      <c r="Z1385" s="70"/>
      <c r="AA1385" s="73"/>
      <c r="AB1385" s="73"/>
      <c r="AC1385" s="73"/>
      <c r="AD1385" s="73"/>
      <c r="AE1385" s="73"/>
      <c r="AF1385" s="73"/>
      <c r="AG1385" s="73"/>
    </row>
    <row r="1386" spans="11:33" x14ac:dyDescent="0.3">
      <c r="K1386" s="70"/>
      <c r="L1386" s="71"/>
      <c r="M1386" s="70"/>
      <c r="N1386" s="70"/>
      <c r="O1386" s="70"/>
      <c r="P1386" s="70"/>
      <c r="Q1386" s="70"/>
      <c r="R1386" s="70"/>
      <c r="S1386" s="70"/>
      <c r="T1386" s="70"/>
      <c r="U1386" s="70"/>
      <c r="V1386" s="70"/>
      <c r="W1386" s="70"/>
      <c r="X1386" s="70"/>
      <c r="Y1386" s="70"/>
      <c r="Z1386" s="70"/>
      <c r="AA1386" s="73"/>
      <c r="AB1386" s="73"/>
      <c r="AC1386" s="73"/>
      <c r="AD1386" s="73"/>
      <c r="AE1386" s="73"/>
      <c r="AF1386" s="73"/>
      <c r="AG1386" s="73"/>
    </row>
    <row r="1387" spans="11:33" x14ac:dyDescent="0.3">
      <c r="K1387" s="70"/>
      <c r="L1387" s="71"/>
      <c r="M1387" s="70"/>
      <c r="N1387" s="70"/>
      <c r="O1387" s="70"/>
      <c r="P1387" s="70"/>
      <c r="Q1387" s="70"/>
      <c r="R1387" s="70"/>
      <c r="S1387" s="70"/>
      <c r="T1387" s="70"/>
      <c r="U1387" s="70"/>
      <c r="V1387" s="70"/>
      <c r="W1387" s="70"/>
      <c r="X1387" s="70"/>
      <c r="Y1387" s="70"/>
      <c r="Z1387" s="70"/>
      <c r="AA1387" s="73"/>
      <c r="AB1387" s="73"/>
      <c r="AC1387" s="73"/>
      <c r="AD1387" s="73"/>
      <c r="AE1387" s="73"/>
      <c r="AF1387" s="73"/>
      <c r="AG1387" s="73"/>
    </row>
    <row r="1388" spans="11:33" x14ac:dyDescent="0.3">
      <c r="K1388" s="70"/>
      <c r="L1388" s="71"/>
      <c r="M1388" s="70"/>
      <c r="N1388" s="70"/>
      <c r="O1388" s="70"/>
      <c r="P1388" s="70"/>
      <c r="Q1388" s="70"/>
      <c r="R1388" s="70"/>
      <c r="S1388" s="70"/>
      <c r="T1388" s="70"/>
      <c r="U1388" s="70"/>
      <c r="V1388" s="70"/>
      <c r="W1388" s="70"/>
      <c r="X1388" s="70"/>
      <c r="Y1388" s="70"/>
      <c r="Z1388" s="70"/>
      <c r="AA1388" s="73"/>
      <c r="AB1388" s="73"/>
      <c r="AC1388" s="73"/>
      <c r="AD1388" s="73"/>
      <c r="AE1388" s="73"/>
      <c r="AF1388" s="73"/>
      <c r="AG1388" s="73"/>
    </row>
    <row r="1389" spans="11:33" x14ac:dyDescent="0.3">
      <c r="K1389" s="70"/>
      <c r="L1389" s="71"/>
      <c r="M1389" s="70"/>
      <c r="N1389" s="70"/>
      <c r="O1389" s="70"/>
      <c r="P1389" s="70"/>
      <c r="Q1389" s="70"/>
      <c r="R1389" s="70"/>
      <c r="S1389" s="70"/>
      <c r="T1389" s="70"/>
      <c r="U1389" s="70"/>
      <c r="V1389" s="70"/>
      <c r="W1389" s="70"/>
      <c r="X1389" s="70"/>
      <c r="Y1389" s="70"/>
      <c r="Z1389" s="70"/>
      <c r="AA1389" s="73"/>
      <c r="AB1389" s="73"/>
      <c r="AC1389" s="73"/>
      <c r="AD1389" s="73"/>
      <c r="AE1389" s="73"/>
      <c r="AF1389" s="73"/>
      <c r="AG1389" s="73"/>
    </row>
    <row r="1390" spans="11:33" x14ac:dyDescent="0.3">
      <c r="K1390" s="70"/>
      <c r="L1390" s="71"/>
      <c r="M1390" s="70"/>
      <c r="N1390" s="70"/>
      <c r="O1390" s="70"/>
      <c r="P1390" s="70"/>
      <c r="Q1390" s="70"/>
      <c r="R1390" s="70"/>
      <c r="S1390" s="70"/>
      <c r="T1390" s="70"/>
      <c r="U1390" s="70"/>
      <c r="V1390" s="70"/>
      <c r="W1390" s="70"/>
      <c r="X1390" s="70"/>
      <c r="Y1390" s="70"/>
      <c r="Z1390" s="70"/>
      <c r="AA1390" s="73"/>
      <c r="AB1390" s="73"/>
      <c r="AC1390" s="73"/>
      <c r="AD1390" s="73"/>
      <c r="AE1390" s="73"/>
      <c r="AF1390" s="73"/>
      <c r="AG1390" s="73"/>
    </row>
    <row r="1391" spans="11:33" x14ac:dyDescent="0.3">
      <c r="K1391" s="70"/>
      <c r="L1391" s="71"/>
      <c r="M1391" s="70"/>
      <c r="N1391" s="70"/>
      <c r="O1391" s="70"/>
      <c r="P1391" s="70"/>
      <c r="Q1391" s="70"/>
      <c r="R1391" s="70"/>
      <c r="S1391" s="70"/>
      <c r="T1391" s="70"/>
      <c r="U1391" s="70"/>
      <c r="V1391" s="70"/>
      <c r="W1391" s="70"/>
      <c r="X1391" s="70"/>
      <c r="Y1391" s="70"/>
      <c r="Z1391" s="70"/>
      <c r="AA1391" s="73"/>
      <c r="AB1391" s="73"/>
      <c r="AC1391" s="73"/>
      <c r="AD1391" s="73"/>
      <c r="AE1391" s="73"/>
      <c r="AF1391" s="73"/>
      <c r="AG1391" s="73"/>
    </row>
    <row r="1392" spans="11:33" x14ac:dyDescent="0.3">
      <c r="K1392" s="70"/>
      <c r="L1392" s="71"/>
      <c r="M1392" s="70"/>
      <c r="N1392" s="70"/>
      <c r="O1392" s="70"/>
      <c r="P1392" s="70"/>
      <c r="Q1392" s="70"/>
      <c r="R1392" s="70"/>
      <c r="S1392" s="70"/>
      <c r="T1392" s="70"/>
      <c r="U1392" s="70"/>
      <c r="V1392" s="70"/>
      <c r="W1392" s="70"/>
      <c r="X1392" s="70"/>
      <c r="Y1392" s="70"/>
      <c r="Z1392" s="70"/>
      <c r="AA1392" s="73"/>
      <c r="AB1392" s="73"/>
      <c r="AC1392" s="73"/>
      <c r="AD1392" s="73"/>
      <c r="AE1392" s="73"/>
      <c r="AF1392" s="73"/>
      <c r="AG1392" s="73"/>
    </row>
    <row r="1393" spans="11:33" x14ac:dyDescent="0.3">
      <c r="K1393" s="70"/>
      <c r="L1393" s="71"/>
      <c r="M1393" s="70"/>
      <c r="N1393" s="70"/>
      <c r="O1393" s="70"/>
      <c r="P1393" s="70"/>
      <c r="Q1393" s="70"/>
      <c r="R1393" s="70"/>
      <c r="S1393" s="70"/>
      <c r="T1393" s="70"/>
      <c r="U1393" s="70"/>
      <c r="V1393" s="70"/>
      <c r="W1393" s="70"/>
      <c r="X1393" s="70"/>
      <c r="Y1393" s="70"/>
      <c r="Z1393" s="70"/>
      <c r="AA1393" s="73"/>
      <c r="AB1393" s="73"/>
      <c r="AC1393" s="73"/>
      <c r="AD1393" s="73"/>
      <c r="AE1393" s="73"/>
      <c r="AF1393" s="73"/>
      <c r="AG1393" s="73"/>
    </row>
    <row r="1394" spans="11:33" x14ac:dyDescent="0.3">
      <c r="K1394" s="70"/>
      <c r="L1394" s="71"/>
      <c r="M1394" s="70"/>
      <c r="N1394" s="70"/>
      <c r="O1394" s="70"/>
      <c r="P1394" s="70"/>
      <c r="Q1394" s="70"/>
      <c r="R1394" s="70"/>
      <c r="S1394" s="70"/>
      <c r="T1394" s="70"/>
      <c r="U1394" s="70"/>
      <c r="V1394" s="70"/>
      <c r="W1394" s="70"/>
      <c r="X1394" s="70"/>
      <c r="Y1394" s="70"/>
      <c r="Z1394" s="70"/>
      <c r="AA1394" s="73"/>
      <c r="AB1394" s="73"/>
      <c r="AC1394" s="73"/>
      <c r="AD1394" s="73"/>
      <c r="AE1394" s="73"/>
      <c r="AF1394" s="73"/>
      <c r="AG1394" s="73"/>
    </row>
    <row r="1395" spans="11:33" x14ac:dyDescent="0.3">
      <c r="K1395" s="70"/>
      <c r="L1395" s="71"/>
      <c r="M1395" s="70"/>
      <c r="N1395" s="70"/>
      <c r="O1395" s="70"/>
      <c r="P1395" s="70"/>
      <c r="Q1395" s="70"/>
      <c r="R1395" s="70"/>
      <c r="S1395" s="70"/>
      <c r="T1395" s="70"/>
      <c r="U1395" s="70"/>
      <c r="V1395" s="70"/>
      <c r="W1395" s="70"/>
      <c r="X1395" s="70"/>
      <c r="Y1395" s="70"/>
      <c r="Z1395" s="70"/>
      <c r="AA1395" s="73"/>
      <c r="AB1395" s="73"/>
      <c r="AC1395" s="73"/>
      <c r="AD1395" s="73"/>
      <c r="AE1395" s="73"/>
      <c r="AF1395" s="73"/>
      <c r="AG1395" s="73"/>
    </row>
    <row r="1396" spans="11:33" x14ac:dyDescent="0.3">
      <c r="K1396" s="70"/>
      <c r="L1396" s="71"/>
      <c r="M1396" s="70"/>
      <c r="N1396" s="70"/>
      <c r="O1396" s="70"/>
      <c r="P1396" s="70"/>
      <c r="Q1396" s="70"/>
      <c r="R1396" s="70"/>
      <c r="S1396" s="70"/>
      <c r="T1396" s="70"/>
      <c r="U1396" s="70"/>
      <c r="V1396" s="70"/>
      <c r="W1396" s="70"/>
      <c r="X1396" s="70"/>
      <c r="Y1396" s="70"/>
      <c r="Z1396" s="70"/>
      <c r="AA1396" s="73"/>
      <c r="AB1396" s="73"/>
      <c r="AC1396" s="73"/>
      <c r="AD1396" s="73"/>
      <c r="AE1396" s="73"/>
      <c r="AF1396" s="73"/>
      <c r="AG1396" s="73"/>
    </row>
    <row r="1397" spans="11:33" x14ac:dyDescent="0.3">
      <c r="K1397" s="70"/>
      <c r="L1397" s="71"/>
      <c r="M1397" s="70"/>
      <c r="N1397" s="70"/>
      <c r="O1397" s="70"/>
      <c r="P1397" s="70"/>
      <c r="Q1397" s="70"/>
      <c r="R1397" s="70"/>
      <c r="S1397" s="70"/>
      <c r="T1397" s="70"/>
      <c r="U1397" s="70"/>
      <c r="V1397" s="70"/>
      <c r="W1397" s="70"/>
      <c r="X1397" s="70"/>
      <c r="Y1397" s="70"/>
      <c r="Z1397" s="70"/>
      <c r="AA1397" s="73"/>
      <c r="AB1397" s="73"/>
      <c r="AC1397" s="73"/>
      <c r="AD1397" s="73"/>
      <c r="AE1397" s="73"/>
      <c r="AF1397" s="73"/>
      <c r="AG1397" s="73"/>
    </row>
    <row r="1398" spans="11:33" x14ac:dyDescent="0.3">
      <c r="K1398" s="70"/>
      <c r="L1398" s="71"/>
      <c r="M1398" s="70"/>
      <c r="N1398" s="70"/>
      <c r="O1398" s="70"/>
      <c r="P1398" s="70"/>
      <c r="Q1398" s="70"/>
      <c r="R1398" s="70"/>
      <c r="S1398" s="70"/>
      <c r="T1398" s="70"/>
      <c r="U1398" s="70"/>
      <c r="V1398" s="70"/>
      <c r="W1398" s="70"/>
      <c r="X1398" s="70"/>
      <c r="Y1398" s="70"/>
      <c r="Z1398" s="70"/>
      <c r="AA1398" s="73"/>
      <c r="AB1398" s="73"/>
      <c r="AC1398" s="73"/>
      <c r="AD1398" s="73"/>
      <c r="AE1398" s="73"/>
      <c r="AF1398" s="73"/>
      <c r="AG1398" s="73"/>
    </row>
    <row r="1399" spans="11:33" x14ac:dyDescent="0.3">
      <c r="K1399" s="70"/>
      <c r="L1399" s="71"/>
      <c r="M1399" s="70"/>
      <c r="N1399" s="70"/>
      <c r="O1399" s="70"/>
      <c r="P1399" s="70"/>
      <c r="Q1399" s="70"/>
      <c r="R1399" s="70"/>
      <c r="S1399" s="70"/>
      <c r="T1399" s="70"/>
      <c r="U1399" s="70"/>
      <c r="V1399" s="70"/>
      <c r="W1399" s="70"/>
      <c r="X1399" s="70"/>
      <c r="Y1399" s="70"/>
      <c r="Z1399" s="70"/>
      <c r="AA1399" s="73"/>
      <c r="AB1399" s="73"/>
      <c r="AC1399" s="73"/>
      <c r="AD1399" s="73"/>
      <c r="AE1399" s="73"/>
      <c r="AF1399" s="73"/>
      <c r="AG1399" s="73"/>
    </row>
    <row r="1400" spans="11:33" x14ac:dyDescent="0.3">
      <c r="K1400" s="70"/>
      <c r="L1400" s="71"/>
      <c r="M1400" s="70"/>
      <c r="N1400" s="70"/>
      <c r="O1400" s="70"/>
      <c r="P1400" s="70"/>
      <c r="Q1400" s="70"/>
      <c r="R1400" s="70"/>
      <c r="S1400" s="70"/>
      <c r="T1400" s="70"/>
      <c r="U1400" s="70"/>
      <c r="V1400" s="70"/>
      <c r="W1400" s="70"/>
      <c r="X1400" s="70"/>
      <c r="Y1400" s="70"/>
      <c r="Z1400" s="70"/>
      <c r="AA1400" s="73"/>
      <c r="AB1400" s="73"/>
      <c r="AC1400" s="73"/>
      <c r="AD1400" s="73"/>
      <c r="AE1400" s="73"/>
      <c r="AF1400" s="73"/>
      <c r="AG1400" s="73"/>
    </row>
    <row r="1401" spans="11:33" x14ac:dyDescent="0.3">
      <c r="K1401" s="70"/>
      <c r="L1401" s="71"/>
      <c r="M1401" s="70"/>
      <c r="N1401" s="70"/>
      <c r="O1401" s="70"/>
      <c r="P1401" s="70"/>
      <c r="Q1401" s="70"/>
      <c r="R1401" s="70"/>
      <c r="S1401" s="70"/>
      <c r="T1401" s="70"/>
      <c r="U1401" s="70"/>
      <c r="V1401" s="70"/>
      <c r="W1401" s="70"/>
      <c r="X1401" s="70"/>
      <c r="Y1401" s="70"/>
      <c r="Z1401" s="70"/>
      <c r="AA1401" s="73"/>
      <c r="AB1401" s="73"/>
      <c r="AC1401" s="73"/>
      <c r="AD1401" s="73"/>
      <c r="AE1401" s="73"/>
      <c r="AF1401" s="73"/>
      <c r="AG1401" s="73"/>
    </row>
    <row r="1402" spans="11:33" x14ac:dyDescent="0.3">
      <c r="K1402" s="70"/>
      <c r="L1402" s="71"/>
      <c r="M1402" s="70"/>
      <c r="N1402" s="70"/>
      <c r="O1402" s="70"/>
      <c r="P1402" s="70"/>
      <c r="Q1402" s="70"/>
      <c r="R1402" s="70"/>
      <c r="S1402" s="70"/>
      <c r="T1402" s="70"/>
      <c r="U1402" s="70"/>
      <c r="V1402" s="70"/>
      <c r="W1402" s="70"/>
      <c r="X1402" s="70"/>
      <c r="Y1402" s="70"/>
      <c r="Z1402" s="70"/>
      <c r="AA1402" s="73"/>
      <c r="AB1402" s="73"/>
      <c r="AC1402" s="73"/>
      <c r="AD1402" s="73"/>
      <c r="AE1402" s="73"/>
      <c r="AF1402" s="73"/>
      <c r="AG1402" s="73"/>
    </row>
    <row r="1403" spans="11:33" x14ac:dyDescent="0.3">
      <c r="K1403" s="70"/>
      <c r="L1403" s="71"/>
      <c r="M1403" s="70"/>
      <c r="N1403" s="70"/>
      <c r="O1403" s="70"/>
      <c r="P1403" s="70"/>
      <c r="Q1403" s="70"/>
      <c r="R1403" s="70"/>
      <c r="S1403" s="70"/>
      <c r="T1403" s="70"/>
      <c r="U1403" s="70"/>
      <c r="V1403" s="70"/>
      <c r="W1403" s="70"/>
      <c r="X1403" s="70"/>
      <c r="Y1403" s="70"/>
      <c r="Z1403" s="70"/>
      <c r="AA1403" s="73"/>
      <c r="AB1403" s="73"/>
      <c r="AC1403" s="73"/>
      <c r="AD1403" s="73"/>
      <c r="AE1403" s="73"/>
      <c r="AF1403" s="73"/>
      <c r="AG1403" s="73"/>
    </row>
    <row r="1404" spans="11:33" x14ac:dyDescent="0.3">
      <c r="K1404" s="70"/>
      <c r="L1404" s="71"/>
      <c r="M1404" s="70"/>
      <c r="N1404" s="70"/>
      <c r="O1404" s="70"/>
      <c r="P1404" s="70"/>
      <c r="Q1404" s="70"/>
      <c r="R1404" s="70"/>
      <c r="S1404" s="70"/>
      <c r="T1404" s="70"/>
      <c r="U1404" s="70"/>
      <c r="V1404" s="70"/>
      <c r="W1404" s="70"/>
      <c r="X1404" s="70"/>
      <c r="Y1404" s="70"/>
      <c r="Z1404" s="70"/>
      <c r="AA1404" s="73"/>
      <c r="AB1404" s="73"/>
      <c r="AC1404" s="73"/>
      <c r="AD1404" s="73"/>
      <c r="AE1404" s="73"/>
      <c r="AF1404" s="73"/>
      <c r="AG1404" s="73"/>
    </row>
    <row r="1405" spans="11:33" x14ac:dyDescent="0.3">
      <c r="K1405" s="70"/>
      <c r="L1405" s="71"/>
      <c r="M1405" s="70"/>
      <c r="N1405" s="70"/>
      <c r="O1405" s="70"/>
      <c r="P1405" s="70"/>
      <c r="Q1405" s="70"/>
      <c r="R1405" s="70"/>
      <c r="S1405" s="70"/>
      <c r="T1405" s="70"/>
      <c r="U1405" s="70"/>
      <c r="V1405" s="70"/>
      <c r="W1405" s="70"/>
      <c r="X1405" s="70"/>
      <c r="Y1405" s="70"/>
      <c r="Z1405" s="70"/>
      <c r="AA1405" s="73"/>
      <c r="AB1405" s="73"/>
      <c r="AC1405" s="73"/>
      <c r="AD1405" s="73"/>
      <c r="AE1405" s="73"/>
      <c r="AF1405" s="73"/>
      <c r="AG1405" s="73"/>
    </row>
    <row r="1406" spans="11:33" x14ac:dyDescent="0.3">
      <c r="K1406" s="70"/>
      <c r="L1406" s="71"/>
      <c r="M1406" s="70"/>
      <c r="N1406" s="70"/>
      <c r="O1406" s="70"/>
      <c r="P1406" s="70"/>
      <c r="Q1406" s="70"/>
      <c r="R1406" s="70"/>
      <c r="S1406" s="70"/>
      <c r="T1406" s="70"/>
      <c r="U1406" s="70"/>
      <c r="V1406" s="70"/>
      <c r="W1406" s="70"/>
      <c r="X1406" s="70"/>
      <c r="Y1406" s="70"/>
      <c r="Z1406" s="70"/>
      <c r="AA1406" s="73"/>
      <c r="AB1406" s="73"/>
      <c r="AC1406" s="73"/>
      <c r="AD1406" s="73"/>
      <c r="AE1406" s="73"/>
      <c r="AF1406" s="73"/>
      <c r="AG1406" s="73"/>
    </row>
    <row r="1407" spans="11:33" x14ac:dyDescent="0.3">
      <c r="K1407" s="70"/>
      <c r="L1407" s="71"/>
      <c r="M1407" s="70"/>
      <c r="N1407" s="70"/>
      <c r="O1407" s="70"/>
      <c r="P1407" s="70"/>
      <c r="Q1407" s="70"/>
      <c r="R1407" s="70"/>
      <c r="S1407" s="70"/>
      <c r="T1407" s="70"/>
      <c r="U1407" s="70"/>
      <c r="V1407" s="70"/>
      <c r="W1407" s="70"/>
      <c r="X1407" s="70"/>
      <c r="Y1407" s="70"/>
      <c r="Z1407" s="70"/>
      <c r="AA1407" s="73"/>
      <c r="AB1407" s="73"/>
      <c r="AC1407" s="73"/>
      <c r="AD1407" s="73"/>
      <c r="AE1407" s="73"/>
      <c r="AF1407" s="73"/>
      <c r="AG1407" s="73"/>
    </row>
    <row r="1408" spans="11:33" x14ac:dyDescent="0.3">
      <c r="K1408" s="70"/>
      <c r="L1408" s="71"/>
      <c r="M1408" s="70"/>
      <c r="N1408" s="70"/>
      <c r="O1408" s="70"/>
      <c r="P1408" s="70"/>
      <c r="Q1408" s="70"/>
      <c r="R1408" s="70"/>
      <c r="S1408" s="70"/>
      <c r="T1408" s="70"/>
      <c r="U1408" s="70"/>
      <c r="V1408" s="70"/>
      <c r="W1408" s="70"/>
      <c r="X1408" s="70"/>
      <c r="Y1408" s="70"/>
      <c r="Z1408" s="70"/>
      <c r="AA1408" s="73"/>
      <c r="AB1408" s="73"/>
      <c r="AC1408" s="73"/>
      <c r="AD1408" s="73"/>
      <c r="AE1408" s="73"/>
      <c r="AF1408" s="73"/>
      <c r="AG1408" s="73"/>
    </row>
    <row r="1409" spans="11:33" x14ac:dyDescent="0.3">
      <c r="K1409" s="70"/>
      <c r="L1409" s="71"/>
      <c r="M1409" s="70"/>
      <c r="N1409" s="70"/>
      <c r="O1409" s="70"/>
      <c r="P1409" s="70"/>
      <c r="Q1409" s="70"/>
      <c r="R1409" s="70"/>
      <c r="S1409" s="70"/>
      <c r="T1409" s="70"/>
      <c r="U1409" s="70"/>
      <c r="V1409" s="70"/>
      <c r="W1409" s="70"/>
      <c r="X1409" s="70"/>
      <c r="Y1409" s="70"/>
      <c r="Z1409" s="70"/>
      <c r="AA1409" s="73"/>
      <c r="AB1409" s="73"/>
      <c r="AC1409" s="73"/>
      <c r="AD1409" s="73"/>
      <c r="AE1409" s="73"/>
      <c r="AF1409" s="73"/>
      <c r="AG1409" s="73"/>
    </row>
    <row r="1410" spans="11:33" x14ac:dyDescent="0.3">
      <c r="K1410" s="70"/>
      <c r="L1410" s="71"/>
      <c r="M1410" s="70"/>
      <c r="N1410" s="70"/>
      <c r="O1410" s="70"/>
      <c r="P1410" s="70"/>
      <c r="Q1410" s="70"/>
      <c r="R1410" s="70"/>
      <c r="S1410" s="70"/>
      <c r="T1410" s="70"/>
      <c r="U1410" s="70"/>
      <c r="V1410" s="70"/>
      <c r="W1410" s="70"/>
      <c r="X1410" s="70"/>
      <c r="Y1410" s="70"/>
      <c r="Z1410" s="70"/>
      <c r="AA1410" s="73"/>
      <c r="AB1410" s="73"/>
      <c r="AC1410" s="73"/>
      <c r="AD1410" s="73"/>
      <c r="AE1410" s="73"/>
      <c r="AF1410" s="73"/>
      <c r="AG1410" s="73"/>
    </row>
    <row r="1411" spans="11:33" x14ac:dyDescent="0.3">
      <c r="K1411" s="70"/>
      <c r="L1411" s="71"/>
      <c r="M1411" s="70"/>
      <c r="N1411" s="70"/>
      <c r="O1411" s="70"/>
      <c r="P1411" s="70"/>
      <c r="Q1411" s="70"/>
      <c r="R1411" s="70"/>
      <c r="S1411" s="70"/>
      <c r="T1411" s="70"/>
      <c r="U1411" s="70"/>
      <c r="V1411" s="70"/>
      <c r="W1411" s="70"/>
      <c r="X1411" s="70"/>
      <c r="Y1411" s="70"/>
      <c r="Z1411" s="70"/>
      <c r="AA1411" s="73"/>
      <c r="AB1411" s="73"/>
      <c r="AC1411" s="73"/>
      <c r="AD1411" s="73"/>
      <c r="AE1411" s="73"/>
      <c r="AF1411" s="73"/>
      <c r="AG1411" s="73"/>
    </row>
    <row r="1412" spans="11:33" x14ac:dyDescent="0.3">
      <c r="K1412" s="70"/>
      <c r="L1412" s="71"/>
      <c r="M1412" s="70"/>
      <c r="N1412" s="70"/>
      <c r="O1412" s="70"/>
      <c r="P1412" s="70"/>
      <c r="Q1412" s="70"/>
      <c r="R1412" s="70"/>
      <c r="S1412" s="70"/>
      <c r="T1412" s="70"/>
      <c r="U1412" s="70"/>
      <c r="V1412" s="70"/>
      <c r="W1412" s="70"/>
      <c r="X1412" s="70"/>
      <c r="Y1412" s="70"/>
      <c r="Z1412" s="70"/>
      <c r="AA1412" s="73"/>
      <c r="AB1412" s="73"/>
      <c r="AC1412" s="73"/>
      <c r="AD1412" s="73"/>
      <c r="AE1412" s="73"/>
      <c r="AF1412" s="73"/>
      <c r="AG1412" s="73"/>
    </row>
    <row r="1413" spans="11:33" x14ac:dyDescent="0.3">
      <c r="K1413" s="70"/>
      <c r="L1413" s="71"/>
      <c r="M1413" s="70"/>
      <c r="N1413" s="70"/>
      <c r="O1413" s="70"/>
      <c r="P1413" s="70"/>
      <c r="Q1413" s="70"/>
      <c r="R1413" s="70"/>
      <c r="S1413" s="70"/>
      <c r="T1413" s="70"/>
      <c r="U1413" s="70"/>
      <c r="V1413" s="70"/>
      <c r="W1413" s="70"/>
      <c r="X1413" s="70"/>
      <c r="Y1413" s="70"/>
      <c r="Z1413" s="70"/>
      <c r="AA1413" s="73"/>
      <c r="AB1413" s="73"/>
      <c r="AC1413" s="73"/>
      <c r="AD1413" s="73"/>
      <c r="AE1413" s="73"/>
      <c r="AF1413" s="73"/>
      <c r="AG1413" s="73"/>
    </row>
    <row r="1414" spans="11:33" x14ac:dyDescent="0.3">
      <c r="K1414" s="70"/>
      <c r="L1414" s="71"/>
      <c r="M1414" s="70"/>
      <c r="N1414" s="70"/>
      <c r="O1414" s="70"/>
      <c r="P1414" s="70"/>
      <c r="Q1414" s="70"/>
      <c r="R1414" s="70"/>
      <c r="S1414" s="70"/>
      <c r="T1414" s="70"/>
      <c r="U1414" s="70"/>
      <c r="V1414" s="70"/>
      <c r="W1414" s="70"/>
      <c r="X1414" s="70"/>
      <c r="Y1414" s="70"/>
      <c r="Z1414" s="70"/>
      <c r="AA1414" s="73"/>
      <c r="AB1414" s="73"/>
      <c r="AC1414" s="73"/>
      <c r="AD1414" s="73"/>
      <c r="AE1414" s="73"/>
      <c r="AF1414" s="73"/>
      <c r="AG1414" s="73"/>
    </row>
    <row r="1415" spans="11:33" x14ac:dyDescent="0.3">
      <c r="K1415" s="70"/>
      <c r="L1415" s="71"/>
      <c r="M1415" s="70"/>
      <c r="N1415" s="70"/>
      <c r="O1415" s="70"/>
      <c r="P1415" s="70"/>
      <c r="Q1415" s="70"/>
      <c r="R1415" s="70"/>
      <c r="S1415" s="70"/>
      <c r="T1415" s="70"/>
      <c r="U1415" s="70"/>
      <c r="V1415" s="70"/>
      <c r="W1415" s="70"/>
      <c r="X1415" s="70"/>
      <c r="Y1415" s="70"/>
      <c r="Z1415" s="70"/>
      <c r="AA1415" s="73"/>
      <c r="AB1415" s="73"/>
      <c r="AC1415" s="73"/>
      <c r="AD1415" s="73"/>
      <c r="AE1415" s="73"/>
      <c r="AF1415" s="73"/>
      <c r="AG1415" s="73"/>
    </row>
    <row r="1416" spans="11:33" x14ac:dyDescent="0.3">
      <c r="K1416" s="70"/>
      <c r="L1416" s="71"/>
      <c r="M1416" s="70"/>
      <c r="N1416" s="70"/>
      <c r="O1416" s="70"/>
      <c r="P1416" s="70"/>
      <c r="Q1416" s="70"/>
      <c r="R1416" s="70"/>
      <c r="S1416" s="70"/>
      <c r="T1416" s="70"/>
      <c r="U1416" s="70"/>
      <c r="V1416" s="70"/>
      <c r="W1416" s="70"/>
      <c r="X1416" s="70"/>
      <c r="Y1416" s="70"/>
      <c r="Z1416" s="70"/>
      <c r="AA1416" s="73"/>
      <c r="AB1416" s="73"/>
      <c r="AC1416" s="73"/>
      <c r="AD1416" s="73"/>
      <c r="AE1416" s="73"/>
      <c r="AF1416" s="73"/>
      <c r="AG1416" s="73"/>
    </row>
    <row r="1417" spans="11:33" x14ac:dyDescent="0.3">
      <c r="K1417" s="70"/>
      <c r="L1417" s="71"/>
      <c r="M1417" s="70"/>
      <c r="N1417" s="70"/>
      <c r="O1417" s="70"/>
      <c r="P1417" s="70"/>
      <c r="Q1417" s="70"/>
      <c r="R1417" s="70"/>
      <c r="S1417" s="70"/>
      <c r="T1417" s="70"/>
      <c r="U1417" s="70"/>
      <c r="V1417" s="70"/>
      <c r="W1417" s="70"/>
      <c r="X1417" s="70"/>
      <c r="Y1417" s="70"/>
      <c r="Z1417" s="70"/>
      <c r="AA1417" s="73"/>
      <c r="AB1417" s="73"/>
      <c r="AC1417" s="73"/>
      <c r="AD1417" s="73"/>
      <c r="AE1417" s="73"/>
      <c r="AF1417" s="73"/>
      <c r="AG1417" s="73"/>
    </row>
    <row r="1418" spans="11:33" x14ac:dyDescent="0.3">
      <c r="K1418" s="70"/>
      <c r="L1418" s="71"/>
      <c r="M1418" s="70"/>
      <c r="N1418" s="70"/>
      <c r="O1418" s="70"/>
      <c r="P1418" s="70"/>
      <c r="Q1418" s="70"/>
      <c r="R1418" s="70"/>
      <c r="S1418" s="70"/>
      <c r="T1418" s="70"/>
      <c r="U1418" s="70"/>
      <c r="V1418" s="70"/>
      <c r="W1418" s="70"/>
      <c r="X1418" s="70"/>
      <c r="Y1418" s="70"/>
      <c r="Z1418" s="70"/>
      <c r="AA1418" s="73"/>
      <c r="AB1418" s="73"/>
      <c r="AC1418" s="73"/>
      <c r="AD1418" s="73"/>
      <c r="AE1418" s="73"/>
      <c r="AF1418" s="73"/>
      <c r="AG1418" s="73"/>
    </row>
    <row r="1419" spans="11:33" x14ac:dyDescent="0.3">
      <c r="K1419" s="70"/>
      <c r="L1419" s="71"/>
      <c r="M1419" s="70"/>
      <c r="N1419" s="70"/>
      <c r="O1419" s="70"/>
      <c r="P1419" s="70"/>
      <c r="Q1419" s="70"/>
      <c r="R1419" s="70"/>
      <c r="S1419" s="70"/>
      <c r="T1419" s="70"/>
      <c r="U1419" s="70"/>
      <c r="V1419" s="70"/>
      <c r="W1419" s="70"/>
      <c r="X1419" s="70"/>
      <c r="Y1419" s="70"/>
      <c r="Z1419" s="70"/>
      <c r="AA1419" s="73"/>
      <c r="AB1419" s="73"/>
      <c r="AC1419" s="73"/>
      <c r="AD1419" s="73"/>
      <c r="AE1419" s="73"/>
      <c r="AF1419" s="73"/>
      <c r="AG1419" s="73"/>
    </row>
    <row r="1420" spans="11:33" x14ac:dyDescent="0.3">
      <c r="K1420" s="70"/>
      <c r="L1420" s="71"/>
      <c r="M1420" s="70"/>
      <c r="N1420" s="70"/>
      <c r="O1420" s="70"/>
      <c r="P1420" s="70"/>
      <c r="Q1420" s="70"/>
      <c r="R1420" s="70"/>
      <c r="S1420" s="70"/>
      <c r="T1420" s="70"/>
      <c r="U1420" s="70"/>
      <c r="V1420" s="70"/>
      <c r="W1420" s="70"/>
      <c r="X1420" s="70"/>
      <c r="Y1420" s="70"/>
      <c r="Z1420" s="70"/>
      <c r="AA1420" s="73"/>
      <c r="AB1420" s="73"/>
      <c r="AC1420" s="73"/>
      <c r="AD1420" s="73"/>
      <c r="AE1420" s="73"/>
      <c r="AF1420" s="73"/>
      <c r="AG1420" s="73"/>
    </row>
    <row r="1421" spans="11:33" x14ac:dyDescent="0.3">
      <c r="K1421" s="70"/>
      <c r="L1421" s="71"/>
      <c r="M1421" s="70"/>
      <c r="N1421" s="70"/>
      <c r="O1421" s="70"/>
      <c r="P1421" s="70"/>
      <c r="Q1421" s="70"/>
      <c r="R1421" s="70"/>
      <c r="S1421" s="70"/>
      <c r="T1421" s="70"/>
      <c r="U1421" s="70"/>
      <c r="V1421" s="70"/>
      <c r="W1421" s="70"/>
      <c r="X1421" s="70"/>
      <c r="Y1421" s="70"/>
      <c r="Z1421" s="70"/>
      <c r="AA1421" s="73"/>
      <c r="AB1421" s="73"/>
      <c r="AC1421" s="73"/>
      <c r="AD1421" s="73"/>
      <c r="AE1421" s="73"/>
      <c r="AF1421" s="73"/>
      <c r="AG1421" s="73"/>
    </row>
    <row r="1422" spans="11:33" x14ac:dyDescent="0.3">
      <c r="K1422" s="70"/>
      <c r="L1422" s="71"/>
      <c r="M1422" s="70"/>
      <c r="N1422" s="70"/>
      <c r="O1422" s="70"/>
      <c r="P1422" s="70"/>
      <c r="Q1422" s="70"/>
      <c r="R1422" s="70"/>
      <c r="S1422" s="70"/>
      <c r="T1422" s="70"/>
      <c r="U1422" s="70"/>
      <c r="V1422" s="70"/>
      <c r="W1422" s="70"/>
      <c r="X1422" s="70"/>
      <c r="Y1422" s="70"/>
      <c r="Z1422" s="70"/>
      <c r="AA1422" s="73"/>
      <c r="AB1422" s="73"/>
      <c r="AC1422" s="73"/>
      <c r="AD1422" s="73"/>
      <c r="AE1422" s="73"/>
      <c r="AF1422" s="73"/>
      <c r="AG1422" s="73"/>
    </row>
    <row r="1423" spans="11:33" x14ac:dyDescent="0.3">
      <c r="K1423" s="70"/>
      <c r="L1423" s="71"/>
      <c r="M1423" s="70"/>
      <c r="N1423" s="70"/>
      <c r="O1423" s="70"/>
      <c r="P1423" s="70"/>
      <c r="Q1423" s="70"/>
      <c r="R1423" s="70"/>
      <c r="S1423" s="70"/>
      <c r="T1423" s="70"/>
      <c r="U1423" s="70"/>
      <c r="V1423" s="70"/>
      <c r="W1423" s="70"/>
      <c r="X1423" s="70"/>
      <c r="Y1423" s="70"/>
      <c r="Z1423" s="70"/>
      <c r="AA1423" s="73"/>
      <c r="AB1423" s="73"/>
      <c r="AC1423" s="73"/>
      <c r="AD1423" s="73"/>
      <c r="AE1423" s="73"/>
      <c r="AF1423" s="73"/>
      <c r="AG1423" s="73"/>
    </row>
    <row r="1424" spans="11:33" x14ac:dyDescent="0.3">
      <c r="K1424" s="70"/>
      <c r="L1424" s="71"/>
      <c r="M1424" s="70"/>
      <c r="N1424" s="70"/>
      <c r="O1424" s="70"/>
      <c r="P1424" s="70"/>
      <c r="Q1424" s="70"/>
      <c r="R1424" s="70"/>
      <c r="S1424" s="70"/>
      <c r="T1424" s="70"/>
      <c r="U1424" s="70"/>
      <c r="V1424" s="70"/>
      <c r="W1424" s="70"/>
      <c r="X1424" s="70"/>
      <c r="Y1424" s="70"/>
      <c r="Z1424" s="70"/>
      <c r="AA1424" s="73"/>
      <c r="AB1424" s="73"/>
      <c r="AC1424" s="73"/>
      <c r="AD1424" s="73"/>
      <c r="AE1424" s="73"/>
      <c r="AF1424" s="73"/>
      <c r="AG1424" s="73"/>
    </row>
    <row r="1425" spans="11:33" x14ac:dyDescent="0.3">
      <c r="K1425" s="70"/>
      <c r="L1425" s="71"/>
      <c r="M1425" s="70"/>
      <c r="N1425" s="70"/>
      <c r="O1425" s="70"/>
      <c r="P1425" s="70"/>
      <c r="Q1425" s="70"/>
      <c r="R1425" s="70"/>
      <c r="S1425" s="70"/>
      <c r="T1425" s="70"/>
      <c r="U1425" s="70"/>
      <c r="V1425" s="70"/>
      <c r="W1425" s="70"/>
      <c r="X1425" s="70"/>
      <c r="Y1425" s="70"/>
      <c r="Z1425" s="70"/>
      <c r="AA1425" s="73"/>
      <c r="AB1425" s="73"/>
      <c r="AC1425" s="73"/>
      <c r="AD1425" s="73"/>
      <c r="AE1425" s="73"/>
      <c r="AF1425" s="73"/>
      <c r="AG1425" s="73"/>
    </row>
    <row r="1426" spans="11:33" x14ac:dyDescent="0.3">
      <c r="K1426" s="70"/>
      <c r="L1426" s="71"/>
      <c r="M1426" s="70"/>
      <c r="N1426" s="70"/>
      <c r="O1426" s="70"/>
      <c r="P1426" s="70"/>
      <c r="Q1426" s="70"/>
      <c r="R1426" s="70"/>
      <c r="S1426" s="70"/>
      <c r="T1426" s="70"/>
      <c r="U1426" s="70"/>
      <c r="V1426" s="70"/>
      <c r="W1426" s="70"/>
      <c r="X1426" s="70"/>
      <c r="Y1426" s="70"/>
      <c r="Z1426" s="70"/>
      <c r="AA1426" s="73"/>
      <c r="AB1426" s="73"/>
      <c r="AC1426" s="73"/>
      <c r="AD1426" s="73"/>
      <c r="AE1426" s="73"/>
      <c r="AF1426" s="73"/>
      <c r="AG1426" s="73"/>
    </row>
    <row r="1427" spans="11:33" x14ac:dyDescent="0.3">
      <c r="K1427" s="70"/>
      <c r="L1427" s="71"/>
      <c r="M1427" s="70"/>
      <c r="N1427" s="70"/>
      <c r="O1427" s="70"/>
      <c r="P1427" s="70"/>
      <c r="Q1427" s="70"/>
      <c r="R1427" s="70"/>
      <c r="S1427" s="70"/>
      <c r="T1427" s="70"/>
      <c r="U1427" s="70"/>
      <c r="V1427" s="70"/>
      <c r="W1427" s="70"/>
      <c r="X1427" s="70"/>
      <c r="Y1427" s="70"/>
      <c r="Z1427" s="70"/>
      <c r="AA1427" s="73"/>
      <c r="AB1427" s="73"/>
      <c r="AC1427" s="73"/>
      <c r="AD1427" s="73"/>
      <c r="AE1427" s="73"/>
      <c r="AF1427" s="73"/>
      <c r="AG1427" s="73"/>
    </row>
    <row r="1428" spans="11:33" x14ac:dyDescent="0.3">
      <c r="K1428" s="70"/>
      <c r="L1428" s="71"/>
      <c r="M1428" s="70"/>
      <c r="N1428" s="70"/>
      <c r="O1428" s="70"/>
      <c r="P1428" s="70"/>
      <c r="Q1428" s="70"/>
      <c r="R1428" s="70"/>
      <c r="S1428" s="70"/>
      <c r="T1428" s="70"/>
      <c r="U1428" s="70"/>
      <c r="V1428" s="70"/>
      <c r="W1428" s="70"/>
      <c r="X1428" s="70"/>
      <c r="Y1428" s="70"/>
      <c r="Z1428" s="70"/>
      <c r="AA1428" s="73"/>
      <c r="AB1428" s="73"/>
      <c r="AC1428" s="73"/>
      <c r="AD1428" s="73"/>
      <c r="AE1428" s="73"/>
      <c r="AF1428" s="73"/>
      <c r="AG1428" s="73"/>
    </row>
    <row r="1429" spans="11:33" x14ac:dyDescent="0.3">
      <c r="K1429" s="70"/>
      <c r="L1429" s="71"/>
      <c r="M1429" s="70"/>
      <c r="N1429" s="70"/>
      <c r="O1429" s="70"/>
      <c r="P1429" s="70"/>
      <c r="Q1429" s="70"/>
      <c r="R1429" s="70"/>
      <c r="S1429" s="70"/>
      <c r="T1429" s="70"/>
      <c r="U1429" s="70"/>
      <c r="V1429" s="70"/>
      <c r="W1429" s="70"/>
      <c r="X1429" s="70"/>
      <c r="Y1429" s="70"/>
      <c r="Z1429" s="70"/>
      <c r="AA1429" s="73"/>
      <c r="AB1429" s="73"/>
      <c r="AC1429" s="73"/>
      <c r="AD1429" s="73"/>
      <c r="AE1429" s="73"/>
      <c r="AF1429" s="73"/>
      <c r="AG1429" s="73"/>
    </row>
    <row r="1430" spans="11:33" x14ac:dyDescent="0.3">
      <c r="K1430" s="70"/>
      <c r="L1430" s="71"/>
      <c r="M1430" s="70"/>
      <c r="N1430" s="70"/>
      <c r="O1430" s="70"/>
      <c r="P1430" s="70"/>
      <c r="Q1430" s="70"/>
      <c r="R1430" s="70"/>
      <c r="S1430" s="70"/>
      <c r="T1430" s="70"/>
      <c r="U1430" s="70"/>
      <c r="V1430" s="70"/>
      <c r="W1430" s="70"/>
      <c r="X1430" s="70"/>
      <c r="Y1430" s="70"/>
      <c r="Z1430" s="70"/>
      <c r="AA1430" s="73"/>
      <c r="AB1430" s="73"/>
      <c r="AC1430" s="73"/>
      <c r="AD1430" s="73"/>
      <c r="AE1430" s="73"/>
      <c r="AF1430" s="73"/>
      <c r="AG1430" s="73"/>
    </row>
    <row r="1431" spans="11:33" x14ac:dyDescent="0.3">
      <c r="K1431" s="70"/>
      <c r="L1431" s="71"/>
      <c r="M1431" s="70"/>
      <c r="N1431" s="70"/>
      <c r="O1431" s="70"/>
      <c r="P1431" s="70"/>
      <c r="Q1431" s="70"/>
      <c r="R1431" s="70"/>
      <c r="S1431" s="70"/>
      <c r="T1431" s="70"/>
      <c r="U1431" s="70"/>
      <c r="V1431" s="70"/>
      <c r="W1431" s="70"/>
      <c r="X1431" s="70"/>
      <c r="Y1431" s="70"/>
      <c r="Z1431" s="70"/>
      <c r="AA1431" s="73"/>
      <c r="AB1431" s="73"/>
      <c r="AC1431" s="73"/>
      <c r="AD1431" s="73"/>
      <c r="AE1431" s="73"/>
      <c r="AF1431" s="73"/>
      <c r="AG1431" s="73"/>
    </row>
    <row r="1432" spans="11:33" x14ac:dyDescent="0.3">
      <c r="K1432" s="70"/>
      <c r="L1432" s="71"/>
      <c r="M1432" s="70"/>
      <c r="N1432" s="70"/>
      <c r="O1432" s="70"/>
      <c r="P1432" s="70"/>
      <c r="Q1432" s="70"/>
      <c r="R1432" s="70"/>
      <c r="S1432" s="70"/>
      <c r="T1432" s="70"/>
      <c r="U1432" s="70"/>
      <c r="V1432" s="70"/>
      <c r="W1432" s="70"/>
      <c r="X1432" s="70"/>
      <c r="Y1432" s="70"/>
      <c r="Z1432" s="70"/>
      <c r="AA1432" s="73"/>
      <c r="AB1432" s="73"/>
      <c r="AC1432" s="73"/>
      <c r="AD1432" s="73"/>
      <c r="AE1432" s="73"/>
      <c r="AF1432" s="73"/>
      <c r="AG1432" s="73"/>
    </row>
    <row r="1433" spans="11:33" x14ac:dyDescent="0.3">
      <c r="K1433" s="70"/>
      <c r="L1433" s="71"/>
      <c r="M1433" s="70"/>
      <c r="N1433" s="70"/>
      <c r="O1433" s="70"/>
      <c r="P1433" s="70"/>
      <c r="Q1433" s="70"/>
      <c r="R1433" s="70"/>
      <c r="S1433" s="70"/>
      <c r="T1433" s="70"/>
      <c r="U1433" s="70"/>
      <c r="V1433" s="70"/>
      <c r="W1433" s="70"/>
      <c r="X1433" s="70"/>
      <c r="Y1433" s="70"/>
      <c r="Z1433" s="70"/>
      <c r="AA1433" s="73"/>
      <c r="AB1433" s="73"/>
      <c r="AC1433" s="73"/>
      <c r="AD1433" s="73"/>
      <c r="AE1433" s="73"/>
      <c r="AF1433" s="73"/>
      <c r="AG1433" s="73"/>
    </row>
    <row r="1434" spans="11:33" x14ac:dyDescent="0.3">
      <c r="K1434" s="70"/>
      <c r="L1434" s="71"/>
      <c r="M1434" s="70"/>
      <c r="N1434" s="70"/>
      <c r="O1434" s="70"/>
      <c r="P1434" s="70"/>
      <c r="Q1434" s="70"/>
      <c r="R1434" s="70"/>
      <c r="S1434" s="70"/>
      <c r="T1434" s="70"/>
      <c r="U1434" s="70"/>
      <c r="V1434" s="70"/>
      <c r="W1434" s="70"/>
      <c r="X1434" s="70"/>
      <c r="Y1434" s="70"/>
      <c r="Z1434" s="70"/>
      <c r="AA1434" s="73"/>
      <c r="AB1434" s="73"/>
      <c r="AC1434" s="73"/>
      <c r="AD1434" s="73"/>
      <c r="AE1434" s="73"/>
      <c r="AF1434" s="73"/>
      <c r="AG1434" s="73"/>
    </row>
    <row r="1435" spans="11:33" x14ac:dyDescent="0.3">
      <c r="K1435" s="70"/>
      <c r="L1435" s="71"/>
      <c r="M1435" s="70"/>
      <c r="N1435" s="70"/>
      <c r="O1435" s="70"/>
      <c r="P1435" s="70"/>
      <c r="Q1435" s="70"/>
      <c r="R1435" s="70"/>
      <c r="S1435" s="70"/>
      <c r="T1435" s="70"/>
      <c r="U1435" s="70"/>
      <c r="V1435" s="70"/>
      <c r="W1435" s="70"/>
      <c r="X1435" s="70"/>
      <c r="Y1435" s="70"/>
      <c r="Z1435" s="70"/>
      <c r="AA1435" s="73"/>
      <c r="AB1435" s="73"/>
      <c r="AC1435" s="73"/>
      <c r="AD1435" s="73"/>
      <c r="AE1435" s="73"/>
      <c r="AF1435" s="73"/>
      <c r="AG1435" s="73"/>
    </row>
    <row r="1436" spans="11:33" x14ac:dyDescent="0.3">
      <c r="K1436" s="70"/>
      <c r="L1436" s="71"/>
      <c r="M1436" s="70"/>
      <c r="N1436" s="70"/>
      <c r="O1436" s="70"/>
      <c r="P1436" s="70"/>
      <c r="Q1436" s="70"/>
      <c r="R1436" s="70"/>
      <c r="S1436" s="70"/>
      <c r="T1436" s="70"/>
      <c r="U1436" s="70"/>
      <c r="V1436" s="70"/>
      <c r="W1436" s="70"/>
      <c r="X1436" s="70"/>
      <c r="Y1436" s="70"/>
      <c r="Z1436" s="70"/>
      <c r="AA1436" s="73"/>
      <c r="AB1436" s="73"/>
      <c r="AC1436" s="73"/>
      <c r="AD1436" s="73"/>
      <c r="AE1436" s="73"/>
      <c r="AF1436" s="73"/>
      <c r="AG1436" s="73"/>
    </row>
    <row r="1437" spans="11:33" x14ac:dyDescent="0.3">
      <c r="K1437" s="70"/>
      <c r="L1437" s="71"/>
      <c r="M1437" s="70"/>
      <c r="N1437" s="70"/>
      <c r="O1437" s="70"/>
      <c r="P1437" s="70"/>
      <c r="Q1437" s="70"/>
      <c r="R1437" s="70"/>
      <c r="S1437" s="70"/>
      <c r="T1437" s="70"/>
      <c r="U1437" s="70"/>
      <c r="V1437" s="70"/>
      <c r="W1437" s="70"/>
      <c r="X1437" s="70"/>
      <c r="Y1437" s="70"/>
      <c r="Z1437" s="70"/>
      <c r="AA1437" s="73"/>
      <c r="AB1437" s="73"/>
      <c r="AC1437" s="73"/>
      <c r="AD1437" s="73"/>
      <c r="AE1437" s="73"/>
      <c r="AF1437" s="73"/>
      <c r="AG1437" s="73"/>
    </row>
    <row r="1438" spans="11:33" x14ac:dyDescent="0.3">
      <c r="K1438" s="70"/>
      <c r="L1438" s="71"/>
      <c r="M1438" s="70"/>
      <c r="N1438" s="70"/>
      <c r="O1438" s="70"/>
      <c r="P1438" s="70"/>
      <c r="Q1438" s="70"/>
      <c r="R1438" s="70"/>
      <c r="S1438" s="70"/>
      <c r="T1438" s="70"/>
      <c r="U1438" s="70"/>
      <c r="V1438" s="70"/>
      <c r="W1438" s="70"/>
      <c r="X1438" s="70"/>
      <c r="Y1438" s="70"/>
      <c r="Z1438" s="70"/>
      <c r="AA1438" s="73"/>
      <c r="AB1438" s="73"/>
      <c r="AC1438" s="73"/>
      <c r="AD1438" s="73"/>
      <c r="AE1438" s="73"/>
      <c r="AF1438" s="73"/>
      <c r="AG1438" s="73"/>
    </row>
    <row r="1439" spans="11:33" x14ac:dyDescent="0.3">
      <c r="K1439" s="70"/>
      <c r="L1439" s="71"/>
      <c r="M1439" s="70"/>
      <c r="N1439" s="70"/>
      <c r="O1439" s="70"/>
      <c r="P1439" s="70"/>
      <c r="Q1439" s="70"/>
      <c r="R1439" s="70"/>
      <c r="S1439" s="70"/>
      <c r="T1439" s="70"/>
      <c r="U1439" s="70"/>
      <c r="V1439" s="70"/>
      <c r="W1439" s="70"/>
      <c r="X1439" s="70"/>
      <c r="Y1439" s="70"/>
      <c r="Z1439" s="70"/>
      <c r="AA1439" s="73"/>
      <c r="AB1439" s="73"/>
      <c r="AC1439" s="73"/>
      <c r="AD1439" s="73"/>
      <c r="AE1439" s="73"/>
      <c r="AF1439" s="73"/>
      <c r="AG1439" s="73"/>
    </row>
    <row r="1440" spans="11:33" x14ac:dyDescent="0.3">
      <c r="K1440" s="70"/>
      <c r="L1440" s="71"/>
      <c r="M1440" s="70"/>
      <c r="N1440" s="70"/>
      <c r="O1440" s="70"/>
      <c r="P1440" s="70"/>
      <c r="Q1440" s="70"/>
      <c r="R1440" s="70"/>
      <c r="S1440" s="70"/>
      <c r="T1440" s="70"/>
      <c r="U1440" s="70"/>
      <c r="V1440" s="70"/>
      <c r="W1440" s="70"/>
      <c r="X1440" s="70"/>
      <c r="Y1440" s="70"/>
      <c r="Z1440" s="70"/>
      <c r="AA1440" s="73"/>
      <c r="AB1440" s="73"/>
      <c r="AC1440" s="73"/>
      <c r="AD1440" s="73"/>
      <c r="AE1440" s="73"/>
      <c r="AF1440" s="73"/>
      <c r="AG1440" s="73"/>
    </row>
    <row r="1441" spans="11:33" x14ac:dyDescent="0.3">
      <c r="K1441" s="70"/>
      <c r="L1441" s="71"/>
      <c r="M1441" s="70"/>
      <c r="N1441" s="70"/>
      <c r="O1441" s="70"/>
      <c r="P1441" s="70"/>
      <c r="Q1441" s="70"/>
      <c r="R1441" s="70"/>
      <c r="S1441" s="70"/>
      <c r="T1441" s="70"/>
      <c r="U1441" s="70"/>
      <c r="V1441" s="70"/>
      <c r="W1441" s="70"/>
      <c r="X1441" s="70"/>
      <c r="Y1441" s="70"/>
      <c r="Z1441" s="70"/>
      <c r="AA1441" s="73"/>
      <c r="AB1441" s="73"/>
      <c r="AC1441" s="73"/>
      <c r="AD1441" s="73"/>
      <c r="AE1441" s="73"/>
      <c r="AF1441" s="73"/>
      <c r="AG1441" s="73"/>
    </row>
    <row r="1442" spans="11:33" x14ac:dyDescent="0.3">
      <c r="K1442" s="70"/>
      <c r="L1442" s="71"/>
      <c r="M1442" s="70"/>
      <c r="N1442" s="70"/>
      <c r="O1442" s="70"/>
      <c r="P1442" s="70"/>
      <c r="Q1442" s="70"/>
      <c r="R1442" s="70"/>
      <c r="S1442" s="70"/>
      <c r="T1442" s="70"/>
      <c r="U1442" s="70"/>
      <c r="V1442" s="70"/>
      <c r="W1442" s="70"/>
      <c r="X1442" s="70"/>
      <c r="Y1442" s="70"/>
      <c r="Z1442" s="70"/>
      <c r="AA1442" s="73"/>
      <c r="AB1442" s="73"/>
      <c r="AC1442" s="73"/>
      <c r="AD1442" s="73"/>
      <c r="AE1442" s="73"/>
      <c r="AF1442" s="73"/>
      <c r="AG1442" s="73"/>
    </row>
    <row r="1443" spans="11:33" x14ac:dyDescent="0.3">
      <c r="K1443" s="70"/>
      <c r="L1443" s="71"/>
      <c r="M1443" s="70"/>
      <c r="N1443" s="70"/>
      <c r="O1443" s="70"/>
      <c r="P1443" s="70"/>
      <c r="Q1443" s="70"/>
      <c r="R1443" s="70"/>
      <c r="S1443" s="70"/>
      <c r="T1443" s="70"/>
      <c r="U1443" s="70"/>
      <c r="V1443" s="70"/>
      <c r="W1443" s="70"/>
      <c r="X1443" s="70"/>
      <c r="Y1443" s="70"/>
      <c r="Z1443" s="70"/>
      <c r="AA1443" s="73"/>
      <c r="AB1443" s="73"/>
      <c r="AC1443" s="73"/>
      <c r="AD1443" s="73"/>
      <c r="AE1443" s="73"/>
      <c r="AF1443" s="73"/>
      <c r="AG1443" s="73"/>
    </row>
    <row r="1444" spans="11:33" x14ac:dyDescent="0.3">
      <c r="K1444" s="70"/>
      <c r="L1444" s="71"/>
      <c r="M1444" s="70"/>
      <c r="N1444" s="70"/>
      <c r="O1444" s="70"/>
      <c r="P1444" s="70"/>
      <c r="Q1444" s="70"/>
      <c r="R1444" s="70"/>
      <c r="S1444" s="70"/>
      <c r="T1444" s="70"/>
      <c r="U1444" s="70"/>
      <c r="V1444" s="70"/>
      <c r="W1444" s="70"/>
      <c r="X1444" s="70"/>
      <c r="Y1444" s="70"/>
      <c r="Z1444" s="70"/>
      <c r="AA1444" s="73"/>
      <c r="AB1444" s="73"/>
      <c r="AC1444" s="73"/>
      <c r="AD1444" s="73"/>
      <c r="AE1444" s="73"/>
      <c r="AF1444" s="73"/>
      <c r="AG1444" s="73"/>
    </row>
    <row r="1445" spans="11:33" x14ac:dyDescent="0.3">
      <c r="K1445" s="70"/>
      <c r="L1445" s="71"/>
      <c r="M1445" s="70"/>
      <c r="N1445" s="70"/>
      <c r="O1445" s="70"/>
      <c r="P1445" s="70"/>
      <c r="Q1445" s="70"/>
      <c r="R1445" s="70"/>
      <c r="S1445" s="70"/>
      <c r="T1445" s="70"/>
      <c r="U1445" s="70"/>
      <c r="V1445" s="70"/>
      <c r="W1445" s="70"/>
      <c r="X1445" s="70"/>
      <c r="Y1445" s="70"/>
      <c r="Z1445" s="70"/>
      <c r="AA1445" s="73"/>
      <c r="AB1445" s="73"/>
      <c r="AC1445" s="73"/>
      <c r="AD1445" s="73"/>
      <c r="AE1445" s="73"/>
      <c r="AF1445" s="73"/>
      <c r="AG1445" s="73"/>
    </row>
    <row r="1446" spans="11:33" x14ac:dyDescent="0.3">
      <c r="K1446" s="70"/>
      <c r="L1446" s="71"/>
      <c r="M1446" s="70"/>
      <c r="N1446" s="70"/>
      <c r="O1446" s="70"/>
      <c r="P1446" s="70"/>
      <c r="Q1446" s="70"/>
      <c r="R1446" s="70"/>
      <c r="S1446" s="70"/>
      <c r="T1446" s="70"/>
      <c r="U1446" s="70"/>
      <c r="V1446" s="70"/>
      <c r="W1446" s="70"/>
      <c r="X1446" s="70"/>
      <c r="Y1446" s="70"/>
      <c r="Z1446" s="70"/>
      <c r="AA1446" s="73"/>
      <c r="AB1446" s="73"/>
      <c r="AC1446" s="73"/>
      <c r="AD1446" s="73"/>
      <c r="AE1446" s="73"/>
      <c r="AF1446" s="73"/>
      <c r="AG1446" s="73"/>
    </row>
    <row r="1447" spans="11:33" x14ac:dyDescent="0.3">
      <c r="K1447" s="70"/>
      <c r="L1447" s="71"/>
      <c r="M1447" s="70"/>
      <c r="N1447" s="70"/>
      <c r="O1447" s="70"/>
      <c r="P1447" s="70"/>
      <c r="Q1447" s="70"/>
      <c r="R1447" s="70"/>
      <c r="S1447" s="70"/>
      <c r="T1447" s="70"/>
      <c r="U1447" s="70"/>
      <c r="V1447" s="70"/>
      <c r="W1447" s="70"/>
      <c r="X1447" s="70"/>
      <c r="Y1447" s="70"/>
      <c r="Z1447" s="70"/>
      <c r="AA1447" s="73"/>
      <c r="AB1447" s="73"/>
      <c r="AC1447" s="73"/>
      <c r="AD1447" s="73"/>
      <c r="AE1447" s="73"/>
      <c r="AF1447" s="73"/>
      <c r="AG1447" s="73"/>
    </row>
    <row r="1448" spans="11:33" x14ac:dyDescent="0.3">
      <c r="K1448" s="70"/>
      <c r="L1448" s="71"/>
      <c r="M1448" s="70"/>
      <c r="N1448" s="70"/>
      <c r="O1448" s="70"/>
      <c r="P1448" s="70"/>
      <c r="Q1448" s="70"/>
      <c r="R1448" s="70"/>
      <c r="S1448" s="70"/>
      <c r="T1448" s="70"/>
      <c r="U1448" s="70"/>
      <c r="V1448" s="70"/>
      <c r="W1448" s="70"/>
      <c r="X1448" s="70"/>
      <c r="Y1448" s="70"/>
      <c r="Z1448" s="70"/>
      <c r="AA1448" s="73"/>
      <c r="AB1448" s="73"/>
      <c r="AC1448" s="73"/>
      <c r="AD1448" s="73"/>
      <c r="AE1448" s="73"/>
      <c r="AF1448" s="73"/>
      <c r="AG1448" s="73"/>
    </row>
    <row r="1449" spans="11:33" x14ac:dyDescent="0.3">
      <c r="K1449" s="70"/>
      <c r="L1449" s="71"/>
      <c r="M1449" s="70"/>
      <c r="N1449" s="70"/>
      <c r="O1449" s="70"/>
      <c r="P1449" s="70"/>
      <c r="Q1449" s="70"/>
      <c r="R1449" s="70"/>
      <c r="S1449" s="70"/>
      <c r="T1449" s="70"/>
      <c r="U1449" s="70"/>
      <c r="V1449" s="70"/>
      <c r="W1449" s="70"/>
      <c r="X1449" s="70"/>
      <c r="Y1449" s="70"/>
      <c r="Z1449" s="70"/>
      <c r="AA1449" s="73"/>
      <c r="AB1449" s="73"/>
      <c r="AC1449" s="73"/>
      <c r="AD1449" s="73"/>
      <c r="AE1449" s="73"/>
      <c r="AF1449" s="73"/>
      <c r="AG1449" s="73"/>
    </row>
    <row r="1450" spans="11:33" x14ac:dyDescent="0.3">
      <c r="K1450" s="70"/>
      <c r="L1450" s="71"/>
      <c r="M1450" s="70"/>
      <c r="N1450" s="70"/>
      <c r="O1450" s="70"/>
      <c r="P1450" s="70"/>
      <c r="Q1450" s="70"/>
      <c r="R1450" s="70"/>
      <c r="S1450" s="70"/>
      <c r="T1450" s="70"/>
      <c r="U1450" s="70"/>
      <c r="V1450" s="70"/>
      <c r="W1450" s="70"/>
      <c r="X1450" s="70"/>
      <c r="Y1450" s="70"/>
      <c r="Z1450" s="70"/>
      <c r="AA1450" s="73"/>
      <c r="AB1450" s="73"/>
      <c r="AC1450" s="73"/>
      <c r="AD1450" s="73"/>
      <c r="AE1450" s="73"/>
      <c r="AF1450" s="73"/>
      <c r="AG1450" s="73"/>
    </row>
    <row r="1451" spans="11:33" x14ac:dyDescent="0.3">
      <c r="K1451" s="70"/>
      <c r="L1451" s="71"/>
      <c r="M1451" s="70"/>
      <c r="N1451" s="70"/>
      <c r="O1451" s="70"/>
      <c r="P1451" s="70"/>
      <c r="Q1451" s="70"/>
      <c r="R1451" s="70"/>
      <c r="S1451" s="70"/>
      <c r="T1451" s="70"/>
      <c r="U1451" s="70"/>
      <c r="V1451" s="70"/>
      <c r="W1451" s="70"/>
      <c r="X1451" s="70"/>
      <c r="Y1451" s="70"/>
      <c r="Z1451" s="70"/>
      <c r="AA1451" s="73"/>
      <c r="AB1451" s="73"/>
      <c r="AC1451" s="73"/>
      <c r="AD1451" s="73"/>
      <c r="AE1451" s="73"/>
      <c r="AF1451" s="73"/>
      <c r="AG1451" s="73"/>
    </row>
    <row r="1452" spans="11:33" x14ac:dyDescent="0.3">
      <c r="K1452" s="70"/>
      <c r="L1452" s="71"/>
      <c r="M1452" s="70"/>
      <c r="N1452" s="70"/>
      <c r="O1452" s="70"/>
      <c r="P1452" s="70"/>
      <c r="Q1452" s="70"/>
      <c r="R1452" s="70"/>
      <c r="S1452" s="70"/>
      <c r="T1452" s="70"/>
      <c r="U1452" s="70"/>
      <c r="V1452" s="70"/>
      <c r="W1452" s="70"/>
      <c r="X1452" s="70"/>
      <c r="Y1452" s="70"/>
      <c r="Z1452" s="70"/>
      <c r="AA1452" s="73"/>
      <c r="AB1452" s="73"/>
      <c r="AC1452" s="73"/>
      <c r="AD1452" s="73"/>
      <c r="AE1452" s="73"/>
      <c r="AF1452" s="73"/>
      <c r="AG1452" s="73"/>
    </row>
    <row r="1453" spans="11:33" x14ac:dyDescent="0.3">
      <c r="K1453" s="70"/>
      <c r="L1453" s="71"/>
      <c r="M1453" s="70"/>
      <c r="N1453" s="70"/>
      <c r="O1453" s="70"/>
      <c r="P1453" s="70"/>
      <c r="Q1453" s="70"/>
      <c r="R1453" s="70"/>
      <c r="S1453" s="70"/>
      <c r="T1453" s="70"/>
      <c r="U1453" s="70"/>
      <c r="V1453" s="70"/>
      <c r="W1453" s="70"/>
      <c r="X1453" s="70"/>
      <c r="Y1453" s="70"/>
      <c r="Z1453" s="70"/>
      <c r="AA1453" s="73"/>
      <c r="AB1453" s="73"/>
      <c r="AC1453" s="73"/>
      <c r="AD1453" s="73"/>
      <c r="AE1453" s="73"/>
      <c r="AF1453" s="73"/>
      <c r="AG1453" s="73"/>
    </row>
    <row r="1454" spans="11:33" x14ac:dyDescent="0.3">
      <c r="K1454" s="70"/>
      <c r="L1454" s="71"/>
      <c r="M1454" s="70"/>
      <c r="N1454" s="70"/>
      <c r="O1454" s="70"/>
      <c r="P1454" s="70"/>
      <c r="Q1454" s="70"/>
      <c r="R1454" s="70"/>
      <c r="S1454" s="70"/>
      <c r="T1454" s="70"/>
      <c r="U1454" s="70"/>
      <c r="V1454" s="70"/>
      <c r="W1454" s="70"/>
      <c r="X1454" s="70"/>
      <c r="Y1454" s="70"/>
      <c r="Z1454" s="70"/>
      <c r="AA1454" s="73"/>
      <c r="AB1454" s="73"/>
      <c r="AC1454" s="73"/>
      <c r="AD1454" s="73"/>
      <c r="AE1454" s="73"/>
      <c r="AF1454" s="73"/>
      <c r="AG1454" s="73"/>
    </row>
    <row r="1455" spans="11:33" x14ac:dyDescent="0.3">
      <c r="K1455" s="70"/>
      <c r="L1455" s="71"/>
      <c r="M1455" s="70"/>
      <c r="N1455" s="70"/>
      <c r="O1455" s="70"/>
      <c r="P1455" s="70"/>
      <c r="Q1455" s="70"/>
      <c r="R1455" s="70"/>
      <c r="S1455" s="70"/>
      <c r="T1455" s="70"/>
      <c r="U1455" s="70"/>
      <c r="V1455" s="70"/>
      <c r="W1455" s="70"/>
      <c r="X1455" s="70"/>
      <c r="Y1455" s="70"/>
      <c r="Z1455" s="70"/>
      <c r="AA1455" s="73"/>
      <c r="AB1455" s="73"/>
      <c r="AC1455" s="73"/>
      <c r="AD1455" s="73"/>
      <c r="AE1455" s="73"/>
      <c r="AF1455" s="73"/>
      <c r="AG1455" s="73"/>
    </row>
    <row r="1456" spans="11:33" x14ac:dyDescent="0.3">
      <c r="K1456" s="70"/>
      <c r="L1456" s="71"/>
      <c r="M1456" s="70"/>
      <c r="N1456" s="70"/>
      <c r="O1456" s="70"/>
      <c r="P1456" s="70"/>
      <c r="Q1456" s="70"/>
      <c r="R1456" s="70"/>
      <c r="S1456" s="70"/>
      <c r="T1456" s="70"/>
      <c r="U1456" s="70"/>
      <c r="V1456" s="70"/>
      <c r="W1456" s="70"/>
      <c r="X1456" s="70"/>
      <c r="Y1456" s="70"/>
      <c r="Z1456" s="70"/>
      <c r="AA1456" s="73"/>
      <c r="AB1456" s="73"/>
      <c r="AC1456" s="73"/>
      <c r="AD1456" s="73"/>
      <c r="AE1456" s="73"/>
      <c r="AF1456" s="73"/>
      <c r="AG1456" s="73"/>
    </row>
    <row r="1457" spans="11:33" x14ac:dyDescent="0.3">
      <c r="K1457" s="70"/>
      <c r="L1457" s="71"/>
      <c r="M1457" s="70"/>
      <c r="N1457" s="70"/>
      <c r="O1457" s="70"/>
      <c r="P1457" s="70"/>
      <c r="Q1457" s="70"/>
      <c r="R1457" s="70"/>
      <c r="S1457" s="70"/>
      <c r="T1457" s="70"/>
      <c r="U1457" s="70"/>
      <c r="V1457" s="70"/>
      <c r="W1457" s="70"/>
      <c r="X1457" s="70"/>
      <c r="Y1457" s="70"/>
      <c r="Z1457" s="70"/>
      <c r="AA1457" s="73"/>
      <c r="AB1457" s="73"/>
      <c r="AC1457" s="73"/>
      <c r="AD1457" s="73"/>
      <c r="AE1457" s="73"/>
      <c r="AF1457" s="73"/>
      <c r="AG1457" s="73"/>
    </row>
    <row r="1458" spans="11:33" x14ac:dyDescent="0.3">
      <c r="K1458" s="70"/>
      <c r="L1458" s="71"/>
      <c r="M1458" s="70"/>
      <c r="N1458" s="70"/>
      <c r="O1458" s="70"/>
      <c r="P1458" s="70"/>
      <c r="Q1458" s="70"/>
      <c r="R1458" s="70"/>
      <c r="S1458" s="70"/>
      <c r="T1458" s="70"/>
      <c r="U1458" s="70"/>
      <c r="V1458" s="70"/>
      <c r="W1458" s="70"/>
      <c r="X1458" s="70"/>
      <c r="Y1458" s="70"/>
      <c r="Z1458" s="70"/>
      <c r="AA1458" s="73"/>
      <c r="AB1458" s="73"/>
      <c r="AC1458" s="73"/>
      <c r="AD1458" s="73"/>
      <c r="AE1458" s="73"/>
      <c r="AF1458" s="73"/>
      <c r="AG1458" s="73"/>
    </row>
    <row r="1459" spans="11:33" x14ac:dyDescent="0.3">
      <c r="K1459" s="70"/>
      <c r="L1459" s="71"/>
      <c r="M1459" s="70"/>
      <c r="N1459" s="70"/>
      <c r="O1459" s="70"/>
      <c r="P1459" s="70"/>
      <c r="Q1459" s="70"/>
      <c r="R1459" s="70"/>
      <c r="S1459" s="70"/>
      <c r="T1459" s="70"/>
      <c r="U1459" s="70"/>
      <c r="V1459" s="70"/>
      <c r="W1459" s="70"/>
      <c r="X1459" s="70"/>
      <c r="Y1459" s="70"/>
      <c r="Z1459" s="70"/>
      <c r="AA1459" s="73"/>
      <c r="AB1459" s="73"/>
      <c r="AC1459" s="73"/>
      <c r="AD1459" s="73"/>
      <c r="AE1459" s="73"/>
      <c r="AF1459" s="73"/>
      <c r="AG1459" s="73"/>
    </row>
    <row r="1460" spans="11:33" x14ac:dyDescent="0.3">
      <c r="K1460" s="70"/>
      <c r="L1460" s="71"/>
      <c r="M1460" s="70"/>
      <c r="N1460" s="70"/>
      <c r="O1460" s="70"/>
      <c r="P1460" s="70"/>
      <c r="Q1460" s="70"/>
      <c r="R1460" s="70"/>
      <c r="S1460" s="70"/>
      <c r="T1460" s="70"/>
      <c r="U1460" s="70"/>
      <c r="V1460" s="70"/>
      <c r="W1460" s="70"/>
      <c r="X1460" s="70"/>
      <c r="Y1460" s="70"/>
      <c r="Z1460" s="70"/>
      <c r="AA1460" s="73"/>
      <c r="AB1460" s="73"/>
      <c r="AC1460" s="73"/>
      <c r="AD1460" s="73"/>
      <c r="AE1460" s="73"/>
      <c r="AF1460" s="73"/>
      <c r="AG1460" s="73"/>
    </row>
    <row r="1461" spans="11:33" x14ac:dyDescent="0.3">
      <c r="K1461" s="70"/>
      <c r="L1461" s="71"/>
      <c r="M1461" s="70"/>
      <c r="N1461" s="70"/>
      <c r="O1461" s="70"/>
      <c r="P1461" s="70"/>
      <c r="Q1461" s="70"/>
      <c r="R1461" s="70"/>
      <c r="S1461" s="70"/>
      <c r="T1461" s="70"/>
      <c r="U1461" s="70"/>
      <c r="V1461" s="70"/>
      <c r="W1461" s="70"/>
      <c r="X1461" s="70"/>
      <c r="Y1461" s="70"/>
      <c r="Z1461" s="70"/>
      <c r="AA1461" s="73"/>
      <c r="AB1461" s="73"/>
      <c r="AC1461" s="73"/>
      <c r="AD1461" s="73"/>
      <c r="AE1461" s="73"/>
      <c r="AF1461" s="73"/>
      <c r="AG1461" s="73"/>
    </row>
    <row r="1462" spans="11:33" x14ac:dyDescent="0.3">
      <c r="K1462" s="70"/>
      <c r="L1462" s="71"/>
      <c r="M1462" s="70"/>
      <c r="N1462" s="70"/>
      <c r="O1462" s="70"/>
      <c r="P1462" s="70"/>
      <c r="Q1462" s="70"/>
      <c r="R1462" s="70"/>
      <c r="S1462" s="70"/>
      <c r="T1462" s="70"/>
      <c r="U1462" s="70"/>
      <c r="V1462" s="70"/>
      <c r="W1462" s="70"/>
      <c r="X1462" s="70"/>
      <c r="Y1462" s="70"/>
      <c r="Z1462" s="70"/>
      <c r="AA1462" s="73"/>
      <c r="AB1462" s="73"/>
      <c r="AC1462" s="73"/>
      <c r="AD1462" s="73"/>
      <c r="AE1462" s="73"/>
      <c r="AF1462" s="73"/>
      <c r="AG1462" s="73"/>
    </row>
    <row r="1463" spans="11:33" x14ac:dyDescent="0.3">
      <c r="K1463" s="70"/>
      <c r="L1463" s="71"/>
      <c r="M1463" s="70"/>
      <c r="N1463" s="70"/>
      <c r="O1463" s="70"/>
      <c r="P1463" s="70"/>
      <c r="Q1463" s="70"/>
      <c r="R1463" s="70"/>
      <c r="S1463" s="70"/>
      <c r="T1463" s="70"/>
      <c r="U1463" s="70"/>
      <c r="V1463" s="70"/>
      <c r="W1463" s="70"/>
      <c r="X1463" s="70"/>
      <c r="Y1463" s="70"/>
      <c r="Z1463" s="70"/>
      <c r="AA1463" s="73"/>
      <c r="AB1463" s="73"/>
      <c r="AC1463" s="73"/>
      <c r="AD1463" s="73"/>
      <c r="AE1463" s="73"/>
      <c r="AF1463" s="73"/>
      <c r="AG1463" s="73"/>
    </row>
    <row r="1464" spans="11:33" x14ac:dyDescent="0.3">
      <c r="K1464" s="70"/>
      <c r="L1464" s="71"/>
      <c r="M1464" s="70"/>
      <c r="N1464" s="70"/>
      <c r="O1464" s="70"/>
      <c r="P1464" s="70"/>
      <c r="Q1464" s="70"/>
      <c r="R1464" s="70"/>
      <c r="S1464" s="70"/>
      <c r="T1464" s="70"/>
      <c r="U1464" s="70"/>
      <c r="V1464" s="70"/>
      <c r="W1464" s="70"/>
      <c r="X1464" s="70"/>
      <c r="Y1464" s="70"/>
      <c r="Z1464" s="70"/>
      <c r="AA1464" s="73"/>
      <c r="AB1464" s="73"/>
      <c r="AC1464" s="73"/>
      <c r="AD1464" s="73"/>
      <c r="AE1464" s="73"/>
      <c r="AF1464" s="73"/>
      <c r="AG1464" s="73"/>
    </row>
    <row r="1465" spans="11:33" x14ac:dyDescent="0.3">
      <c r="K1465" s="70"/>
      <c r="L1465" s="71"/>
      <c r="M1465" s="70"/>
      <c r="N1465" s="70"/>
      <c r="O1465" s="70"/>
      <c r="P1465" s="70"/>
      <c r="Q1465" s="70"/>
      <c r="R1465" s="70"/>
      <c r="S1465" s="70"/>
      <c r="T1465" s="70"/>
      <c r="U1465" s="70"/>
      <c r="V1465" s="70"/>
      <c r="W1465" s="70"/>
      <c r="X1465" s="70"/>
      <c r="Y1465" s="70"/>
      <c r="Z1465" s="70"/>
      <c r="AA1465" s="73"/>
      <c r="AB1465" s="73"/>
      <c r="AC1465" s="73"/>
      <c r="AD1465" s="73"/>
      <c r="AE1465" s="73"/>
      <c r="AF1465" s="73"/>
      <c r="AG1465" s="73"/>
    </row>
    <row r="1466" spans="11:33" x14ac:dyDescent="0.3">
      <c r="K1466" s="70"/>
      <c r="L1466" s="71"/>
      <c r="M1466" s="70"/>
      <c r="N1466" s="70"/>
      <c r="O1466" s="70"/>
      <c r="P1466" s="70"/>
      <c r="Q1466" s="70"/>
      <c r="R1466" s="70"/>
      <c r="S1466" s="70"/>
      <c r="T1466" s="70"/>
      <c r="U1466" s="70"/>
      <c r="V1466" s="70"/>
      <c r="W1466" s="70"/>
      <c r="X1466" s="70"/>
      <c r="Y1466" s="70"/>
      <c r="Z1466" s="70"/>
      <c r="AA1466" s="73"/>
      <c r="AB1466" s="73"/>
      <c r="AC1466" s="73"/>
      <c r="AD1466" s="73"/>
      <c r="AE1466" s="73"/>
      <c r="AF1466" s="73"/>
      <c r="AG1466" s="73"/>
    </row>
    <row r="1467" spans="11:33" x14ac:dyDescent="0.3">
      <c r="K1467" s="70"/>
      <c r="L1467" s="71"/>
      <c r="M1467" s="70"/>
      <c r="N1467" s="70"/>
      <c r="O1467" s="70"/>
      <c r="P1467" s="70"/>
      <c r="Q1467" s="70"/>
      <c r="R1467" s="70"/>
      <c r="S1467" s="70"/>
      <c r="T1467" s="70"/>
      <c r="U1467" s="70"/>
      <c r="V1467" s="70"/>
      <c r="W1467" s="70"/>
      <c r="X1467" s="70"/>
      <c r="Y1467" s="70"/>
      <c r="Z1467" s="70"/>
      <c r="AA1467" s="73"/>
      <c r="AB1467" s="73"/>
      <c r="AC1467" s="73"/>
      <c r="AD1467" s="73"/>
      <c r="AE1467" s="73"/>
      <c r="AF1467" s="73"/>
      <c r="AG1467" s="73"/>
    </row>
    <row r="1468" spans="11:33" x14ac:dyDescent="0.3">
      <c r="K1468" s="70"/>
      <c r="L1468" s="71"/>
      <c r="M1468" s="70"/>
      <c r="N1468" s="70"/>
      <c r="O1468" s="70"/>
      <c r="P1468" s="70"/>
      <c r="Q1468" s="70"/>
      <c r="R1468" s="70"/>
      <c r="S1468" s="70"/>
      <c r="T1468" s="70"/>
      <c r="U1468" s="70"/>
      <c r="V1468" s="70"/>
      <c r="W1468" s="70"/>
      <c r="X1468" s="70"/>
      <c r="Y1468" s="70"/>
      <c r="Z1468" s="70"/>
      <c r="AA1468" s="73"/>
      <c r="AB1468" s="73"/>
      <c r="AC1468" s="73"/>
      <c r="AD1468" s="73"/>
      <c r="AE1468" s="73"/>
      <c r="AF1468" s="73"/>
      <c r="AG1468" s="73"/>
    </row>
    <row r="1469" spans="11:33" x14ac:dyDescent="0.3">
      <c r="K1469" s="70"/>
      <c r="L1469" s="71"/>
      <c r="M1469" s="70"/>
      <c r="N1469" s="70"/>
      <c r="O1469" s="70"/>
      <c r="P1469" s="70"/>
      <c r="Q1469" s="70"/>
      <c r="R1469" s="70"/>
      <c r="S1469" s="70"/>
      <c r="T1469" s="70"/>
      <c r="U1469" s="70"/>
      <c r="V1469" s="70"/>
      <c r="W1469" s="70"/>
      <c r="X1469" s="70"/>
      <c r="Y1469" s="70"/>
      <c r="Z1469" s="70"/>
      <c r="AA1469" s="73"/>
      <c r="AB1469" s="73"/>
      <c r="AC1469" s="73"/>
      <c r="AD1469" s="73"/>
      <c r="AE1469" s="73"/>
      <c r="AF1469" s="73"/>
      <c r="AG1469" s="73"/>
    </row>
    <row r="1470" spans="11:33" x14ac:dyDescent="0.3">
      <c r="K1470" s="70"/>
      <c r="L1470" s="71"/>
      <c r="M1470" s="70"/>
      <c r="N1470" s="70"/>
      <c r="O1470" s="70"/>
      <c r="P1470" s="70"/>
      <c r="Q1470" s="70"/>
      <c r="R1470" s="70"/>
      <c r="S1470" s="70"/>
      <c r="T1470" s="70"/>
      <c r="U1470" s="70"/>
      <c r="V1470" s="70"/>
      <c r="W1470" s="70"/>
      <c r="X1470" s="70"/>
      <c r="Y1470" s="70"/>
      <c r="Z1470" s="70"/>
      <c r="AA1470" s="73"/>
      <c r="AB1470" s="73"/>
      <c r="AC1470" s="73"/>
      <c r="AD1470" s="73"/>
      <c r="AE1470" s="73"/>
      <c r="AF1470" s="73"/>
      <c r="AG1470" s="73"/>
    </row>
    <row r="1471" spans="11:33" x14ac:dyDescent="0.3">
      <c r="K1471" s="70"/>
      <c r="L1471" s="71"/>
      <c r="M1471" s="70"/>
      <c r="N1471" s="70"/>
      <c r="O1471" s="70"/>
      <c r="P1471" s="70"/>
      <c r="Q1471" s="70"/>
      <c r="R1471" s="70"/>
      <c r="S1471" s="70"/>
      <c r="T1471" s="70"/>
      <c r="U1471" s="70"/>
      <c r="V1471" s="70"/>
      <c r="W1471" s="70"/>
      <c r="X1471" s="70"/>
      <c r="Y1471" s="70"/>
      <c r="Z1471" s="70"/>
      <c r="AA1471" s="73"/>
      <c r="AB1471" s="73"/>
      <c r="AC1471" s="73"/>
      <c r="AD1471" s="73"/>
      <c r="AE1471" s="73"/>
      <c r="AF1471" s="73"/>
      <c r="AG1471" s="73"/>
    </row>
    <row r="1472" spans="11:33" x14ac:dyDescent="0.3">
      <c r="K1472" s="70"/>
      <c r="L1472" s="71"/>
      <c r="M1472" s="70"/>
      <c r="N1472" s="70"/>
      <c r="O1472" s="70"/>
      <c r="P1472" s="70"/>
      <c r="Q1472" s="70"/>
      <c r="R1472" s="70"/>
      <c r="S1472" s="70"/>
      <c r="T1472" s="70"/>
      <c r="U1472" s="70"/>
      <c r="V1472" s="70"/>
      <c r="W1472" s="70"/>
      <c r="X1472" s="70"/>
      <c r="Y1472" s="70"/>
      <c r="Z1472" s="70"/>
      <c r="AA1472" s="73"/>
      <c r="AB1472" s="73"/>
      <c r="AC1472" s="73"/>
      <c r="AD1472" s="73"/>
      <c r="AE1472" s="73"/>
      <c r="AF1472" s="73"/>
      <c r="AG1472" s="73"/>
    </row>
    <row r="1473" spans="11:33" x14ac:dyDescent="0.3">
      <c r="K1473" s="70"/>
      <c r="L1473" s="71"/>
      <c r="M1473" s="70"/>
      <c r="N1473" s="70"/>
      <c r="O1473" s="70"/>
      <c r="P1473" s="70"/>
      <c r="Q1473" s="70"/>
      <c r="R1473" s="70"/>
      <c r="S1473" s="70"/>
      <c r="T1473" s="70"/>
      <c r="U1473" s="70"/>
      <c r="V1473" s="70"/>
      <c r="W1473" s="70"/>
      <c r="X1473" s="70"/>
      <c r="Y1473" s="70"/>
      <c r="Z1473" s="70"/>
      <c r="AA1473" s="73"/>
      <c r="AB1473" s="73"/>
      <c r="AC1473" s="73"/>
      <c r="AD1473" s="73"/>
      <c r="AE1473" s="73"/>
      <c r="AF1473" s="73"/>
      <c r="AG1473" s="73"/>
    </row>
    <row r="1474" spans="11:33" x14ac:dyDescent="0.3">
      <c r="K1474" s="70"/>
      <c r="L1474" s="71"/>
      <c r="M1474" s="70"/>
      <c r="N1474" s="70"/>
      <c r="O1474" s="70"/>
      <c r="P1474" s="70"/>
      <c r="Q1474" s="70"/>
      <c r="R1474" s="70"/>
      <c r="S1474" s="70"/>
      <c r="T1474" s="70"/>
      <c r="U1474" s="70"/>
      <c r="V1474" s="70"/>
      <c r="W1474" s="70"/>
      <c r="X1474" s="70"/>
      <c r="Y1474" s="70"/>
      <c r="Z1474" s="70"/>
      <c r="AA1474" s="73"/>
      <c r="AB1474" s="73"/>
      <c r="AC1474" s="73"/>
      <c r="AD1474" s="73"/>
      <c r="AE1474" s="73"/>
      <c r="AF1474" s="73"/>
      <c r="AG1474" s="73"/>
    </row>
    <row r="1475" spans="11:33" x14ac:dyDescent="0.3">
      <c r="K1475" s="70"/>
      <c r="L1475" s="71"/>
      <c r="M1475" s="70"/>
      <c r="N1475" s="70"/>
      <c r="O1475" s="70"/>
      <c r="P1475" s="70"/>
      <c r="Q1475" s="70"/>
      <c r="R1475" s="70"/>
      <c r="S1475" s="70"/>
      <c r="T1475" s="70"/>
      <c r="U1475" s="70"/>
      <c r="V1475" s="70"/>
      <c r="W1475" s="70"/>
      <c r="X1475" s="70"/>
      <c r="Y1475" s="70"/>
      <c r="Z1475" s="70"/>
      <c r="AA1475" s="73"/>
      <c r="AB1475" s="73"/>
      <c r="AC1475" s="73"/>
      <c r="AD1475" s="73"/>
      <c r="AE1475" s="73"/>
      <c r="AF1475" s="73"/>
      <c r="AG1475" s="73"/>
    </row>
    <row r="1476" spans="11:33" x14ac:dyDescent="0.3">
      <c r="K1476" s="70"/>
      <c r="L1476" s="71"/>
      <c r="M1476" s="70"/>
      <c r="N1476" s="70"/>
      <c r="O1476" s="70"/>
      <c r="P1476" s="70"/>
      <c r="Q1476" s="70"/>
      <c r="R1476" s="70"/>
      <c r="S1476" s="70"/>
      <c r="T1476" s="70"/>
      <c r="U1476" s="70"/>
      <c r="V1476" s="70"/>
      <c r="W1476" s="70"/>
      <c r="X1476" s="70"/>
      <c r="Y1476" s="70"/>
      <c r="Z1476" s="70"/>
      <c r="AA1476" s="73"/>
      <c r="AB1476" s="73"/>
      <c r="AC1476" s="73"/>
      <c r="AD1476" s="73"/>
      <c r="AE1476" s="73"/>
      <c r="AF1476" s="73"/>
      <c r="AG1476" s="73"/>
    </row>
    <row r="1477" spans="11:33" x14ac:dyDescent="0.3">
      <c r="K1477" s="70"/>
      <c r="L1477" s="71"/>
      <c r="M1477" s="70"/>
      <c r="N1477" s="70"/>
      <c r="O1477" s="70"/>
      <c r="P1477" s="70"/>
      <c r="Q1477" s="70"/>
      <c r="R1477" s="70"/>
      <c r="S1477" s="70"/>
      <c r="T1477" s="70"/>
      <c r="U1477" s="70"/>
      <c r="V1477" s="70"/>
      <c r="W1477" s="70"/>
      <c r="X1477" s="70"/>
      <c r="Y1477" s="70"/>
      <c r="Z1477" s="70"/>
      <c r="AA1477" s="73"/>
      <c r="AB1477" s="73"/>
      <c r="AC1477" s="73"/>
      <c r="AD1477" s="73"/>
      <c r="AE1477" s="73"/>
      <c r="AF1477" s="73"/>
      <c r="AG1477" s="73"/>
    </row>
    <row r="1478" spans="11:33" x14ac:dyDescent="0.3">
      <c r="K1478" s="70"/>
      <c r="L1478" s="71"/>
      <c r="M1478" s="70"/>
      <c r="N1478" s="70"/>
      <c r="O1478" s="70"/>
      <c r="P1478" s="70"/>
      <c r="Q1478" s="70"/>
      <c r="R1478" s="70"/>
      <c r="S1478" s="70"/>
      <c r="T1478" s="70"/>
      <c r="U1478" s="70"/>
      <c r="V1478" s="70"/>
      <c r="W1478" s="70"/>
      <c r="X1478" s="70"/>
      <c r="Y1478" s="70"/>
      <c r="Z1478" s="70"/>
      <c r="AA1478" s="73"/>
      <c r="AB1478" s="73"/>
      <c r="AC1478" s="73"/>
      <c r="AD1478" s="73"/>
      <c r="AE1478" s="73"/>
      <c r="AF1478" s="73"/>
      <c r="AG1478" s="73"/>
    </row>
    <row r="1479" spans="11:33" x14ac:dyDescent="0.3">
      <c r="K1479" s="70"/>
      <c r="L1479" s="71"/>
      <c r="M1479" s="70"/>
      <c r="N1479" s="70"/>
      <c r="O1479" s="70"/>
      <c r="P1479" s="70"/>
      <c r="Q1479" s="70"/>
      <c r="R1479" s="70"/>
      <c r="S1479" s="70"/>
      <c r="T1479" s="70"/>
      <c r="U1479" s="70"/>
      <c r="V1479" s="70"/>
      <c r="W1479" s="70"/>
      <c r="X1479" s="70"/>
      <c r="Y1479" s="70"/>
      <c r="Z1479" s="70"/>
      <c r="AA1479" s="73"/>
      <c r="AB1479" s="73"/>
      <c r="AC1479" s="73"/>
      <c r="AD1479" s="73"/>
      <c r="AE1479" s="73"/>
      <c r="AF1479" s="73"/>
      <c r="AG1479" s="73"/>
    </row>
    <row r="1480" spans="11:33" x14ac:dyDescent="0.3">
      <c r="K1480" s="70"/>
      <c r="L1480" s="71"/>
      <c r="M1480" s="70"/>
      <c r="N1480" s="70"/>
      <c r="O1480" s="70"/>
      <c r="P1480" s="70"/>
      <c r="Q1480" s="70"/>
      <c r="R1480" s="70"/>
      <c r="S1480" s="70"/>
      <c r="T1480" s="70"/>
      <c r="U1480" s="70"/>
      <c r="V1480" s="70"/>
      <c r="W1480" s="70"/>
      <c r="X1480" s="70"/>
      <c r="Y1480" s="70"/>
      <c r="Z1480" s="70"/>
      <c r="AA1480" s="73"/>
      <c r="AB1480" s="73"/>
      <c r="AC1480" s="73"/>
      <c r="AD1480" s="73"/>
      <c r="AE1480" s="73"/>
      <c r="AF1480" s="73"/>
      <c r="AG1480" s="73"/>
    </row>
    <row r="1481" spans="11:33" x14ac:dyDescent="0.3">
      <c r="K1481" s="70"/>
      <c r="L1481" s="71"/>
      <c r="M1481" s="70"/>
      <c r="N1481" s="70"/>
      <c r="O1481" s="70"/>
      <c r="P1481" s="70"/>
      <c r="Q1481" s="70"/>
      <c r="R1481" s="70"/>
      <c r="S1481" s="70"/>
      <c r="T1481" s="70"/>
      <c r="U1481" s="70"/>
      <c r="V1481" s="70"/>
      <c r="W1481" s="70"/>
      <c r="X1481" s="70"/>
      <c r="Y1481" s="70"/>
      <c r="Z1481" s="70"/>
      <c r="AA1481" s="73"/>
      <c r="AB1481" s="73"/>
      <c r="AC1481" s="73"/>
      <c r="AD1481" s="73"/>
      <c r="AE1481" s="73"/>
      <c r="AF1481" s="73"/>
      <c r="AG1481" s="73"/>
    </row>
    <row r="1482" spans="11:33" x14ac:dyDescent="0.3">
      <c r="K1482" s="70"/>
      <c r="L1482" s="71"/>
      <c r="M1482" s="70"/>
      <c r="N1482" s="70"/>
      <c r="O1482" s="70"/>
      <c r="P1482" s="70"/>
      <c r="Q1482" s="70"/>
      <c r="R1482" s="70"/>
      <c r="S1482" s="70"/>
      <c r="T1482" s="70"/>
      <c r="U1482" s="70"/>
      <c r="V1482" s="70"/>
      <c r="W1482" s="70"/>
      <c r="X1482" s="70"/>
      <c r="Y1482" s="70"/>
      <c r="Z1482" s="70"/>
      <c r="AA1482" s="73"/>
      <c r="AB1482" s="73"/>
      <c r="AC1482" s="73"/>
      <c r="AD1482" s="73"/>
      <c r="AE1482" s="73"/>
      <c r="AF1482" s="73"/>
      <c r="AG1482" s="73"/>
    </row>
    <row r="1483" spans="11:33" x14ac:dyDescent="0.3">
      <c r="K1483" s="70"/>
      <c r="L1483" s="71"/>
      <c r="M1483" s="70"/>
      <c r="N1483" s="70"/>
      <c r="O1483" s="70"/>
      <c r="P1483" s="70"/>
      <c r="Q1483" s="70"/>
      <c r="R1483" s="70"/>
      <c r="S1483" s="70"/>
      <c r="T1483" s="70"/>
      <c r="U1483" s="70"/>
      <c r="V1483" s="70"/>
      <c r="W1483" s="70"/>
      <c r="X1483" s="70"/>
      <c r="Y1483" s="70"/>
      <c r="Z1483" s="70"/>
      <c r="AA1483" s="73"/>
      <c r="AB1483" s="73"/>
      <c r="AC1483" s="73"/>
      <c r="AD1483" s="73"/>
      <c r="AE1483" s="73"/>
      <c r="AF1483" s="73"/>
      <c r="AG1483" s="73"/>
    </row>
    <row r="1484" spans="11:33" x14ac:dyDescent="0.3">
      <c r="K1484" s="70"/>
      <c r="L1484" s="71"/>
      <c r="M1484" s="70"/>
      <c r="N1484" s="70"/>
      <c r="O1484" s="70"/>
      <c r="P1484" s="70"/>
      <c r="Q1484" s="70"/>
      <c r="R1484" s="70"/>
      <c r="S1484" s="70"/>
      <c r="T1484" s="70"/>
      <c r="U1484" s="70"/>
      <c r="V1484" s="70"/>
      <c r="W1484" s="70"/>
      <c r="X1484" s="70"/>
      <c r="Y1484" s="70"/>
      <c r="Z1484" s="70"/>
      <c r="AA1484" s="73"/>
      <c r="AB1484" s="73"/>
      <c r="AC1484" s="73"/>
      <c r="AD1484" s="73"/>
      <c r="AE1484" s="73"/>
      <c r="AF1484" s="73"/>
      <c r="AG1484" s="73"/>
    </row>
    <row r="1485" spans="11:33" x14ac:dyDescent="0.3">
      <c r="K1485" s="70"/>
      <c r="L1485" s="71"/>
      <c r="M1485" s="70"/>
      <c r="N1485" s="70"/>
      <c r="O1485" s="70"/>
      <c r="P1485" s="70"/>
      <c r="Q1485" s="70"/>
      <c r="R1485" s="70"/>
      <c r="S1485" s="70"/>
      <c r="T1485" s="70"/>
      <c r="U1485" s="70"/>
      <c r="V1485" s="70"/>
      <c r="W1485" s="70"/>
      <c r="X1485" s="70"/>
      <c r="Y1485" s="70"/>
      <c r="Z1485" s="70"/>
      <c r="AA1485" s="73"/>
      <c r="AB1485" s="73"/>
      <c r="AC1485" s="73"/>
      <c r="AD1485" s="73"/>
      <c r="AE1485" s="73"/>
      <c r="AF1485" s="73"/>
      <c r="AG1485" s="73"/>
    </row>
    <row r="1486" spans="11:33" x14ac:dyDescent="0.3">
      <c r="K1486" s="70"/>
      <c r="L1486" s="71"/>
      <c r="M1486" s="70"/>
      <c r="N1486" s="70"/>
      <c r="O1486" s="70"/>
      <c r="P1486" s="70"/>
      <c r="Q1486" s="70"/>
      <c r="R1486" s="70"/>
      <c r="S1486" s="70"/>
      <c r="T1486" s="70"/>
      <c r="U1486" s="70"/>
      <c r="V1486" s="70"/>
      <c r="W1486" s="70"/>
      <c r="X1486" s="70"/>
      <c r="Y1486" s="70"/>
      <c r="Z1486" s="70"/>
      <c r="AA1486" s="73"/>
      <c r="AB1486" s="73"/>
      <c r="AC1486" s="73"/>
      <c r="AD1486" s="73"/>
      <c r="AE1486" s="73"/>
      <c r="AF1486" s="73"/>
      <c r="AG1486" s="73"/>
    </row>
    <row r="1487" spans="11:33" x14ac:dyDescent="0.3">
      <c r="K1487" s="70"/>
      <c r="L1487" s="71"/>
      <c r="M1487" s="70"/>
      <c r="N1487" s="70"/>
      <c r="O1487" s="70"/>
      <c r="P1487" s="70"/>
      <c r="Q1487" s="70"/>
      <c r="R1487" s="70"/>
      <c r="S1487" s="70"/>
      <c r="T1487" s="70"/>
      <c r="U1487" s="70"/>
      <c r="V1487" s="70"/>
      <c r="W1487" s="70"/>
      <c r="X1487" s="70"/>
      <c r="Y1487" s="70"/>
      <c r="Z1487" s="70"/>
      <c r="AA1487" s="73"/>
      <c r="AB1487" s="73"/>
      <c r="AC1487" s="73"/>
      <c r="AD1487" s="73"/>
      <c r="AE1487" s="73"/>
      <c r="AF1487" s="73"/>
      <c r="AG1487" s="73"/>
    </row>
    <row r="1488" spans="11:33" x14ac:dyDescent="0.3">
      <c r="K1488" s="70"/>
      <c r="L1488" s="71"/>
      <c r="M1488" s="70"/>
      <c r="N1488" s="70"/>
      <c r="O1488" s="70"/>
      <c r="P1488" s="70"/>
      <c r="Q1488" s="70"/>
      <c r="R1488" s="70"/>
      <c r="S1488" s="70"/>
      <c r="T1488" s="70"/>
      <c r="U1488" s="70"/>
      <c r="V1488" s="70"/>
      <c r="W1488" s="70"/>
      <c r="X1488" s="70"/>
      <c r="Y1488" s="70"/>
      <c r="Z1488" s="70"/>
      <c r="AA1488" s="73"/>
      <c r="AB1488" s="73"/>
      <c r="AC1488" s="73"/>
      <c r="AD1488" s="73"/>
      <c r="AE1488" s="73"/>
      <c r="AF1488" s="73"/>
      <c r="AG1488" s="73"/>
    </row>
    <row r="1489" spans="11:33" x14ac:dyDescent="0.3">
      <c r="K1489" s="70"/>
      <c r="L1489" s="71"/>
      <c r="M1489" s="70"/>
      <c r="N1489" s="70"/>
      <c r="O1489" s="70"/>
      <c r="P1489" s="70"/>
      <c r="Q1489" s="70"/>
      <c r="R1489" s="70"/>
      <c r="S1489" s="70"/>
      <c r="T1489" s="70"/>
      <c r="U1489" s="70"/>
      <c r="V1489" s="70"/>
      <c r="W1489" s="70"/>
      <c r="X1489" s="70"/>
      <c r="Y1489" s="70"/>
      <c r="Z1489" s="70"/>
      <c r="AA1489" s="73"/>
      <c r="AB1489" s="73"/>
      <c r="AC1489" s="73"/>
      <c r="AD1489" s="73"/>
      <c r="AE1489" s="73"/>
      <c r="AF1489" s="73"/>
      <c r="AG1489" s="73"/>
    </row>
    <row r="1490" spans="11:33" x14ac:dyDescent="0.3">
      <c r="K1490" s="70"/>
      <c r="L1490" s="71"/>
      <c r="M1490" s="70"/>
      <c r="N1490" s="70"/>
      <c r="O1490" s="70"/>
      <c r="P1490" s="70"/>
      <c r="Q1490" s="70"/>
      <c r="R1490" s="70"/>
      <c r="S1490" s="70"/>
      <c r="T1490" s="70"/>
      <c r="U1490" s="70"/>
      <c r="V1490" s="70"/>
      <c r="W1490" s="70"/>
      <c r="X1490" s="70"/>
      <c r="Y1490" s="70"/>
      <c r="Z1490" s="70"/>
      <c r="AA1490" s="73"/>
      <c r="AB1490" s="73"/>
      <c r="AC1490" s="73"/>
      <c r="AD1490" s="73"/>
      <c r="AE1490" s="73"/>
      <c r="AF1490" s="73"/>
      <c r="AG1490" s="73"/>
    </row>
    <row r="1491" spans="11:33" x14ac:dyDescent="0.3">
      <c r="K1491" s="70"/>
      <c r="L1491" s="71"/>
      <c r="M1491" s="70"/>
      <c r="N1491" s="70"/>
      <c r="O1491" s="70"/>
      <c r="P1491" s="70"/>
      <c r="Q1491" s="70"/>
      <c r="R1491" s="70"/>
      <c r="S1491" s="70"/>
      <c r="T1491" s="70"/>
      <c r="U1491" s="70"/>
      <c r="V1491" s="70"/>
      <c r="W1491" s="70"/>
      <c r="X1491" s="70"/>
      <c r="Y1491" s="70"/>
      <c r="Z1491" s="70"/>
      <c r="AA1491" s="73"/>
      <c r="AB1491" s="73"/>
      <c r="AC1491" s="73"/>
      <c r="AD1491" s="73"/>
      <c r="AE1491" s="73"/>
      <c r="AF1491" s="73"/>
      <c r="AG1491" s="73"/>
    </row>
    <row r="1492" spans="11:33" x14ac:dyDescent="0.3">
      <c r="K1492" s="70"/>
      <c r="L1492" s="71"/>
      <c r="M1492" s="70"/>
      <c r="N1492" s="70"/>
      <c r="O1492" s="70"/>
      <c r="P1492" s="70"/>
      <c r="Q1492" s="70"/>
      <c r="R1492" s="70"/>
      <c r="S1492" s="70"/>
      <c r="T1492" s="70"/>
      <c r="U1492" s="70"/>
      <c r="V1492" s="70"/>
      <c r="W1492" s="70"/>
      <c r="X1492" s="70"/>
      <c r="Y1492" s="70"/>
      <c r="Z1492" s="70"/>
      <c r="AA1492" s="73"/>
      <c r="AB1492" s="73"/>
      <c r="AC1492" s="73"/>
      <c r="AD1492" s="73"/>
      <c r="AE1492" s="73"/>
      <c r="AF1492" s="73"/>
      <c r="AG1492" s="73"/>
    </row>
    <row r="1493" spans="11:33" x14ac:dyDescent="0.3">
      <c r="K1493" s="70"/>
      <c r="L1493" s="71"/>
      <c r="M1493" s="70"/>
      <c r="N1493" s="70"/>
      <c r="O1493" s="70"/>
      <c r="P1493" s="70"/>
      <c r="Q1493" s="70"/>
      <c r="R1493" s="70"/>
      <c r="S1493" s="70"/>
      <c r="T1493" s="70"/>
      <c r="U1493" s="70"/>
      <c r="V1493" s="70"/>
      <c r="W1493" s="70"/>
      <c r="X1493" s="70"/>
      <c r="Y1493" s="70"/>
      <c r="Z1493" s="70"/>
      <c r="AA1493" s="73"/>
      <c r="AB1493" s="73"/>
      <c r="AC1493" s="73"/>
      <c r="AD1493" s="73"/>
      <c r="AE1493" s="73"/>
      <c r="AF1493" s="73"/>
      <c r="AG1493" s="73"/>
    </row>
    <row r="1494" spans="11:33" x14ac:dyDescent="0.3">
      <c r="K1494" s="70"/>
      <c r="L1494" s="71"/>
      <c r="M1494" s="70"/>
      <c r="N1494" s="70"/>
      <c r="O1494" s="70"/>
      <c r="P1494" s="70"/>
      <c r="Q1494" s="70"/>
      <c r="R1494" s="70"/>
      <c r="S1494" s="70"/>
      <c r="T1494" s="70"/>
      <c r="U1494" s="70"/>
      <c r="V1494" s="70"/>
      <c r="W1494" s="70"/>
      <c r="X1494" s="70"/>
      <c r="Y1494" s="70"/>
      <c r="Z1494" s="70"/>
      <c r="AA1494" s="73"/>
      <c r="AB1494" s="73"/>
      <c r="AC1494" s="73"/>
      <c r="AD1494" s="73"/>
      <c r="AE1494" s="73"/>
      <c r="AF1494" s="73"/>
      <c r="AG1494" s="73"/>
    </row>
    <row r="1495" spans="11:33" x14ac:dyDescent="0.3">
      <c r="K1495" s="70"/>
      <c r="L1495" s="71"/>
      <c r="M1495" s="70"/>
      <c r="N1495" s="70"/>
      <c r="O1495" s="70"/>
      <c r="P1495" s="70"/>
      <c r="Q1495" s="70"/>
      <c r="R1495" s="70"/>
      <c r="S1495" s="70"/>
      <c r="T1495" s="70"/>
      <c r="U1495" s="70"/>
      <c r="V1495" s="70"/>
      <c r="W1495" s="70"/>
      <c r="X1495" s="70"/>
      <c r="Y1495" s="70"/>
      <c r="Z1495" s="70"/>
      <c r="AA1495" s="73"/>
      <c r="AB1495" s="73"/>
      <c r="AC1495" s="73"/>
      <c r="AD1495" s="73"/>
      <c r="AE1495" s="73"/>
      <c r="AF1495" s="73"/>
      <c r="AG1495" s="73"/>
    </row>
    <row r="1496" spans="11:33" x14ac:dyDescent="0.3">
      <c r="K1496" s="70"/>
      <c r="L1496" s="71"/>
      <c r="M1496" s="70"/>
      <c r="N1496" s="70"/>
      <c r="O1496" s="70"/>
      <c r="P1496" s="70"/>
      <c r="Q1496" s="70"/>
      <c r="R1496" s="70"/>
      <c r="S1496" s="70"/>
      <c r="T1496" s="70"/>
      <c r="U1496" s="70"/>
      <c r="V1496" s="70"/>
      <c r="W1496" s="70"/>
      <c r="X1496" s="70"/>
      <c r="Y1496" s="70"/>
      <c r="Z1496" s="70"/>
      <c r="AA1496" s="73"/>
      <c r="AB1496" s="73"/>
      <c r="AC1496" s="73"/>
      <c r="AD1496" s="73"/>
      <c r="AE1496" s="73"/>
      <c r="AF1496" s="73"/>
      <c r="AG1496" s="73"/>
    </row>
    <row r="1497" spans="11:33" x14ac:dyDescent="0.3">
      <c r="K1497" s="70"/>
      <c r="L1497" s="71"/>
      <c r="M1497" s="70"/>
      <c r="N1497" s="70"/>
      <c r="O1497" s="70"/>
      <c r="P1497" s="70"/>
      <c r="Q1497" s="70"/>
      <c r="R1497" s="70"/>
      <c r="S1497" s="70"/>
      <c r="T1497" s="70"/>
      <c r="U1497" s="70"/>
      <c r="V1497" s="70"/>
      <c r="W1497" s="70"/>
      <c r="X1497" s="70"/>
      <c r="Y1497" s="70"/>
      <c r="Z1497" s="70"/>
      <c r="AA1497" s="73"/>
      <c r="AB1497" s="73"/>
      <c r="AC1497" s="73"/>
      <c r="AD1497" s="73"/>
      <c r="AE1497" s="73"/>
      <c r="AF1497" s="73"/>
      <c r="AG1497" s="73"/>
    </row>
    <row r="1498" spans="11:33" x14ac:dyDescent="0.3">
      <c r="K1498" s="70"/>
      <c r="L1498" s="71"/>
      <c r="M1498" s="70"/>
      <c r="N1498" s="70"/>
      <c r="O1498" s="70"/>
      <c r="P1498" s="70"/>
      <c r="Q1498" s="70"/>
      <c r="R1498" s="70"/>
      <c r="S1498" s="70"/>
      <c r="T1498" s="70"/>
      <c r="U1498" s="70"/>
      <c r="V1498" s="70"/>
      <c r="W1498" s="70"/>
      <c r="X1498" s="70"/>
      <c r="Y1498" s="70"/>
      <c r="Z1498" s="70"/>
      <c r="AA1498" s="73"/>
      <c r="AB1498" s="73"/>
      <c r="AC1498" s="73"/>
      <c r="AD1498" s="73"/>
      <c r="AE1498" s="73"/>
      <c r="AF1498" s="73"/>
      <c r="AG1498" s="73"/>
    </row>
    <row r="1499" spans="11:33" x14ac:dyDescent="0.3">
      <c r="K1499" s="70"/>
      <c r="L1499" s="71"/>
      <c r="M1499" s="70"/>
      <c r="N1499" s="70"/>
      <c r="O1499" s="70"/>
      <c r="P1499" s="70"/>
      <c r="Q1499" s="70"/>
      <c r="R1499" s="70"/>
      <c r="S1499" s="70"/>
      <c r="T1499" s="70"/>
      <c r="U1499" s="70"/>
      <c r="V1499" s="70"/>
      <c r="W1499" s="70"/>
      <c r="X1499" s="70"/>
      <c r="Y1499" s="70"/>
      <c r="Z1499" s="70"/>
      <c r="AA1499" s="73"/>
      <c r="AB1499" s="73"/>
      <c r="AC1499" s="73"/>
      <c r="AD1499" s="73"/>
      <c r="AE1499" s="73"/>
      <c r="AF1499" s="73"/>
      <c r="AG1499" s="73"/>
    </row>
    <row r="1500" spans="11:33" x14ac:dyDescent="0.3">
      <c r="K1500" s="70"/>
      <c r="L1500" s="71"/>
      <c r="M1500" s="70"/>
      <c r="N1500" s="70"/>
      <c r="O1500" s="70"/>
      <c r="P1500" s="70"/>
      <c r="Q1500" s="70"/>
      <c r="R1500" s="70"/>
      <c r="S1500" s="70"/>
      <c r="T1500" s="70"/>
      <c r="U1500" s="70"/>
      <c r="V1500" s="70"/>
      <c r="W1500" s="70"/>
      <c r="X1500" s="70"/>
      <c r="Y1500" s="70"/>
      <c r="Z1500" s="70"/>
      <c r="AA1500" s="73"/>
      <c r="AB1500" s="73"/>
      <c r="AC1500" s="73"/>
      <c r="AD1500" s="73"/>
      <c r="AE1500" s="73"/>
      <c r="AF1500" s="73"/>
      <c r="AG1500" s="73"/>
    </row>
    <row r="1501" spans="11:33" x14ac:dyDescent="0.3">
      <c r="K1501" s="70"/>
      <c r="L1501" s="71"/>
      <c r="M1501" s="70"/>
      <c r="N1501" s="70"/>
      <c r="O1501" s="70"/>
      <c r="P1501" s="70"/>
      <c r="Q1501" s="70"/>
      <c r="R1501" s="70"/>
      <c r="S1501" s="70"/>
      <c r="T1501" s="70"/>
      <c r="U1501" s="70"/>
      <c r="V1501" s="70"/>
      <c r="W1501" s="70"/>
      <c r="X1501" s="70"/>
      <c r="Y1501" s="70"/>
      <c r="Z1501" s="70"/>
      <c r="AA1501" s="73"/>
      <c r="AB1501" s="73"/>
      <c r="AC1501" s="73"/>
      <c r="AD1501" s="73"/>
      <c r="AE1501" s="73"/>
      <c r="AF1501" s="73"/>
      <c r="AG1501" s="73"/>
    </row>
    <row r="1502" spans="11:33" x14ac:dyDescent="0.3">
      <c r="K1502" s="70"/>
      <c r="L1502" s="71"/>
      <c r="M1502" s="70"/>
      <c r="N1502" s="70"/>
      <c r="O1502" s="70"/>
      <c r="P1502" s="70"/>
      <c r="Q1502" s="70"/>
      <c r="R1502" s="70"/>
      <c r="S1502" s="70"/>
      <c r="T1502" s="70"/>
      <c r="U1502" s="70"/>
      <c r="V1502" s="70"/>
      <c r="W1502" s="70"/>
      <c r="X1502" s="70"/>
      <c r="Y1502" s="70"/>
      <c r="Z1502" s="70"/>
      <c r="AA1502" s="73"/>
      <c r="AB1502" s="73"/>
      <c r="AC1502" s="73"/>
      <c r="AD1502" s="73"/>
      <c r="AE1502" s="73"/>
      <c r="AF1502" s="73"/>
      <c r="AG1502" s="73"/>
    </row>
    <row r="1503" spans="11:33" x14ac:dyDescent="0.3">
      <c r="K1503" s="70"/>
      <c r="L1503" s="71"/>
      <c r="M1503" s="70"/>
      <c r="N1503" s="70"/>
      <c r="O1503" s="70"/>
      <c r="P1503" s="70"/>
      <c r="Q1503" s="70"/>
      <c r="R1503" s="70"/>
      <c r="S1503" s="70"/>
      <c r="T1503" s="70"/>
      <c r="U1503" s="70"/>
      <c r="V1503" s="70"/>
      <c r="W1503" s="70"/>
      <c r="X1503" s="70"/>
      <c r="Y1503" s="70"/>
      <c r="Z1503" s="70"/>
      <c r="AA1503" s="73"/>
      <c r="AB1503" s="73"/>
      <c r="AC1503" s="73"/>
      <c r="AD1503" s="73"/>
      <c r="AE1503" s="73"/>
      <c r="AF1503" s="73"/>
      <c r="AG1503" s="73"/>
    </row>
    <row r="1504" spans="11:33" x14ac:dyDescent="0.3">
      <c r="K1504" s="70"/>
      <c r="L1504" s="71"/>
      <c r="M1504" s="70"/>
      <c r="N1504" s="70"/>
      <c r="O1504" s="70"/>
      <c r="P1504" s="70"/>
      <c r="Q1504" s="70"/>
      <c r="R1504" s="70"/>
      <c r="S1504" s="70"/>
      <c r="T1504" s="70"/>
      <c r="U1504" s="70"/>
      <c r="V1504" s="70"/>
      <c r="W1504" s="70"/>
      <c r="X1504" s="70"/>
      <c r="Y1504" s="70"/>
      <c r="Z1504" s="70"/>
      <c r="AA1504" s="73"/>
      <c r="AB1504" s="73"/>
      <c r="AC1504" s="73"/>
      <c r="AD1504" s="73"/>
      <c r="AE1504" s="73"/>
      <c r="AF1504" s="73"/>
      <c r="AG1504" s="73"/>
    </row>
    <row r="1505" spans="11:33" x14ac:dyDescent="0.3">
      <c r="K1505" s="70"/>
      <c r="L1505" s="71"/>
      <c r="M1505" s="70"/>
      <c r="N1505" s="70"/>
      <c r="O1505" s="70"/>
      <c r="P1505" s="70"/>
      <c r="Q1505" s="70"/>
      <c r="R1505" s="70"/>
      <c r="S1505" s="70"/>
      <c r="T1505" s="70"/>
      <c r="U1505" s="70"/>
      <c r="V1505" s="70"/>
      <c r="W1505" s="70"/>
      <c r="X1505" s="70"/>
      <c r="Y1505" s="70"/>
      <c r="Z1505" s="70"/>
      <c r="AA1505" s="73"/>
      <c r="AB1505" s="73"/>
      <c r="AC1505" s="73"/>
      <c r="AD1505" s="73"/>
      <c r="AE1505" s="73"/>
      <c r="AF1505" s="73"/>
      <c r="AG1505" s="73"/>
    </row>
    <row r="1506" spans="11:33" x14ac:dyDescent="0.3">
      <c r="K1506" s="70"/>
      <c r="L1506" s="71"/>
      <c r="M1506" s="70"/>
      <c r="N1506" s="70"/>
      <c r="O1506" s="70"/>
      <c r="P1506" s="70"/>
      <c r="Q1506" s="70"/>
      <c r="R1506" s="70"/>
      <c r="S1506" s="70"/>
      <c r="T1506" s="70"/>
      <c r="U1506" s="70"/>
      <c r="V1506" s="70"/>
      <c r="W1506" s="70"/>
      <c r="X1506" s="70"/>
      <c r="Y1506" s="70"/>
      <c r="Z1506" s="70"/>
      <c r="AA1506" s="73"/>
      <c r="AB1506" s="73"/>
      <c r="AC1506" s="73"/>
      <c r="AD1506" s="73"/>
      <c r="AE1506" s="73"/>
      <c r="AF1506" s="73"/>
      <c r="AG1506" s="73"/>
    </row>
    <row r="1507" spans="11:33" x14ac:dyDescent="0.3">
      <c r="K1507" s="70"/>
      <c r="L1507" s="71"/>
      <c r="M1507" s="70"/>
      <c r="N1507" s="70"/>
      <c r="O1507" s="70"/>
      <c r="P1507" s="70"/>
      <c r="Q1507" s="70"/>
      <c r="R1507" s="70"/>
      <c r="S1507" s="70"/>
      <c r="T1507" s="70"/>
      <c r="U1507" s="70"/>
      <c r="V1507" s="70"/>
      <c r="W1507" s="70"/>
      <c r="X1507" s="70"/>
      <c r="Y1507" s="70"/>
      <c r="Z1507" s="70"/>
      <c r="AA1507" s="73"/>
      <c r="AB1507" s="73"/>
      <c r="AC1507" s="73"/>
      <c r="AD1507" s="73"/>
      <c r="AE1507" s="73"/>
      <c r="AF1507" s="73"/>
      <c r="AG1507" s="73"/>
    </row>
    <row r="1508" spans="11:33" x14ac:dyDescent="0.3">
      <c r="K1508" s="70"/>
      <c r="L1508" s="71"/>
      <c r="M1508" s="70"/>
      <c r="N1508" s="70"/>
      <c r="O1508" s="70"/>
      <c r="P1508" s="70"/>
      <c r="Q1508" s="70"/>
      <c r="R1508" s="70"/>
      <c r="S1508" s="70"/>
      <c r="T1508" s="70"/>
      <c r="U1508" s="70"/>
      <c r="V1508" s="70"/>
      <c r="W1508" s="70"/>
      <c r="X1508" s="70"/>
      <c r="Y1508" s="70"/>
      <c r="Z1508" s="70"/>
      <c r="AA1508" s="73"/>
      <c r="AB1508" s="73"/>
      <c r="AC1508" s="73"/>
      <c r="AD1508" s="73"/>
      <c r="AE1508" s="73"/>
      <c r="AF1508" s="73"/>
      <c r="AG1508" s="73"/>
    </row>
    <row r="1509" spans="11:33" x14ac:dyDescent="0.3">
      <c r="K1509" s="70"/>
      <c r="L1509" s="71"/>
      <c r="M1509" s="70"/>
      <c r="N1509" s="70"/>
      <c r="O1509" s="70"/>
      <c r="P1509" s="70"/>
      <c r="Q1509" s="70"/>
      <c r="R1509" s="70"/>
      <c r="S1509" s="70"/>
      <c r="T1509" s="70"/>
      <c r="U1509" s="70"/>
      <c r="V1509" s="70"/>
      <c r="W1509" s="70"/>
      <c r="X1509" s="70"/>
      <c r="Y1509" s="70"/>
      <c r="Z1509" s="70"/>
      <c r="AA1509" s="73"/>
      <c r="AB1509" s="73"/>
      <c r="AC1509" s="73"/>
      <c r="AD1509" s="73"/>
      <c r="AE1509" s="73"/>
      <c r="AF1509" s="73"/>
      <c r="AG1509" s="73"/>
    </row>
    <row r="1510" spans="11:33" x14ac:dyDescent="0.3">
      <c r="K1510" s="70"/>
      <c r="L1510" s="71"/>
      <c r="M1510" s="70"/>
      <c r="N1510" s="70"/>
      <c r="O1510" s="70"/>
      <c r="P1510" s="70"/>
      <c r="Q1510" s="70"/>
      <c r="R1510" s="70"/>
      <c r="S1510" s="70"/>
      <c r="T1510" s="70"/>
      <c r="U1510" s="70"/>
      <c r="V1510" s="70"/>
      <c r="W1510" s="70"/>
      <c r="X1510" s="70"/>
      <c r="Y1510" s="70"/>
      <c r="Z1510" s="70"/>
      <c r="AA1510" s="73"/>
      <c r="AB1510" s="73"/>
      <c r="AC1510" s="73"/>
      <c r="AD1510" s="73"/>
      <c r="AE1510" s="73"/>
      <c r="AF1510" s="73"/>
      <c r="AG1510" s="73"/>
    </row>
    <row r="1511" spans="11:33" x14ac:dyDescent="0.3">
      <c r="K1511" s="70"/>
      <c r="L1511" s="71"/>
      <c r="M1511" s="70"/>
      <c r="N1511" s="70"/>
      <c r="O1511" s="70"/>
      <c r="P1511" s="70"/>
      <c r="Q1511" s="70"/>
      <c r="R1511" s="70"/>
      <c r="S1511" s="70"/>
      <c r="T1511" s="70"/>
      <c r="U1511" s="70"/>
      <c r="V1511" s="70"/>
      <c r="W1511" s="70"/>
      <c r="X1511" s="70"/>
      <c r="Y1511" s="70"/>
      <c r="Z1511" s="70"/>
      <c r="AA1511" s="73"/>
      <c r="AB1511" s="73"/>
      <c r="AC1511" s="73"/>
      <c r="AD1511" s="73"/>
      <c r="AE1511" s="73"/>
      <c r="AF1511" s="73"/>
      <c r="AG1511" s="73"/>
    </row>
    <row r="1512" spans="11:33" x14ac:dyDescent="0.3">
      <c r="K1512" s="70"/>
      <c r="L1512" s="71"/>
      <c r="M1512" s="70"/>
      <c r="N1512" s="70"/>
      <c r="O1512" s="70"/>
      <c r="P1512" s="70"/>
      <c r="Q1512" s="70"/>
      <c r="R1512" s="70"/>
      <c r="S1512" s="70"/>
      <c r="T1512" s="70"/>
      <c r="U1512" s="70"/>
      <c r="V1512" s="70"/>
      <c r="W1512" s="70"/>
      <c r="X1512" s="70"/>
      <c r="Y1512" s="70"/>
      <c r="Z1512" s="70"/>
      <c r="AA1512" s="73"/>
      <c r="AB1512" s="73"/>
      <c r="AC1512" s="73"/>
      <c r="AD1512" s="73"/>
      <c r="AE1512" s="73"/>
      <c r="AF1512" s="73"/>
      <c r="AG1512" s="73"/>
    </row>
    <row r="1513" spans="11:33" x14ac:dyDescent="0.3">
      <c r="K1513" s="70"/>
      <c r="L1513" s="71"/>
      <c r="M1513" s="70"/>
      <c r="N1513" s="70"/>
      <c r="O1513" s="70"/>
      <c r="P1513" s="70"/>
      <c r="Q1513" s="70"/>
      <c r="R1513" s="70"/>
      <c r="S1513" s="70"/>
      <c r="T1513" s="70"/>
      <c r="U1513" s="70"/>
      <c r="V1513" s="70"/>
      <c r="W1513" s="70"/>
      <c r="X1513" s="70"/>
      <c r="Y1513" s="70"/>
      <c r="Z1513" s="70"/>
      <c r="AA1513" s="73"/>
      <c r="AB1513" s="73"/>
      <c r="AC1513" s="73"/>
      <c r="AD1513" s="73"/>
      <c r="AE1513" s="73"/>
      <c r="AF1513" s="73"/>
      <c r="AG1513" s="73"/>
    </row>
    <row r="1514" spans="11:33" x14ac:dyDescent="0.3">
      <c r="K1514" s="70"/>
      <c r="L1514" s="71"/>
      <c r="M1514" s="70"/>
      <c r="N1514" s="70"/>
      <c r="O1514" s="70"/>
      <c r="P1514" s="70"/>
      <c r="Q1514" s="70"/>
      <c r="R1514" s="70"/>
      <c r="S1514" s="70"/>
      <c r="T1514" s="70"/>
      <c r="U1514" s="70"/>
      <c r="V1514" s="70"/>
      <c r="W1514" s="70"/>
      <c r="X1514" s="70"/>
      <c r="Y1514" s="70"/>
      <c r="Z1514" s="70"/>
      <c r="AA1514" s="73"/>
      <c r="AB1514" s="73"/>
      <c r="AC1514" s="73"/>
      <c r="AD1514" s="73"/>
      <c r="AE1514" s="73"/>
      <c r="AF1514" s="73"/>
      <c r="AG1514" s="73"/>
    </row>
    <row r="1515" spans="11:33" x14ac:dyDescent="0.3">
      <c r="K1515" s="70"/>
      <c r="L1515" s="71"/>
      <c r="M1515" s="70"/>
      <c r="N1515" s="70"/>
      <c r="O1515" s="70"/>
      <c r="P1515" s="70"/>
      <c r="Q1515" s="70"/>
      <c r="R1515" s="70"/>
      <c r="S1515" s="70"/>
      <c r="T1515" s="70"/>
      <c r="U1515" s="70"/>
      <c r="V1515" s="70"/>
      <c r="W1515" s="70"/>
      <c r="X1515" s="70"/>
      <c r="Y1515" s="70"/>
      <c r="Z1515" s="70"/>
      <c r="AA1515" s="73"/>
      <c r="AB1515" s="73"/>
      <c r="AC1515" s="73"/>
      <c r="AD1515" s="73"/>
      <c r="AE1515" s="73"/>
      <c r="AF1515" s="73"/>
      <c r="AG1515" s="73"/>
    </row>
    <row r="1516" spans="11:33" x14ac:dyDescent="0.3">
      <c r="K1516" s="70"/>
      <c r="L1516" s="71"/>
      <c r="M1516" s="70"/>
      <c r="N1516" s="70"/>
      <c r="O1516" s="70"/>
      <c r="P1516" s="70"/>
      <c r="Q1516" s="70"/>
      <c r="R1516" s="70"/>
      <c r="S1516" s="70"/>
      <c r="T1516" s="70"/>
      <c r="U1516" s="70"/>
      <c r="V1516" s="70"/>
      <c r="W1516" s="70"/>
      <c r="X1516" s="70"/>
      <c r="Y1516" s="70"/>
      <c r="Z1516" s="70"/>
      <c r="AA1516" s="73"/>
      <c r="AB1516" s="73"/>
      <c r="AC1516" s="73"/>
      <c r="AD1516" s="73"/>
      <c r="AE1516" s="73"/>
      <c r="AF1516" s="73"/>
      <c r="AG1516" s="73"/>
    </row>
    <row r="1517" spans="11:33" x14ac:dyDescent="0.3">
      <c r="K1517" s="70"/>
      <c r="L1517" s="71"/>
      <c r="M1517" s="70"/>
      <c r="N1517" s="70"/>
      <c r="O1517" s="70"/>
      <c r="P1517" s="70"/>
      <c r="Q1517" s="70"/>
      <c r="R1517" s="70"/>
      <c r="S1517" s="70"/>
      <c r="T1517" s="70"/>
      <c r="U1517" s="70"/>
      <c r="V1517" s="70"/>
      <c r="W1517" s="70"/>
      <c r="X1517" s="70"/>
      <c r="Y1517" s="70"/>
      <c r="Z1517" s="70"/>
      <c r="AA1517" s="73"/>
      <c r="AB1517" s="73"/>
      <c r="AC1517" s="73"/>
      <c r="AD1517" s="73"/>
      <c r="AE1517" s="73"/>
      <c r="AF1517" s="73"/>
      <c r="AG1517" s="73"/>
    </row>
    <row r="1518" spans="11:33" x14ac:dyDescent="0.3">
      <c r="K1518" s="70"/>
      <c r="L1518" s="71"/>
      <c r="M1518" s="70"/>
      <c r="N1518" s="70"/>
      <c r="O1518" s="70"/>
      <c r="P1518" s="70"/>
      <c r="Q1518" s="70"/>
      <c r="R1518" s="70"/>
      <c r="S1518" s="70"/>
      <c r="T1518" s="70"/>
      <c r="U1518" s="70"/>
      <c r="V1518" s="70"/>
      <c r="W1518" s="70"/>
      <c r="X1518" s="70"/>
      <c r="Y1518" s="70"/>
      <c r="Z1518" s="70"/>
      <c r="AA1518" s="73"/>
      <c r="AB1518" s="73"/>
      <c r="AC1518" s="73"/>
      <c r="AD1518" s="73"/>
      <c r="AE1518" s="73"/>
      <c r="AF1518" s="73"/>
      <c r="AG1518" s="73"/>
    </row>
    <row r="1519" spans="11:33" x14ac:dyDescent="0.3">
      <c r="K1519" s="70"/>
      <c r="L1519" s="71"/>
      <c r="M1519" s="70"/>
      <c r="N1519" s="70"/>
      <c r="O1519" s="70"/>
      <c r="P1519" s="70"/>
      <c r="Q1519" s="70"/>
      <c r="R1519" s="70"/>
      <c r="S1519" s="70"/>
      <c r="T1519" s="70"/>
      <c r="U1519" s="70"/>
      <c r="V1519" s="70"/>
      <c r="W1519" s="70"/>
      <c r="X1519" s="70"/>
      <c r="Y1519" s="70"/>
      <c r="Z1519" s="70"/>
      <c r="AA1519" s="73"/>
      <c r="AB1519" s="73"/>
      <c r="AC1519" s="73"/>
      <c r="AD1519" s="73"/>
      <c r="AE1519" s="73"/>
      <c r="AF1519" s="73"/>
      <c r="AG1519" s="73"/>
    </row>
    <row r="1520" spans="11:33" x14ac:dyDescent="0.3">
      <c r="K1520" s="70"/>
      <c r="L1520" s="71"/>
      <c r="M1520" s="70"/>
      <c r="N1520" s="70"/>
      <c r="O1520" s="70"/>
      <c r="P1520" s="70"/>
      <c r="Q1520" s="70"/>
      <c r="R1520" s="70"/>
      <c r="S1520" s="70"/>
      <c r="T1520" s="70"/>
      <c r="U1520" s="70"/>
      <c r="V1520" s="70"/>
      <c r="W1520" s="70"/>
      <c r="X1520" s="70"/>
      <c r="Y1520" s="70"/>
      <c r="Z1520" s="70"/>
      <c r="AA1520" s="73"/>
      <c r="AB1520" s="73"/>
      <c r="AC1520" s="73"/>
      <c r="AD1520" s="73"/>
      <c r="AE1520" s="73"/>
      <c r="AF1520" s="73"/>
      <c r="AG1520" s="73"/>
    </row>
    <row r="1521" spans="11:33" x14ac:dyDescent="0.3">
      <c r="K1521" s="70"/>
      <c r="L1521" s="71"/>
      <c r="M1521" s="70"/>
      <c r="N1521" s="70"/>
      <c r="O1521" s="70"/>
      <c r="P1521" s="70"/>
      <c r="Q1521" s="70"/>
      <c r="R1521" s="70"/>
      <c r="S1521" s="70"/>
      <c r="T1521" s="70"/>
      <c r="U1521" s="70"/>
      <c r="V1521" s="70"/>
      <c r="W1521" s="70"/>
      <c r="X1521" s="70"/>
      <c r="Y1521" s="70"/>
      <c r="Z1521" s="70"/>
      <c r="AA1521" s="73"/>
      <c r="AB1521" s="73"/>
      <c r="AC1521" s="73"/>
      <c r="AD1521" s="73"/>
      <c r="AE1521" s="73"/>
      <c r="AF1521" s="73"/>
      <c r="AG1521" s="73"/>
    </row>
    <row r="1522" spans="11:33" x14ac:dyDescent="0.3">
      <c r="K1522" s="70"/>
      <c r="L1522" s="71"/>
      <c r="M1522" s="70"/>
      <c r="N1522" s="70"/>
      <c r="O1522" s="70"/>
      <c r="P1522" s="70"/>
      <c r="Q1522" s="70"/>
      <c r="R1522" s="70"/>
      <c r="S1522" s="70"/>
      <c r="T1522" s="70"/>
      <c r="U1522" s="70"/>
      <c r="V1522" s="70"/>
      <c r="W1522" s="70"/>
      <c r="X1522" s="70"/>
      <c r="Y1522" s="70"/>
      <c r="Z1522" s="70"/>
      <c r="AA1522" s="73"/>
      <c r="AB1522" s="73"/>
      <c r="AC1522" s="73"/>
      <c r="AD1522" s="73"/>
      <c r="AE1522" s="73"/>
      <c r="AF1522" s="73"/>
      <c r="AG1522" s="73"/>
    </row>
    <row r="1523" spans="11:33" x14ac:dyDescent="0.3">
      <c r="K1523" s="70"/>
      <c r="L1523" s="71"/>
      <c r="M1523" s="70"/>
      <c r="N1523" s="70"/>
      <c r="O1523" s="70"/>
      <c r="P1523" s="70"/>
      <c r="Q1523" s="70"/>
      <c r="R1523" s="70"/>
      <c r="S1523" s="70"/>
      <c r="T1523" s="70"/>
      <c r="U1523" s="70"/>
      <c r="V1523" s="70"/>
      <c r="W1523" s="70"/>
      <c r="X1523" s="70"/>
      <c r="Y1523" s="70"/>
      <c r="Z1523" s="70"/>
      <c r="AA1523" s="73"/>
      <c r="AB1523" s="73"/>
      <c r="AC1523" s="73"/>
      <c r="AD1523" s="73"/>
      <c r="AE1523" s="73"/>
      <c r="AF1523" s="73"/>
      <c r="AG1523" s="73"/>
    </row>
    <row r="1524" spans="11:33" x14ac:dyDescent="0.3">
      <c r="K1524" s="70"/>
      <c r="L1524" s="71"/>
      <c r="M1524" s="70"/>
      <c r="N1524" s="70"/>
      <c r="O1524" s="70"/>
      <c r="P1524" s="70"/>
      <c r="Q1524" s="70"/>
      <c r="R1524" s="70"/>
      <c r="S1524" s="70"/>
      <c r="T1524" s="70"/>
      <c r="U1524" s="70"/>
      <c r="V1524" s="70"/>
      <c r="W1524" s="70"/>
      <c r="X1524" s="70"/>
      <c r="Y1524" s="70"/>
      <c r="Z1524" s="70"/>
      <c r="AA1524" s="73"/>
      <c r="AB1524" s="73"/>
      <c r="AC1524" s="73"/>
      <c r="AD1524" s="73"/>
      <c r="AE1524" s="73"/>
      <c r="AF1524" s="73"/>
      <c r="AG1524" s="73"/>
    </row>
    <row r="1525" spans="11:33" x14ac:dyDescent="0.3">
      <c r="K1525" s="70"/>
      <c r="L1525" s="71"/>
      <c r="M1525" s="70"/>
      <c r="N1525" s="70"/>
      <c r="O1525" s="70"/>
      <c r="P1525" s="70"/>
      <c r="Q1525" s="70"/>
      <c r="R1525" s="70"/>
      <c r="S1525" s="70"/>
      <c r="T1525" s="70"/>
      <c r="U1525" s="70"/>
      <c r="V1525" s="70"/>
      <c r="W1525" s="70"/>
      <c r="X1525" s="70"/>
      <c r="Y1525" s="70"/>
      <c r="Z1525" s="70"/>
      <c r="AA1525" s="73"/>
      <c r="AB1525" s="73"/>
      <c r="AC1525" s="73"/>
      <c r="AD1525" s="73"/>
      <c r="AE1525" s="73"/>
      <c r="AF1525" s="73"/>
      <c r="AG1525" s="73"/>
    </row>
    <row r="1526" spans="11:33" x14ac:dyDescent="0.3">
      <c r="K1526" s="70"/>
      <c r="L1526" s="71"/>
      <c r="M1526" s="70"/>
      <c r="N1526" s="70"/>
      <c r="O1526" s="70"/>
      <c r="P1526" s="70"/>
      <c r="Q1526" s="70"/>
      <c r="R1526" s="70"/>
      <c r="S1526" s="70"/>
      <c r="T1526" s="70"/>
      <c r="U1526" s="70"/>
      <c r="V1526" s="70"/>
      <c r="W1526" s="70"/>
      <c r="X1526" s="70"/>
      <c r="Y1526" s="70"/>
      <c r="Z1526" s="70"/>
      <c r="AA1526" s="73"/>
      <c r="AB1526" s="73"/>
      <c r="AC1526" s="73"/>
      <c r="AD1526" s="73"/>
      <c r="AE1526" s="73"/>
      <c r="AF1526" s="73"/>
      <c r="AG1526" s="73"/>
    </row>
    <row r="1527" spans="11:33" x14ac:dyDescent="0.3">
      <c r="K1527" s="70"/>
      <c r="L1527" s="71"/>
      <c r="M1527" s="70"/>
      <c r="N1527" s="70"/>
      <c r="O1527" s="70"/>
      <c r="P1527" s="70"/>
      <c r="Q1527" s="70"/>
      <c r="R1527" s="70"/>
      <c r="S1527" s="70"/>
      <c r="T1527" s="70"/>
      <c r="U1527" s="70"/>
      <c r="V1527" s="70"/>
      <c r="W1527" s="70"/>
      <c r="X1527" s="70"/>
      <c r="Y1527" s="70"/>
      <c r="Z1527" s="70"/>
      <c r="AA1527" s="73"/>
      <c r="AB1527" s="73"/>
      <c r="AC1527" s="73"/>
      <c r="AD1527" s="73"/>
      <c r="AE1527" s="73"/>
      <c r="AF1527" s="73"/>
      <c r="AG1527" s="73"/>
    </row>
    <row r="1528" spans="11:33" x14ac:dyDescent="0.3">
      <c r="K1528" s="70"/>
      <c r="L1528" s="71"/>
      <c r="M1528" s="70"/>
      <c r="N1528" s="70"/>
      <c r="O1528" s="70"/>
      <c r="P1528" s="70"/>
      <c r="Q1528" s="70"/>
      <c r="R1528" s="70"/>
      <c r="S1528" s="70"/>
      <c r="T1528" s="70"/>
      <c r="U1528" s="70"/>
      <c r="V1528" s="70"/>
      <c r="W1528" s="70"/>
      <c r="X1528" s="70"/>
      <c r="Y1528" s="70"/>
      <c r="Z1528" s="70"/>
      <c r="AA1528" s="73"/>
      <c r="AB1528" s="73"/>
      <c r="AC1528" s="73"/>
      <c r="AD1528" s="73"/>
      <c r="AE1528" s="73"/>
      <c r="AF1528" s="73"/>
      <c r="AG1528" s="73"/>
    </row>
    <row r="1529" spans="11:33" x14ac:dyDescent="0.3">
      <c r="K1529" s="70"/>
      <c r="L1529" s="71"/>
      <c r="M1529" s="70"/>
      <c r="N1529" s="70"/>
      <c r="O1529" s="70"/>
      <c r="P1529" s="70"/>
      <c r="Q1529" s="70"/>
      <c r="R1529" s="70"/>
      <c r="S1529" s="70"/>
      <c r="T1529" s="70"/>
      <c r="U1529" s="70"/>
      <c r="V1529" s="70"/>
      <c r="W1529" s="70"/>
      <c r="X1529" s="70"/>
      <c r="Y1529" s="70"/>
      <c r="Z1529" s="70"/>
      <c r="AA1529" s="73"/>
      <c r="AB1529" s="73"/>
      <c r="AC1529" s="73"/>
      <c r="AD1529" s="73"/>
      <c r="AE1529" s="73"/>
      <c r="AF1529" s="73"/>
      <c r="AG1529" s="73"/>
    </row>
    <row r="1530" spans="11:33" x14ac:dyDescent="0.3">
      <c r="K1530" s="70"/>
      <c r="L1530" s="71"/>
      <c r="M1530" s="70"/>
      <c r="N1530" s="70"/>
      <c r="O1530" s="70"/>
      <c r="P1530" s="70"/>
      <c r="Q1530" s="70"/>
      <c r="R1530" s="70"/>
      <c r="S1530" s="70"/>
      <c r="T1530" s="70"/>
      <c r="U1530" s="70"/>
      <c r="V1530" s="70"/>
      <c r="W1530" s="70"/>
      <c r="X1530" s="70"/>
      <c r="Y1530" s="70"/>
      <c r="Z1530" s="70"/>
      <c r="AA1530" s="73"/>
      <c r="AB1530" s="73"/>
      <c r="AC1530" s="73"/>
      <c r="AD1530" s="73"/>
      <c r="AE1530" s="73"/>
      <c r="AF1530" s="73"/>
      <c r="AG1530" s="73"/>
    </row>
    <row r="1531" spans="11:33" x14ac:dyDescent="0.3">
      <c r="K1531" s="70"/>
      <c r="L1531" s="71"/>
      <c r="M1531" s="70"/>
      <c r="N1531" s="70"/>
      <c r="O1531" s="70"/>
      <c r="P1531" s="70"/>
      <c r="Q1531" s="70"/>
      <c r="R1531" s="70"/>
      <c r="S1531" s="70"/>
      <c r="T1531" s="70"/>
      <c r="U1531" s="70"/>
      <c r="V1531" s="70"/>
      <c r="W1531" s="70"/>
      <c r="X1531" s="70"/>
      <c r="Y1531" s="70"/>
      <c r="Z1531" s="70"/>
      <c r="AA1531" s="73"/>
      <c r="AB1531" s="73"/>
      <c r="AC1531" s="73"/>
      <c r="AD1531" s="73"/>
      <c r="AE1531" s="73"/>
      <c r="AF1531" s="73"/>
      <c r="AG1531" s="73"/>
    </row>
    <row r="1532" spans="11:33" x14ac:dyDescent="0.3">
      <c r="K1532" s="70"/>
      <c r="L1532" s="71"/>
      <c r="M1532" s="70"/>
      <c r="N1532" s="70"/>
      <c r="O1532" s="70"/>
      <c r="P1532" s="70"/>
      <c r="Q1532" s="70"/>
      <c r="R1532" s="70"/>
      <c r="S1532" s="70"/>
      <c r="T1532" s="70"/>
      <c r="U1532" s="70"/>
      <c r="V1532" s="70"/>
      <c r="W1532" s="70"/>
      <c r="X1532" s="70"/>
      <c r="Y1532" s="70"/>
      <c r="Z1532" s="70"/>
      <c r="AA1532" s="73"/>
      <c r="AB1532" s="73"/>
      <c r="AC1532" s="73"/>
      <c r="AD1532" s="73"/>
      <c r="AE1532" s="73"/>
      <c r="AF1532" s="73"/>
      <c r="AG1532" s="73"/>
    </row>
    <row r="1533" spans="11:33" x14ac:dyDescent="0.3">
      <c r="K1533" s="70"/>
      <c r="L1533" s="71"/>
      <c r="M1533" s="70"/>
      <c r="N1533" s="70"/>
      <c r="O1533" s="70"/>
      <c r="P1533" s="70"/>
      <c r="Q1533" s="70"/>
      <c r="R1533" s="70"/>
      <c r="S1533" s="70"/>
      <c r="T1533" s="70"/>
      <c r="U1533" s="70"/>
      <c r="V1533" s="70"/>
      <c r="W1533" s="70"/>
      <c r="X1533" s="70"/>
      <c r="Y1533" s="70"/>
      <c r="Z1533" s="70"/>
      <c r="AA1533" s="73"/>
      <c r="AB1533" s="73"/>
      <c r="AC1533" s="73"/>
      <c r="AD1533" s="73"/>
      <c r="AE1533" s="73"/>
      <c r="AF1533" s="73"/>
      <c r="AG1533" s="73"/>
    </row>
    <row r="1534" spans="11:33" x14ac:dyDescent="0.3">
      <c r="K1534" s="70"/>
      <c r="L1534" s="71"/>
      <c r="M1534" s="70"/>
      <c r="N1534" s="70"/>
      <c r="O1534" s="70"/>
      <c r="P1534" s="70"/>
      <c r="Q1534" s="70"/>
      <c r="R1534" s="70"/>
      <c r="S1534" s="70"/>
      <c r="T1534" s="70"/>
      <c r="U1534" s="70"/>
      <c r="V1534" s="70"/>
      <c r="W1534" s="70"/>
      <c r="X1534" s="70"/>
      <c r="Y1534" s="70"/>
      <c r="Z1534" s="70"/>
      <c r="AA1534" s="73"/>
      <c r="AB1534" s="73"/>
      <c r="AC1534" s="73"/>
      <c r="AD1534" s="73"/>
      <c r="AE1534" s="73"/>
      <c r="AF1534" s="73"/>
      <c r="AG1534" s="73"/>
    </row>
    <row r="1535" spans="11:33" x14ac:dyDescent="0.3">
      <c r="K1535" s="70"/>
      <c r="L1535" s="71"/>
      <c r="M1535" s="70"/>
      <c r="N1535" s="70"/>
      <c r="O1535" s="70"/>
      <c r="P1535" s="70"/>
      <c r="Q1535" s="70"/>
      <c r="R1535" s="70"/>
      <c r="S1535" s="70"/>
      <c r="T1535" s="70"/>
      <c r="U1535" s="70"/>
      <c r="V1535" s="70"/>
      <c r="W1535" s="70"/>
      <c r="X1535" s="70"/>
      <c r="Y1535" s="70"/>
      <c r="Z1535" s="70"/>
      <c r="AA1535" s="73"/>
      <c r="AB1535" s="73"/>
      <c r="AC1535" s="73"/>
      <c r="AD1535" s="73"/>
      <c r="AE1535" s="73"/>
      <c r="AF1535" s="73"/>
      <c r="AG1535" s="73"/>
    </row>
    <row r="1536" spans="11:33" x14ac:dyDescent="0.3">
      <c r="K1536" s="70"/>
      <c r="L1536" s="71"/>
      <c r="M1536" s="70"/>
      <c r="N1536" s="70"/>
      <c r="O1536" s="70"/>
      <c r="P1536" s="70"/>
      <c r="Q1536" s="70"/>
      <c r="R1536" s="70"/>
      <c r="S1536" s="70"/>
      <c r="T1536" s="70"/>
      <c r="U1536" s="70"/>
      <c r="V1536" s="70"/>
      <c r="W1536" s="70"/>
      <c r="X1536" s="70"/>
      <c r="Y1536" s="70"/>
      <c r="Z1536" s="70"/>
      <c r="AA1536" s="73"/>
      <c r="AB1536" s="73"/>
      <c r="AC1536" s="73"/>
      <c r="AD1536" s="73"/>
      <c r="AE1536" s="73"/>
      <c r="AF1536" s="73"/>
      <c r="AG1536" s="73"/>
    </row>
    <row r="1537" spans="11:33" x14ac:dyDescent="0.3">
      <c r="K1537" s="70"/>
      <c r="L1537" s="71"/>
      <c r="M1537" s="70"/>
      <c r="N1537" s="70"/>
      <c r="O1537" s="70"/>
      <c r="P1537" s="70"/>
      <c r="Q1537" s="70"/>
      <c r="R1537" s="70"/>
      <c r="S1537" s="70"/>
      <c r="T1537" s="70"/>
      <c r="U1537" s="70"/>
      <c r="V1537" s="70"/>
      <c r="W1537" s="70"/>
      <c r="X1537" s="70"/>
      <c r="Y1537" s="70"/>
      <c r="Z1537" s="70"/>
      <c r="AA1537" s="73"/>
      <c r="AB1537" s="73"/>
      <c r="AC1537" s="73"/>
      <c r="AD1537" s="73"/>
      <c r="AE1537" s="73"/>
      <c r="AF1537" s="73"/>
      <c r="AG1537" s="73"/>
    </row>
    <row r="1538" spans="11:33" x14ac:dyDescent="0.3">
      <c r="K1538" s="70"/>
      <c r="L1538" s="71"/>
      <c r="M1538" s="70"/>
      <c r="N1538" s="70"/>
      <c r="O1538" s="70"/>
      <c r="P1538" s="70"/>
      <c r="Q1538" s="70"/>
      <c r="R1538" s="70"/>
      <c r="S1538" s="70"/>
      <c r="T1538" s="70"/>
      <c r="U1538" s="70"/>
      <c r="V1538" s="70"/>
      <c r="W1538" s="70"/>
      <c r="X1538" s="70"/>
      <c r="Y1538" s="70"/>
      <c r="Z1538" s="70"/>
      <c r="AA1538" s="73"/>
      <c r="AB1538" s="73"/>
      <c r="AC1538" s="73"/>
      <c r="AD1538" s="73"/>
      <c r="AE1538" s="73"/>
      <c r="AF1538" s="73"/>
      <c r="AG1538" s="73"/>
    </row>
    <row r="1539" spans="11:33" x14ac:dyDescent="0.3">
      <c r="K1539" s="70"/>
      <c r="L1539" s="71"/>
      <c r="M1539" s="70"/>
      <c r="N1539" s="70"/>
      <c r="O1539" s="70"/>
      <c r="P1539" s="70"/>
      <c r="Q1539" s="70"/>
      <c r="R1539" s="70"/>
      <c r="S1539" s="70"/>
      <c r="T1539" s="70"/>
      <c r="U1539" s="70"/>
      <c r="V1539" s="70"/>
      <c r="W1539" s="70"/>
      <c r="X1539" s="70"/>
      <c r="Y1539" s="70"/>
      <c r="Z1539" s="70"/>
      <c r="AA1539" s="73"/>
      <c r="AB1539" s="73"/>
      <c r="AC1539" s="73"/>
      <c r="AD1539" s="73"/>
      <c r="AE1539" s="73"/>
      <c r="AF1539" s="73"/>
      <c r="AG1539" s="73"/>
    </row>
    <row r="1540" spans="11:33" x14ac:dyDescent="0.3">
      <c r="K1540" s="70"/>
      <c r="L1540" s="71"/>
      <c r="M1540" s="70"/>
      <c r="N1540" s="70"/>
      <c r="O1540" s="70"/>
      <c r="P1540" s="70"/>
      <c r="Q1540" s="70"/>
      <c r="R1540" s="70"/>
      <c r="S1540" s="70"/>
      <c r="T1540" s="70"/>
      <c r="U1540" s="70"/>
      <c r="V1540" s="70"/>
      <c r="W1540" s="70"/>
      <c r="X1540" s="70"/>
      <c r="Y1540" s="70"/>
      <c r="Z1540" s="70"/>
      <c r="AA1540" s="73"/>
      <c r="AB1540" s="73"/>
      <c r="AC1540" s="73"/>
      <c r="AD1540" s="73"/>
      <c r="AE1540" s="73"/>
      <c r="AF1540" s="73"/>
      <c r="AG1540" s="73"/>
    </row>
    <row r="1541" spans="11:33" x14ac:dyDescent="0.3">
      <c r="K1541" s="70"/>
      <c r="L1541" s="71"/>
      <c r="M1541" s="70"/>
      <c r="N1541" s="70"/>
      <c r="O1541" s="70"/>
      <c r="P1541" s="70"/>
      <c r="Q1541" s="70"/>
      <c r="R1541" s="70"/>
      <c r="S1541" s="70"/>
      <c r="T1541" s="70"/>
      <c r="U1541" s="70"/>
      <c r="V1541" s="70"/>
      <c r="W1541" s="70"/>
      <c r="X1541" s="70"/>
      <c r="Y1541" s="70"/>
      <c r="Z1541" s="70"/>
      <c r="AA1541" s="73"/>
      <c r="AB1541" s="73"/>
      <c r="AC1541" s="73"/>
      <c r="AD1541" s="73"/>
      <c r="AE1541" s="73"/>
      <c r="AF1541" s="73"/>
      <c r="AG1541" s="73"/>
    </row>
    <row r="1542" spans="11:33" x14ac:dyDescent="0.3">
      <c r="K1542" s="70"/>
      <c r="L1542" s="71"/>
      <c r="M1542" s="70"/>
      <c r="N1542" s="70"/>
      <c r="O1542" s="70"/>
      <c r="P1542" s="70"/>
      <c r="Q1542" s="70"/>
      <c r="R1542" s="70"/>
      <c r="S1542" s="70"/>
      <c r="T1542" s="70"/>
      <c r="U1542" s="70"/>
      <c r="V1542" s="70"/>
      <c r="W1542" s="70"/>
      <c r="X1542" s="70"/>
      <c r="Y1542" s="70"/>
      <c r="Z1542" s="70"/>
      <c r="AA1542" s="73"/>
      <c r="AB1542" s="73"/>
      <c r="AC1542" s="73"/>
      <c r="AD1542" s="73"/>
      <c r="AE1542" s="73"/>
      <c r="AF1542" s="73"/>
      <c r="AG1542" s="73"/>
    </row>
    <row r="1543" spans="11:33" x14ac:dyDescent="0.3">
      <c r="K1543" s="70"/>
      <c r="L1543" s="71"/>
      <c r="M1543" s="70"/>
      <c r="N1543" s="70"/>
      <c r="O1543" s="70"/>
      <c r="P1543" s="70"/>
      <c r="Q1543" s="70"/>
      <c r="R1543" s="70"/>
      <c r="S1543" s="70"/>
      <c r="T1543" s="70"/>
      <c r="U1543" s="70"/>
      <c r="V1543" s="70"/>
      <c r="W1543" s="70"/>
      <c r="X1543" s="70"/>
      <c r="Y1543" s="70"/>
      <c r="Z1543" s="70"/>
      <c r="AA1543" s="73"/>
      <c r="AB1543" s="73"/>
      <c r="AC1543" s="73"/>
      <c r="AD1543" s="73"/>
      <c r="AE1543" s="73"/>
      <c r="AF1543" s="73"/>
      <c r="AG1543" s="73"/>
    </row>
    <row r="1544" spans="11:33" x14ac:dyDescent="0.3">
      <c r="K1544" s="70"/>
      <c r="L1544" s="71"/>
      <c r="M1544" s="70"/>
      <c r="N1544" s="70"/>
      <c r="O1544" s="70"/>
      <c r="P1544" s="70"/>
      <c r="Q1544" s="70"/>
      <c r="R1544" s="70"/>
      <c r="S1544" s="70"/>
      <c r="T1544" s="70"/>
      <c r="U1544" s="70"/>
      <c r="V1544" s="70"/>
      <c r="W1544" s="70"/>
      <c r="X1544" s="70"/>
      <c r="Y1544" s="70"/>
      <c r="Z1544" s="70"/>
      <c r="AA1544" s="73"/>
      <c r="AB1544" s="73"/>
      <c r="AC1544" s="73"/>
      <c r="AD1544" s="73"/>
      <c r="AE1544" s="73"/>
      <c r="AF1544" s="73"/>
      <c r="AG1544" s="73"/>
    </row>
    <row r="1545" spans="11:33" x14ac:dyDescent="0.3">
      <c r="K1545" s="70"/>
      <c r="L1545" s="71"/>
      <c r="M1545" s="70"/>
      <c r="N1545" s="70"/>
      <c r="O1545" s="70"/>
      <c r="P1545" s="70"/>
      <c r="Q1545" s="70"/>
      <c r="R1545" s="70"/>
      <c r="S1545" s="70"/>
      <c r="T1545" s="70"/>
      <c r="U1545" s="70"/>
      <c r="V1545" s="70"/>
      <c r="W1545" s="70"/>
      <c r="X1545" s="70"/>
      <c r="Y1545" s="70"/>
      <c r="Z1545" s="70"/>
      <c r="AA1545" s="73"/>
      <c r="AB1545" s="73"/>
      <c r="AC1545" s="73"/>
      <c r="AD1545" s="73"/>
      <c r="AE1545" s="73"/>
      <c r="AF1545" s="73"/>
      <c r="AG1545" s="73"/>
    </row>
    <row r="1546" spans="11:33" x14ac:dyDescent="0.3">
      <c r="K1546" s="70"/>
      <c r="L1546" s="71"/>
      <c r="M1546" s="70"/>
      <c r="N1546" s="70"/>
      <c r="O1546" s="70"/>
      <c r="P1546" s="70"/>
      <c r="Q1546" s="70"/>
      <c r="R1546" s="70"/>
      <c r="S1546" s="70"/>
      <c r="T1546" s="70"/>
      <c r="U1546" s="70"/>
      <c r="V1546" s="70"/>
      <c r="W1546" s="70"/>
      <c r="X1546" s="70"/>
      <c r="Y1546" s="70"/>
      <c r="Z1546" s="70"/>
      <c r="AA1546" s="73"/>
      <c r="AB1546" s="73"/>
      <c r="AC1546" s="73"/>
      <c r="AD1546" s="73"/>
      <c r="AE1546" s="73"/>
      <c r="AF1546" s="73"/>
      <c r="AG1546" s="73"/>
    </row>
    <row r="1547" spans="11:33" x14ac:dyDescent="0.3">
      <c r="K1547" s="70"/>
      <c r="L1547" s="71"/>
      <c r="M1547" s="70"/>
      <c r="N1547" s="70"/>
      <c r="O1547" s="70"/>
      <c r="P1547" s="70"/>
      <c r="Q1547" s="70"/>
      <c r="R1547" s="70"/>
      <c r="S1547" s="70"/>
      <c r="T1547" s="70"/>
      <c r="U1547" s="70"/>
      <c r="V1547" s="70"/>
      <c r="W1547" s="70"/>
      <c r="X1547" s="70"/>
      <c r="Y1547" s="70"/>
      <c r="Z1547" s="70"/>
      <c r="AA1547" s="73"/>
      <c r="AB1547" s="73"/>
      <c r="AC1547" s="73"/>
      <c r="AD1547" s="73"/>
      <c r="AE1547" s="73"/>
      <c r="AF1547" s="73"/>
      <c r="AG1547" s="73"/>
    </row>
    <row r="1548" spans="11:33" x14ac:dyDescent="0.3">
      <c r="K1548" s="70"/>
      <c r="L1548" s="71"/>
      <c r="M1548" s="70"/>
      <c r="N1548" s="70"/>
      <c r="O1548" s="70"/>
      <c r="P1548" s="70"/>
      <c r="Q1548" s="70"/>
      <c r="R1548" s="70"/>
      <c r="S1548" s="70"/>
      <c r="T1548" s="70"/>
      <c r="U1548" s="70"/>
      <c r="V1548" s="70"/>
      <c r="W1548" s="70"/>
      <c r="X1548" s="70"/>
      <c r="Y1548" s="70"/>
      <c r="Z1548" s="70"/>
      <c r="AA1548" s="73"/>
      <c r="AB1548" s="73"/>
      <c r="AC1548" s="73"/>
      <c r="AD1548" s="73"/>
      <c r="AE1548" s="73"/>
      <c r="AF1548" s="73"/>
      <c r="AG1548" s="73"/>
    </row>
    <row r="1549" spans="11:33" x14ac:dyDescent="0.3">
      <c r="K1549" s="70"/>
      <c r="L1549" s="71"/>
      <c r="M1549" s="70"/>
      <c r="N1549" s="70"/>
      <c r="O1549" s="70"/>
      <c r="P1549" s="70"/>
      <c r="Q1549" s="70"/>
      <c r="R1549" s="70"/>
      <c r="S1549" s="70"/>
      <c r="T1549" s="70"/>
      <c r="U1549" s="70"/>
      <c r="V1549" s="70"/>
      <c r="W1549" s="70"/>
      <c r="X1549" s="70"/>
      <c r="Y1549" s="70"/>
      <c r="Z1549" s="70"/>
      <c r="AA1549" s="73"/>
      <c r="AB1549" s="73"/>
      <c r="AC1549" s="73"/>
      <c r="AD1549" s="73"/>
      <c r="AE1549" s="73"/>
      <c r="AF1549" s="73"/>
      <c r="AG1549" s="73"/>
    </row>
    <row r="1550" spans="11:33" x14ac:dyDescent="0.3">
      <c r="K1550" s="70"/>
      <c r="L1550" s="71"/>
      <c r="M1550" s="70"/>
      <c r="N1550" s="70"/>
      <c r="O1550" s="70"/>
      <c r="P1550" s="70"/>
      <c r="Q1550" s="70"/>
      <c r="R1550" s="70"/>
      <c r="S1550" s="70"/>
      <c r="T1550" s="70"/>
      <c r="U1550" s="70"/>
      <c r="V1550" s="70"/>
      <c r="W1550" s="70"/>
      <c r="X1550" s="70"/>
      <c r="Y1550" s="70"/>
      <c r="Z1550" s="70"/>
      <c r="AA1550" s="73"/>
      <c r="AB1550" s="73"/>
      <c r="AC1550" s="73"/>
      <c r="AD1550" s="73"/>
      <c r="AE1550" s="73"/>
      <c r="AF1550" s="73"/>
      <c r="AG1550" s="73"/>
    </row>
    <row r="1551" spans="11:33" x14ac:dyDescent="0.3">
      <c r="K1551" s="70"/>
      <c r="L1551" s="71"/>
      <c r="M1551" s="70"/>
      <c r="N1551" s="70"/>
      <c r="O1551" s="70"/>
      <c r="P1551" s="70"/>
      <c r="Q1551" s="70"/>
      <c r="R1551" s="70"/>
      <c r="S1551" s="70"/>
      <c r="T1551" s="70"/>
      <c r="U1551" s="70"/>
      <c r="V1551" s="70"/>
      <c r="W1551" s="70"/>
      <c r="X1551" s="70"/>
      <c r="Y1551" s="70"/>
      <c r="Z1551" s="70"/>
      <c r="AA1551" s="73"/>
      <c r="AB1551" s="73"/>
      <c r="AC1551" s="73"/>
      <c r="AD1551" s="73"/>
      <c r="AE1551" s="73"/>
      <c r="AF1551" s="73"/>
      <c r="AG1551" s="73"/>
    </row>
    <row r="1552" spans="11:33" x14ac:dyDescent="0.3">
      <c r="K1552" s="70"/>
      <c r="L1552" s="71"/>
      <c r="M1552" s="70"/>
      <c r="N1552" s="70"/>
      <c r="O1552" s="70"/>
      <c r="P1552" s="70"/>
      <c r="Q1552" s="70"/>
      <c r="R1552" s="70"/>
      <c r="S1552" s="70"/>
      <c r="T1552" s="70"/>
      <c r="U1552" s="70"/>
      <c r="V1552" s="70"/>
      <c r="W1552" s="70"/>
      <c r="X1552" s="70"/>
      <c r="Y1552" s="70"/>
      <c r="Z1552" s="70"/>
      <c r="AA1552" s="73"/>
      <c r="AB1552" s="73"/>
      <c r="AC1552" s="73"/>
      <c r="AD1552" s="73"/>
      <c r="AE1552" s="73"/>
      <c r="AF1552" s="73"/>
      <c r="AG1552" s="73"/>
    </row>
    <row r="1553" spans="11:33" x14ac:dyDescent="0.3">
      <c r="K1553" s="70"/>
      <c r="L1553" s="71"/>
      <c r="M1553" s="70"/>
      <c r="N1553" s="70"/>
      <c r="O1553" s="70"/>
      <c r="P1553" s="70"/>
      <c r="Q1553" s="70"/>
      <c r="R1553" s="70"/>
      <c r="S1553" s="70"/>
      <c r="T1553" s="70"/>
      <c r="U1553" s="70"/>
      <c r="V1553" s="70"/>
      <c r="W1553" s="70"/>
      <c r="X1553" s="70"/>
      <c r="Y1553" s="70"/>
      <c r="Z1553" s="70"/>
      <c r="AA1553" s="73"/>
      <c r="AB1553" s="73"/>
      <c r="AC1553" s="73"/>
      <c r="AD1553" s="73"/>
      <c r="AE1553" s="73"/>
      <c r="AF1553" s="73"/>
      <c r="AG1553" s="73"/>
    </row>
    <row r="1554" spans="11:33" x14ac:dyDescent="0.3">
      <c r="K1554" s="70"/>
      <c r="L1554" s="71"/>
      <c r="M1554" s="70"/>
      <c r="N1554" s="70"/>
      <c r="O1554" s="70"/>
      <c r="P1554" s="70"/>
      <c r="Q1554" s="70"/>
      <c r="R1554" s="70"/>
      <c r="S1554" s="70"/>
      <c r="T1554" s="70"/>
      <c r="U1554" s="70"/>
      <c r="V1554" s="70"/>
      <c r="W1554" s="70"/>
      <c r="X1554" s="70"/>
      <c r="Y1554" s="70"/>
      <c r="Z1554" s="70"/>
      <c r="AA1554" s="73"/>
      <c r="AB1554" s="73"/>
      <c r="AC1554" s="73"/>
      <c r="AD1554" s="73"/>
      <c r="AE1554" s="73"/>
      <c r="AF1554" s="73"/>
      <c r="AG1554" s="73"/>
    </row>
    <row r="1555" spans="11:33" x14ac:dyDescent="0.3">
      <c r="K1555" s="70"/>
      <c r="L1555" s="71"/>
      <c r="M1555" s="70"/>
      <c r="N1555" s="70"/>
      <c r="O1555" s="70"/>
      <c r="P1555" s="70"/>
      <c r="Q1555" s="70"/>
      <c r="R1555" s="70"/>
      <c r="S1555" s="70"/>
      <c r="T1555" s="70"/>
      <c r="U1555" s="70"/>
      <c r="V1555" s="70"/>
      <c r="W1555" s="70"/>
      <c r="X1555" s="70"/>
      <c r="Y1555" s="70"/>
      <c r="Z1555" s="70"/>
      <c r="AA1555" s="73"/>
      <c r="AB1555" s="73"/>
      <c r="AC1555" s="73"/>
      <c r="AD1555" s="73"/>
      <c r="AE1555" s="73"/>
      <c r="AF1555" s="73"/>
      <c r="AG1555" s="73"/>
    </row>
    <row r="1556" spans="11:33" x14ac:dyDescent="0.3">
      <c r="K1556" s="70"/>
      <c r="L1556" s="71"/>
      <c r="M1556" s="70"/>
      <c r="N1556" s="70"/>
      <c r="O1556" s="70"/>
      <c r="P1556" s="70"/>
      <c r="Q1556" s="70"/>
      <c r="R1556" s="70"/>
      <c r="S1556" s="70"/>
      <c r="T1556" s="70"/>
      <c r="U1556" s="70"/>
      <c r="V1556" s="70"/>
      <c r="W1556" s="70"/>
      <c r="X1556" s="70"/>
      <c r="Y1556" s="70"/>
      <c r="Z1556" s="70"/>
      <c r="AA1556" s="73"/>
      <c r="AB1556" s="73"/>
      <c r="AC1556" s="73"/>
      <c r="AD1556" s="73"/>
      <c r="AE1556" s="73"/>
      <c r="AF1556" s="73"/>
      <c r="AG1556" s="73"/>
    </row>
    <row r="1557" spans="11:33" x14ac:dyDescent="0.3">
      <c r="K1557" s="70"/>
      <c r="L1557" s="71"/>
      <c r="M1557" s="70"/>
      <c r="N1557" s="70"/>
      <c r="O1557" s="70"/>
      <c r="P1557" s="70"/>
      <c r="Q1557" s="70"/>
      <c r="R1557" s="70"/>
      <c r="S1557" s="70"/>
      <c r="T1557" s="70"/>
      <c r="U1557" s="70"/>
      <c r="V1557" s="70"/>
      <c r="W1557" s="70"/>
      <c r="X1557" s="70"/>
      <c r="Y1557" s="70"/>
      <c r="Z1557" s="70"/>
      <c r="AA1557" s="73"/>
      <c r="AB1557" s="73"/>
      <c r="AC1557" s="73"/>
      <c r="AD1557" s="73"/>
      <c r="AE1557" s="73"/>
      <c r="AF1557" s="73"/>
      <c r="AG1557" s="73"/>
    </row>
    <row r="1558" spans="11:33" x14ac:dyDescent="0.3">
      <c r="K1558" s="70"/>
      <c r="L1558" s="71"/>
      <c r="M1558" s="70"/>
      <c r="N1558" s="70"/>
      <c r="O1558" s="70"/>
      <c r="P1558" s="70"/>
      <c r="Q1558" s="70"/>
      <c r="R1558" s="70"/>
      <c r="S1558" s="70"/>
      <c r="T1558" s="70"/>
      <c r="U1558" s="70"/>
      <c r="V1558" s="70"/>
      <c r="W1558" s="70"/>
      <c r="X1558" s="70"/>
      <c r="Y1558" s="70"/>
      <c r="Z1558" s="70"/>
      <c r="AA1558" s="73"/>
      <c r="AB1558" s="73"/>
      <c r="AC1558" s="73"/>
      <c r="AD1558" s="73"/>
      <c r="AE1558" s="73"/>
      <c r="AF1558" s="73"/>
      <c r="AG1558" s="73"/>
    </row>
    <row r="1559" spans="11:33" x14ac:dyDescent="0.3">
      <c r="K1559" s="70"/>
      <c r="L1559" s="71"/>
      <c r="M1559" s="70"/>
      <c r="N1559" s="70"/>
      <c r="O1559" s="70"/>
      <c r="P1559" s="70"/>
      <c r="Q1559" s="70"/>
      <c r="R1559" s="70"/>
      <c r="S1559" s="70"/>
      <c r="T1559" s="70"/>
      <c r="U1559" s="70"/>
      <c r="V1559" s="70"/>
      <c r="W1559" s="70"/>
      <c r="X1559" s="70"/>
      <c r="Y1559" s="70"/>
      <c r="Z1559" s="70"/>
      <c r="AA1559" s="73"/>
      <c r="AB1559" s="73"/>
      <c r="AC1559" s="73"/>
      <c r="AD1559" s="73"/>
      <c r="AE1559" s="73"/>
      <c r="AF1559" s="73"/>
      <c r="AG1559" s="73"/>
    </row>
    <row r="1560" spans="11:33" x14ac:dyDescent="0.3">
      <c r="K1560" s="70"/>
      <c r="L1560" s="71"/>
      <c r="M1560" s="70"/>
      <c r="N1560" s="70"/>
      <c r="O1560" s="70"/>
      <c r="P1560" s="70"/>
      <c r="Q1560" s="70"/>
      <c r="R1560" s="70"/>
      <c r="S1560" s="70"/>
      <c r="T1560" s="70"/>
      <c r="U1560" s="70"/>
      <c r="V1560" s="70"/>
      <c r="W1560" s="70"/>
      <c r="X1560" s="70"/>
      <c r="Y1560" s="70"/>
      <c r="Z1560" s="70"/>
      <c r="AA1560" s="73"/>
      <c r="AB1560" s="73"/>
      <c r="AC1560" s="73"/>
      <c r="AD1560" s="73"/>
      <c r="AE1560" s="73"/>
      <c r="AF1560" s="73"/>
      <c r="AG1560" s="73"/>
    </row>
    <row r="1561" spans="11:33" x14ac:dyDescent="0.3">
      <c r="K1561" s="70"/>
      <c r="L1561" s="71"/>
      <c r="M1561" s="70"/>
      <c r="N1561" s="70"/>
      <c r="O1561" s="70"/>
      <c r="P1561" s="70"/>
      <c r="Q1561" s="70"/>
      <c r="R1561" s="70"/>
      <c r="S1561" s="70"/>
      <c r="T1561" s="70"/>
      <c r="U1561" s="70"/>
      <c r="V1561" s="70"/>
      <c r="W1561" s="70"/>
      <c r="X1561" s="70"/>
      <c r="Y1561" s="70"/>
      <c r="Z1561" s="70"/>
      <c r="AA1561" s="73"/>
      <c r="AB1561" s="73"/>
      <c r="AC1561" s="73"/>
      <c r="AD1561" s="73"/>
      <c r="AE1561" s="73"/>
      <c r="AF1561" s="73"/>
      <c r="AG1561" s="73"/>
    </row>
    <row r="1562" spans="11:33" x14ac:dyDescent="0.3">
      <c r="K1562" s="70"/>
      <c r="L1562" s="71"/>
      <c r="M1562" s="70"/>
      <c r="N1562" s="70"/>
      <c r="O1562" s="70"/>
      <c r="P1562" s="70"/>
      <c r="Q1562" s="70"/>
      <c r="R1562" s="70"/>
      <c r="S1562" s="70"/>
      <c r="T1562" s="70"/>
      <c r="U1562" s="70"/>
      <c r="V1562" s="70"/>
      <c r="W1562" s="70"/>
      <c r="X1562" s="70"/>
      <c r="Y1562" s="70"/>
      <c r="Z1562" s="70"/>
      <c r="AA1562" s="73"/>
      <c r="AB1562" s="73"/>
      <c r="AC1562" s="73"/>
      <c r="AD1562" s="73"/>
      <c r="AE1562" s="73"/>
      <c r="AF1562" s="73"/>
      <c r="AG1562" s="73"/>
    </row>
    <row r="1563" spans="11:33" x14ac:dyDescent="0.3">
      <c r="K1563" s="70"/>
      <c r="L1563" s="71"/>
      <c r="M1563" s="70"/>
      <c r="N1563" s="70"/>
      <c r="O1563" s="70"/>
      <c r="P1563" s="70"/>
      <c r="Q1563" s="70"/>
      <c r="R1563" s="70"/>
      <c r="S1563" s="70"/>
      <c r="T1563" s="70"/>
      <c r="U1563" s="70"/>
      <c r="V1563" s="70"/>
      <c r="W1563" s="70"/>
      <c r="X1563" s="70"/>
      <c r="Y1563" s="70"/>
      <c r="Z1563" s="70"/>
      <c r="AA1563" s="73"/>
      <c r="AB1563" s="73"/>
      <c r="AC1563" s="73"/>
      <c r="AD1563" s="73"/>
      <c r="AE1563" s="73"/>
      <c r="AF1563" s="73"/>
      <c r="AG1563" s="73"/>
    </row>
    <row r="1564" spans="11:33" x14ac:dyDescent="0.3">
      <c r="K1564" s="70"/>
      <c r="L1564" s="71"/>
      <c r="M1564" s="70"/>
      <c r="N1564" s="70"/>
      <c r="O1564" s="70"/>
      <c r="P1564" s="70"/>
      <c r="Q1564" s="70"/>
      <c r="R1564" s="70"/>
      <c r="S1564" s="70"/>
      <c r="T1564" s="70"/>
      <c r="U1564" s="70"/>
      <c r="V1564" s="70"/>
      <c r="W1564" s="70"/>
      <c r="X1564" s="70"/>
      <c r="Y1564" s="70"/>
      <c r="Z1564" s="70"/>
      <c r="AA1564" s="73"/>
      <c r="AB1564" s="73"/>
      <c r="AC1564" s="73"/>
      <c r="AD1564" s="73"/>
      <c r="AE1564" s="73"/>
      <c r="AF1564" s="73"/>
      <c r="AG1564" s="73"/>
    </row>
    <row r="1565" spans="11:33" x14ac:dyDescent="0.3">
      <c r="K1565" s="70"/>
      <c r="L1565" s="71"/>
      <c r="M1565" s="70"/>
      <c r="N1565" s="70"/>
      <c r="O1565" s="70"/>
      <c r="P1565" s="70"/>
      <c r="Q1565" s="70"/>
      <c r="R1565" s="70"/>
      <c r="S1565" s="70"/>
      <c r="T1565" s="70"/>
      <c r="U1565" s="70"/>
      <c r="V1565" s="70"/>
      <c r="W1565" s="70"/>
      <c r="X1565" s="70"/>
      <c r="Y1565" s="70"/>
      <c r="Z1565" s="70"/>
      <c r="AA1565" s="73"/>
      <c r="AB1565" s="73"/>
      <c r="AC1565" s="73"/>
      <c r="AD1565" s="73"/>
      <c r="AE1565" s="73"/>
      <c r="AF1565" s="73"/>
      <c r="AG1565" s="73"/>
    </row>
    <row r="1566" spans="11:33" x14ac:dyDescent="0.3">
      <c r="K1566" s="70"/>
      <c r="L1566" s="71"/>
      <c r="M1566" s="70"/>
      <c r="N1566" s="70"/>
      <c r="O1566" s="70"/>
      <c r="P1566" s="70"/>
      <c r="Q1566" s="70"/>
      <c r="R1566" s="70"/>
      <c r="S1566" s="70"/>
      <c r="T1566" s="70"/>
      <c r="U1566" s="70"/>
      <c r="V1566" s="70"/>
      <c r="W1566" s="70"/>
      <c r="X1566" s="70"/>
      <c r="Y1566" s="70"/>
      <c r="Z1566" s="70"/>
      <c r="AA1566" s="73"/>
      <c r="AB1566" s="73"/>
      <c r="AC1566" s="73"/>
      <c r="AD1566" s="73"/>
      <c r="AE1566" s="73"/>
      <c r="AF1566" s="73"/>
      <c r="AG1566" s="73"/>
    </row>
    <row r="1567" spans="11:33" x14ac:dyDescent="0.3">
      <c r="K1567" s="70"/>
      <c r="L1567" s="71"/>
      <c r="M1567" s="70"/>
      <c r="N1567" s="70"/>
      <c r="O1567" s="70"/>
      <c r="P1567" s="70"/>
      <c r="Q1567" s="70"/>
      <c r="R1567" s="70"/>
      <c r="S1567" s="70"/>
      <c r="T1567" s="70"/>
      <c r="U1567" s="70"/>
      <c r="V1567" s="70"/>
      <c r="W1567" s="70"/>
      <c r="X1567" s="70"/>
      <c r="Y1567" s="70"/>
      <c r="Z1567" s="70"/>
      <c r="AA1567" s="73"/>
      <c r="AB1567" s="73"/>
      <c r="AC1567" s="73"/>
      <c r="AD1567" s="73"/>
      <c r="AE1567" s="73"/>
      <c r="AF1567" s="73"/>
      <c r="AG1567" s="73"/>
    </row>
    <row r="1568" spans="11:33" x14ac:dyDescent="0.3">
      <c r="K1568" s="70"/>
      <c r="L1568" s="71"/>
      <c r="M1568" s="70"/>
      <c r="N1568" s="70"/>
      <c r="O1568" s="70"/>
      <c r="P1568" s="70"/>
      <c r="Q1568" s="70"/>
      <c r="R1568" s="70"/>
      <c r="S1568" s="70"/>
      <c r="T1568" s="70"/>
      <c r="U1568" s="70"/>
      <c r="V1568" s="70"/>
      <c r="W1568" s="70"/>
      <c r="X1568" s="70"/>
      <c r="Y1568" s="70"/>
      <c r="Z1568" s="70"/>
      <c r="AA1568" s="73"/>
      <c r="AB1568" s="73"/>
      <c r="AC1568" s="73"/>
      <c r="AD1568" s="73"/>
      <c r="AE1568" s="73"/>
      <c r="AF1568" s="73"/>
      <c r="AG1568" s="73"/>
    </row>
    <row r="1569" spans="11:33" x14ac:dyDescent="0.3">
      <c r="K1569" s="70"/>
      <c r="L1569" s="71"/>
      <c r="M1569" s="70"/>
      <c r="N1569" s="70"/>
      <c r="O1569" s="70"/>
      <c r="P1569" s="70"/>
      <c r="Q1569" s="70"/>
      <c r="R1569" s="70"/>
      <c r="S1569" s="70"/>
      <c r="T1569" s="70"/>
      <c r="U1569" s="70"/>
      <c r="V1569" s="70"/>
      <c r="W1569" s="70"/>
      <c r="X1569" s="70"/>
      <c r="Y1569" s="70"/>
      <c r="Z1569" s="70"/>
      <c r="AA1569" s="73"/>
      <c r="AB1569" s="73"/>
      <c r="AC1569" s="73"/>
      <c r="AD1569" s="73"/>
      <c r="AE1569" s="73"/>
      <c r="AF1569" s="73"/>
      <c r="AG1569" s="73"/>
    </row>
    <row r="1570" spans="11:33" x14ac:dyDescent="0.3">
      <c r="K1570" s="70"/>
      <c r="L1570" s="71"/>
      <c r="M1570" s="70"/>
      <c r="N1570" s="70"/>
      <c r="O1570" s="70"/>
      <c r="P1570" s="70"/>
      <c r="Q1570" s="70"/>
      <c r="R1570" s="70"/>
      <c r="S1570" s="70"/>
      <c r="T1570" s="70"/>
      <c r="U1570" s="70"/>
      <c r="V1570" s="70"/>
      <c r="W1570" s="70"/>
      <c r="X1570" s="70"/>
      <c r="Y1570" s="70"/>
      <c r="Z1570" s="70"/>
      <c r="AA1570" s="73"/>
      <c r="AB1570" s="73"/>
      <c r="AC1570" s="73"/>
      <c r="AD1570" s="73"/>
      <c r="AE1570" s="73"/>
      <c r="AF1570" s="73"/>
      <c r="AG1570" s="73"/>
    </row>
    <row r="1571" spans="11:33" x14ac:dyDescent="0.3">
      <c r="K1571" s="70"/>
      <c r="L1571" s="71"/>
      <c r="M1571" s="70"/>
      <c r="N1571" s="70"/>
      <c r="O1571" s="70"/>
      <c r="P1571" s="70"/>
      <c r="Q1571" s="70"/>
      <c r="R1571" s="70"/>
      <c r="S1571" s="70"/>
      <c r="T1571" s="70"/>
      <c r="U1571" s="70"/>
      <c r="V1571" s="70"/>
      <c r="W1571" s="70"/>
      <c r="X1571" s="70"/>
      <c r="Y1571" s="70"/>
      <c r="Z1571" s="70"/>
      <c r="AA1571" s="73"/>
      <c r="AB1571" s="73"/>
      <c r="AC1571" s="73"/>
      <c r="AD1571" s="73"/>
      <c r="AE1571" s="73"/>
      <c r="AF1571" s="73"/>
      <c r="AG1571" s="73"/>
    </row>
    <row r="1572" spans="11:33" x14ac:dyDescent="0.3">
      <c r="K1572" s="70"/>
      <c r="L1572" s="71"/>
      <c r="M1572" s="70"/>
      <c r="N1572" s="70"/>
      <c r="O1572" s="70"/>
      <c r="P1572" s="70"/>
      <c r="Q1572" s="70"/>
      <c r="R1572" s="70"/>
      <c r="S1572" s="70"/>
      <c r="T1572" s="70"/>
      <c r="U1572" s="70"/>
      <c r="V1572" s="70"/>
      <c r="W1572" s="70"/>
      <c r="X1572" s="70"/>
      <c r="Y1572" s="70"/>
      <c r="Z1572" s="70"/>
      <c r="AA1572" s="73"/>
      <c r="AB1572" s="73"/>
      <c r="AC1572" s="73"/>
      <c r="AD1572" s="73"/>
      <c r="AE1572" s="73"/>
      <c r="AF1572" s="73"/>
      <c r="AG1572" s="73"/>
    </row>
    <row r="1573" spans="11:33" x14ac:dyDescent="0.3">
      <c r="K1573" s="70"/>
      <c r="L1573" s="71"/>
      <c r="M1573" s="70"/>
      <c r="N1573" s="70"/>
      <c r="O1573" s="70"/>
      <c r="P1573" s="70"/>
      <c r="Q1573" s="70"/>
      <c r="R1573" s="70"/>
      <c r="S1573" s="70"/>
      <c r="T1573" s="70"/>
      <c r="U1573" s="70"/>
      <c r="V1573" s="70"/>
      <c r="W1573" s="70"/>
      <c r="X1573" s="70"/>
      <c r="Y1573" s="70"/>
      <c r="Z1573" s="70"/>
      <c r="AA1573" s="73"/>
      <c r="AB1573" s="73"/>
      <c r="AC1573" s="73"/>
      <c r="AD1573" s="73"/>
      <c r="AE1573" s="73"/>
      <c r="AF1573" s="73"/>
      <c r="AG1573" s="73"/>
    </row>
    <row r="1574" spans="11:33" x14ac:dyDescent="0.3">
      <c r="K1574" s="70"/>
      <c r="L1574" s="71"/>
      <c r="M1574" s="70"/>
      <c r="N1574" s="70"/>
      <c r="O1574" s="70"/>
      <c r="P1574" s="70"/>
      <c r="Q1574" s="70"/>
      <c r="R1574" s="70"/>
      <c r="S1574" s="70"/>
      <c r="T1574" s="70"/>
      <c r="U1574" s="70"/>
      <c r="V1574" s="70"/>
      <c r="W1574" s="70"/>
      <c r="X1574" s="70"/>
      <c r="Y1574" s="70"/>
      <c r="Z1574" s="70"/>
      <c r="AA1574" s="73"/>
      <c r="AB1574" s="73"/>
      <c r="AC1574" s="73"/>
      <c r="AD1574" s="73"/>
      <c r="AE1574" s="73"/>
      <c r="AF1574" s="73"/>
      <c r="AG1574" s="73"/>
    </row>
    <row r="1575" spans="11:33" x14ac:dyDescent="0.3">
      <c r="K1575" s="70"/>
      <c r="L1575" s="71"/>
      <c r="M1575" s="70"/>
      <c r="N1575" s="70"/>
      <c r="O1575" s="70"/>
      <c r="P1575" s="70"/>
      <c r="Q1575" s="70"/>
      <c r="R1575" s="70"/>
      <c r="S1575" s="70"/>
      <c r="T1575" s="70"/>
      <c r="U1575" s="70"/>
      <c r="V1575" s="70"/>
      <c r="W1575" s="70"/>
      <c r="X1575" s="70"/>
      <c r="Y1575" s="70"/>
      <c r="Z1575" s="70"/>
      <c r="AA1575" s="73"/>
      <c r="AB1575" s="73"/>
      <c r="AC1575" s="73"/>
      <c r="AD1575" s="73"/>
      <c r="AE1575" s="73"/>
      <c r="AF1575" s="73"/>
      <c r="AG1575" s="73"/>
    </row>
    <row r="1576" spans="11:33" x14ac:dyDescent="0.3">
      <c r="K1576" s="70"/>
      <c r="L1576" s="71"/>
      <c r="M1576" s="70"/>
      <c r="N1576" s="70"/>
      <c r="O1576" s="70"/>
      <c r="P1576" s="70"/>
      <c r="Q1576" s="70"/>
      <c r="R1576" s="70"/>
      <c r="S1576" s="70"/>
      <c r="T1576" s="70"/>
      <c r="U1576" s="70"/>
      <c r="V1576" s="70"/>
      <c r="W1576" s="70"/>
      <c r="X1576" s="70"/>
      <c r="Y1576" s="70"/>
      <c r="Z1576" s="70"/>
      <c r="AA1576" s="73"/>
      <c r="AB1576" s="73"/>
      <c r="AC1576" s="73"/>
      <c r="AD1576" s="73"/>
      <c r="AE1576" s="73"/>
      <c r="AF1576" s="73"/>
      <c r="AG1576" s="73"/>
    </row>
    <row r="1577" spans="11:33" x14ac:dyDescent="0.3">
      <c r="K1577" s="70"/>
      <c r="L1577" s="71"/>
      <c r="M1577" s="70"/>
      <c r="N1577" s="70"/>
      <c r="O1577" s="70"/>
      <c r="P1577" s="70"/>
      <c r="Q1577" s="70"/>
      <c r="R1577" s="70"/>
      <c r="S1577" s="70"/>
      <c r="T1577" s="70"/>
      <c r="U1577" s="70"/>
      <c r="V1577" s="70"/>
      <c r="W1577" s="70"/>
      <c r="X1577" s="70"/>
      <c r="Y1577" s="70"/>
      <c r="Z1577" s="70"/>
      <c r="AA1577" s="73"/>
      <c r="AB1577" s="73"/>
      <c r="AC1577" s="73"/>
      <c r="AD1577" s="73"/>
      <c r="AE1577" s="73"/>
      <c r="AF1577" s="73"/>
      <c r="AG1577" s="73"/>
    </row>
    <row r="1578" spans="11:33" x14ac:dyDescent="0.3">
      <c r="K1578" s="70"/>
      <c r="L1578" s="71"/>
      <c r="M1578" s="70"/>
      <c r="N1578" s="70"/>
      <c r="O1578" s="70"/>
      <c r="P1578" s="70"/>
      <c r="Q1578" s="70"/>
      <c r="R1578" s="70"/>
      <c r="S1578" s="70"/>
      <c r="T1578" s="70"/>
      <c r="U1578" s="70"/>
      <c r="V1578" s="70"/>
      <c r="W1578" s="70"/>
      <c r="X1578" s="70"/>
      <c r="Y1578" s="70"/>
      <c r="Z1578" s="70"/>
      <c r="AA1578" s="73"/>
      <c r="AB1578" s="73"/>
      <c r="AC1578" s="73"/>
      <c r="AD1578" s="73"/>
      <c r="AE1578" s="73"/>
      <c r="AF1578" s="73"/>
      <c r="AG1578" s="73"/>
    </row>
    <row r="1579" spans="11:33" x14ac:dyDescent="0.3">
      <c r="K1579" s="70"/>
      <c r="L1579" s="71"/>
      <c r="M1579" s="70"/>
      <c r="N1579" s="70"/>
      <c r="O1579" s="70"/>
      <c r="P1579" s="70"/>
      <c r="Q1579" s="70"/>
      <c r="R1579" s="70"/>
      <c r="S1579" s="70"/>
      <c r="T1579" s="70"/>
      <c r="U1579" s="70"/>
      <c r="V1579" s="70"/>
      <c r="W1579" s="70"/>
      <c r="X1579" s="70"/>
      <c r="Y1579" s="70"/>
      <c r="Z1579" s="70"/>
      <c r="AA1579" s="73"/>
      <c r="AB1579" s="73"/>
      <c r="AC1579" s="73"/>
      <c r="AD1579" s="73"/>
      <c r="AE1579" s="73"/>
      <c r="AF1579" s="73"/>
      <c r="AG1579" s="73"/>
    </row>
    <row r="1580" spans="11:33" x14ac:dyDescent="0.3">
      <c r="K1580" s="70"/>
      <c r="L1580" s="71"/>
      <c r="M1580" s="70"/>
      <c r="N1580" s="70"/>
      <c r="O1580" s="70"/>
      <c r="P1580" s="70"/>
      <c r="Q1580" s="70"/>
      <c r="R1580" s="70"/>
      <c r="S1580" s="70"/>
      <c r="T1580" s="70"/>
      <c r="U1580" s="70"/>
      <c r="V1580" s="70"/>
      <c r="W1580" s="70"/>
      <c r="X1580" s="70"/>
      <c r="Y1580" s="70"/>
      <c r="Z1580" s="70"/>
      <c r="AA1580" s="73"/>
      <c r="AB1580" s="73"/>
      <c r="AC1580" s="73"/>
      <c r="AD1580" s="73"/>
      <c r="AE1580" s="73"/>
      <c r="AF1580" s="73"/>
      <c r="AG1580" s="73"/>
    </row>
    <row r="1581" spans="11:33" x14ac:dyDescent="0.3">
      <c r="K1581" s="70"/>
      <c r="L1581" s="71"/>
      <c r="M1581" s="70"/>
      <c r="N1581" s="70"/>
      <c r="O1581" s="70"/>
      <c r="P1581" s="70"/>
      <c r="Q1581" s="70"/>
      <c r="R1581" s="70"/>
      <c r="S1581" s="70"/>
      <c r="T1581" s="70"/>
      <c r="U1581" s="70"/>
      <c r="V1581" s="70"/>
      <c r="W1581" s="70"/>
      <c r="X1581" s="70"/>
      <c r="Y1581" s="70"/>
      <c r="Z1581" s="70"/>
      <c r="AA1581" s="73"/>
      <c r="AB1581" s="73"/>
      <c r="AC1581" s="73"/>
      <c r="AD1581" s="73"/>
      <c r="AE1581" s="73"/>
      <c r="AF1581" s="73"/>
      <c r="AG1581" s="73"/>
    </row>
    <row r="1582" spans="11:33" x14ac:dyDescent="0.3">
      <c r="K1582" s="70"/>
      <c r="L1582" s="71"/>
      <c r="M1582" s="70"/>
      <c r="N1582" s="70"/>
      <c r="O1582" s="70"/>
      <c r="P1582" s="70"/>
      <c r="Q1582" s="70"/>
      <c r="R1582" s="70"/>
      <c r="S1582" s="70"/>
      <c r="T1582" s="70"/>
      <c r="U1582" s="70"/>
      <c r="V1582" s="70"/>
      <c r="W1582" s="70"/>
      <c r="X1582" s="70"/>
      <c r="Y1582" s="70"/>
      <c r="Z1582" s="70"/>
      <c r="AA1582" s="73"/>
      <c r="AB1582" s="73"/>
      <c r="AC1582" s="73"/>
      <c r="AD1582" s="73"/>
      <c r="AE1582" s="73"/>
      <c r="AF1582" s="73"/>
      <c r="AG1582" s="73"/>
    </row>
    <row r="1583" spans="11:33" x14ac:dyDescent="0.3">
      <c r="K1583" s="70"/>
      <c r="L1583" s="71"/>
      <c r="M1583" s="70"/>
      <c r="N1583" s="70"/>
      <c r="O1583" s="70"/>
      <c r="P1583" s="70"/>
      <c r="Q1583" s="70"/>
      <c r="R1583" s="70"/>
      <c r="S1583" s="70"/>
      <c r="T1583" s="70"/>
      <c r="U1583" s="70"/>
      <c r="V1583" s="70"/>
      <c r="W1583" s="70"/>
      <c r="X1583" s="70"/>
      <c r="Y1583" s="70"/>
      <c r="Z1583" s="70"/>
      <c r="AA1583" s="73"/>
      <c r="AB1583" s="73"/>
      <c r="AC1583" s="73"/>
      <c r="AD1583" s="73"/>
      <c r="AE1583" s="73"/>
      <c r="AF1583" s="73"/>
      <c r="AG1583" s="73"/>
    </row>
    <row r="1584" spans="11:33" x14ac:dyDescent="0.3">
      <c r="K1584" s="70"/>
      <c r="L1584" s="71"/>
      <c r="M1584" s="70"/>
      <c r="N1584" s="70"/>
      <c r="O1584" s="70"/>
      <c r="P1584" s="70"/>
      <c r="Q1584" s="70"/>
      <c r="R1584" s="70"/>
      <c r="S1584" s="70"/>
      <c r="T1584" s="70"/>
      <c r="U1584" s="70"/>
      <c r="V1584" s="70"/>
      <c r="W1584" s="70"/>
      <c r="X1584" s="70"/>
      <c r="Y1584" s="70"/>
      <c r="Z1584" s="70"/>
      <c r="AA1584" s="73"/>
      <c r="AB1584" s="73"/>
      <c r="AC1584" s="73"/>
      <c r="AD1584" s="73"/>
      <c r="AE1584" s="73"/>
      <c r="AF1584" s="73"/>
      <c r="AG1584" s="73"/>
    </row>
    <row r="1585" spans="11:33" x14ac:dyDescent="0.3">
      <c r="K1585" s="70"/>
      <c r="L1585" s="71"/>
      <c r="M1585" s="70"/>
      <c r="N1585" s="70"/>
      <c r="O1585" s="70"/>
      <c r="P1585" s="70"/>
      <c r="Q1585" s="70"/>
      <c r="R1585" s="70"/>
      <c r="S1585" s="70"/>
      <c r="T1585" s="70"/>
      <c r="U1585" s="70"/>
      <c r="V1585" s="70"/>
      <c r="W1585" s="70"/>
      <c r="X1585" s="70"/>
      <c r="Y1585" s="70"/>
      <c r="Z1585" s="70"/>
      <c r="AA1585" s="73"/>
      <c r="AB1585" s="73"/>
      <c r="AC1585" s="73"/>
      <c r="AD1585" s="73"/>
      <c r="AE1585" s="73"/>
      <c r="AF1585" s="73"/>
      <c r="AG1585" s="73"/>
    </row>
    <row r="1586" spans="11:33" x14ac:dyDescent="0.3">
      <c r="K1586" s="70"/>
      <c r="L1586" s="71"/>
      <c r="M1586" s="70"/>
      <c r="N1586" s="70"/>
      <c r="O1586" s="70"/>
      <c r="P1586" s="70"/>
      <c r="Q1586" s="70"/>
      <c r="R1586" s="70"/>
      <c r="S1586" s="70"/>
      <c r="T1586" s="70"/>
      <c r="U1586" s="70"/>
      <c r="V1586" s="70"/>
      <c r="W1586" s="70"/>
      <c r="X1586" s="70"/>
      <c r="Y1586" s="70"/>
      <c r="Z1586" s="70"/>
      <c r="AA1586" s="73"/>
      <c r="AB1586" s="73"/>
      <c r="AC1586" s="73"/>
      <c r="AD1586" s="73"/>
      <c r="AE1586" s="73"/>
      <c r="AF1586" s="73"/>
      <c r="AG1586" s="73"/>
    </row>
    <row r="1587" spans="11:33" x14ac:dyDescent="0.3">
      <c r="K1587" s="70"/>
      <c r="L1587" s="71"/>
      <c r="M1587" s="70"/>
      <c r="N1587" s="70"/>
      <c r="O1587" s="70"/>
      <c r="P1587" s="70"/>
      <c r="Q1587" s="70"/>
      <c r="R1587" s="70"/>
      <c r="S1587" s="70"/>
      <c r="T1587" s="70"/>
      <c r="U1587" s="70"/>
      <c r="V1587" s="70"/>
      <c r="W1587" s="70"/>
      <c r="X1587" s="70"/>
      <c r="Y1587" s="70"/>
      <c r="Z1587" s="70"/>
      <c r="AA1587" s="73"/>
      <c r="AB1587" s="73"/>
      <c r="AC1587" s="73"/>
      <c r="AD1587" s="73"/>
      <c r="AE1587" s="73"/>
      <c r="AF1587" s="73"/>
      <c r="AG1587" s="73"/>
    </row>
    <row r="1588" spans="11:33" x14ac:dyDescent="0.3">
      <c r="K1588" s="70"/>
      <c r="L1588" s="71"/>
      <c r="M1588" s="70"/>
      <c r="N1588" s="70"/>
      <c r="O1588" s="70"/>
      <c r="P1588" s="70"/>
      <c r="Q1588" s="70"/>
      <c r="R1588" s="70"/>
      <c r="S1588" s="70"/>
      <c r="T1588" s="70"/>
      <c r="U1588" s="70"/>
      <c r="V1588" s="70"/>
      <c r="W1588" s="70"/>
      <c r="X1588" s="70"/>
      <c r="Y1588" s="70"/>
      <c r="Z1588" s="70"/>
      <c r="AA1588" s="73"/>
      <c r="AB1588" s="73"/>
      <c r="AC1588" s="73"/>
      <c r="AD1588" s="73"/>
      <c r="AE1588" s="73"/>
      <c r="AF1588" s="73"/>
      <c r="AG1588" s="73"/>
    </row>
    <row r="1589" spans="11:33" x14ac:dyDescent="0.3">
      <c r="K1589" s="70"/>
      <c r="L1589" s="71"/>
      <c r="M1589" s="70"/>
      <c r="N1589" s="70"/>
      <c r="O1589" s="70"/>
      <c r="P1589" s="70"/>
      <c r="Q1589" s="70"/>
      <c r="R1589" s="70"/>
      <c r="S1589" s="70"/>
      <c r="T1589" s="70"/>
      <c r="U1589" s="70"/>
      <c r="V1589" s="70"/>
      <c r="W1589" s="70"/>
      <c r="X1589" s="70"/>
      <c r="Y1589" s="70"/>
      <c r="Z1589" s="70"/>
      <c r="AA1589" s="73"/>
      <c r="AB1589" s="73"/>
      <c r="AC1589" s="73"/>
      <c r="AD1589" s="73"/>
      <c r="AE1589" s="73"/>
      <c r="AF1589" s="73"/>
      <c r="AG1589" s="73"/>
    </row>
    <row r="1590" spans="11:33" x14ac:dyDescent="0.3">
      <c r="K1590" s="70"/>
      <c r="L1590" s="71"/>
      <c r="M1590" s="70"/>
      <c r="N1590" s="70"/>
      <c r="O1590" s="70"/>
      <c r="P1590" s="70"/>
      <c r="Q1590" s="70"/>
      <c r="R1590" s="70"/>
      <c r="S1590" s="70"/>
      <c r="T1590" s="70"/>
      <c r="U1590" s="70"/>
      <c r="V1590" s="70"/>
      <c r="W1590" s="70"/>
      <c r="X1590" s="70"/>
      <c r="Y1590" s="70"/>
      <c r="Z1590" s="70"/>
      <c r="AA1590" s="73"/>
      <c r="AB1590" s="73"/>
      <c r="AC1590" s="73"/>
      <c r="AD1590" s="73"/>
      <c r="AE1590" s="73"/>
      <c r="AF1590" s="73"/>
      <c r="AG1590" s="73"/>
    </row>
    <row r="1591" spans="11:33" x14ac:dyDescent="0.3">
      <c r="K1591" s="70"/>
      <c r="L1591" s="71"/>
      <c r="M1591" s="70"/>
      <c r="N1591" s="70"/>
      <c r="O1591" s="70"/>
      <c r="P1591" s="70"/>
      <c r="Q1591" s="70"/>
      <c r="R1591" s="70"/>
      <c r="S1591" s="70"/>
      <c r="T1591" s="70"/>
      <c r="U1591" s="70"/>
      <c r="V1591" s="70"/>
      <c r="W1591" s="70"/>
      <c r="X1591" s="70"/>
      <c r="Y1591" s="70"/>
      <c r="Z1591" s="70"/>
      <c r="AA1591" s="73"/>
      <c r="AB1591" s="73"/>
      <c r="AC1591" s="73"/>
      <c r="AD1591" s="73"/>
      <c r="AE1591" s="73"/>
      <c r="AF1591" s="73"/>
      <c r="AG1591" s="73"/>
    </row>
    <row r="1592" spans="11:33" x14ac:dyDescent="0.3">
      <c r="K1592" s="70"/>
      <c r="L1592" s="71"/>
      <c r="M1592" s="70"/>
      <c r="N1592" s="70"/>
      <c r="O1592" s="70"/>
      <c r="P1592" s="70"/>
      <c r="Q1592" s="70"/>
      <c r="R1592" s="70"/>
      <c r="S1592" s="70"/>
      <c r="T1592" s="70"/>
      <c r="U1592" s="70"/>
      <c r="V1592" s="70"/>
      <c r="W1592" s="70"/>
      <c r="X1592" s="70"/>
      <c r="Y1592" s="70"/>
      <c r="Z1592" s="70"/>
      <c r="AA1592" s="73"/>
      <c r="AB1592" s="73"/>
      <c r="AC1592" s="73"/>
      <c r="AD1592" s="73"/>
      <c r="AE1592" s="73"/>
      <c r="AF1592" s="73"/>
      <c r="AG1592" s="73"/>
    </row>
    <row r="1593" spans="11:33" x14ac:dyDescent="0.3">
      <c r="K1593" s="70"/>
      <c r="L1593" s="71"/>
      <c r="M1593" s="70"/>
      <c r="N1593" s="70"/>
      <c r="O1593" s="70"/>
      <c r="P1593" s="70"/>
      <c r="Q1593" s="70"/>
      <c r="R1593" s="70"/>
      <c r="S1593" s="70"/>
      <c r="T1593" s="70"/>
      <c r="U1593" s="70"/>
      <c r="V1593" s="70"/>
      <c r="W1593" s="70"/>
      <c r="X1593" s="70"/>
      <c r="Y1593" s="70"/>
      <c r="Z1593" s="70"/>
      <c r="AA1593" s="73"/>
      <c r="AB1593" s="73"/>
      <c r="AC1593" s="73"/>
      <c r="AD1593" s="73"/>
      <c r="AE1593" s="73"/>
      <c r="AF1593" s="73"/>
      <c r="AG1593" s="73"/>
    </row>
    <row r="1594" spans="11:33" x14ac:dyDescent="0.3">
      <c r="K1594" s="70"/>
      <c r="L1594" s="71"/>
      <c r="M1594" s="70"/>
      <c r="N1594" s="70"/>
      <c r="O1594" s="70"/>
      <c r="P1594" s="70"/>
      <c r="Q1594" s="70"/>
      <c r="R1594" s="70"/>
      <c r="S1594" s="70"/>
      <c r="T1594" s="70"/>
      <c r="U1594" s="70"/>
      <c r="V1594" s="70"/>
      <c r="W1594" s="70"/>
      <c r="X1594" s="70"/>
      <c r="Y1594" s="70"/>
      <c r="Z1594" s="70"/>
      <c r="AA1594" s="73"/>
      <c r="AB1594" s="73"/>
      <c r="AC1594" s="73"/>
      <c r="AD1594" s="73"/>
      <c r="AE1594" s="73"/>
      <c r="AF1594" s="73"/>
      <c r="AG1594" s="73"/>
    </row>
    <row r="1595" spans="11:33" x14ac:dyDescent="0.3">
      <c r="K1595" s="70"/>
      <c r="L1595" s="71"/>
      <c r="M1595" s="70"/>
      <c r="N1595" s="70"/>
      <c r="O1595" s="70"/>
      <c r="P1595" s="70"/>
      <c r="Q1595" s="70"/>
      <c r="R1595" s="70"/>
      <c r="S1595" s="70"/>
      <c r="T1595" s="70"/>
      <c r="U1595" s="70"/>
      <c r="V1595" s="70"/>
      <c r="W1595" s="70"/>
      <c r="X1595" s="70"/>
      <c r="Y1595" s="70"/>
      <c r="Z1595" s="70"/>
      <c r="AA1595" s="73"/>
      <c r="AB1595" s="73"/>
      <c r="AC1595" s="73"/>
      <c r="AD1595" s="73"/>
      <c r="AE1595" s="73"/>
      <c r="AF1595" s="73"/>
      <c r="AG1595" s="73"/>
    </row>
    <row r="1596" spans="11:33" x14ac:dyDescent="0.3">
      <c r="K1596" s="70"/>
      <c r="L1596" s="71"/>
      <c r="M1596" s="70"/>
      <c r="N1596" s="70"/>
      <c r="O1596" s="70"/>
      <c r="P1596" s="70"/>
      <c r="Q1596" s="70"/>
      <c r="R1596" s="70"/>
      <c r="S1596" s="70"/>
      <c r="T1596" s="70"/>
      <c r="U1596" s="70"/>
      <c r="V1596" s="70"/>
      <c r="W1596" s="70"/>
      <c r="X1596" s="70"/>
      <c r="Y1596" s="70"/>
      <c r="Z1596" s="70"/>
      <c r="AA1596" s="73"/>
      <c r="AB1596" s="73"/>
      <c r="AC1596" s="73"/>
      <c r="AD1596" s="73"/>
      <c r="AE1596" s="73"/>
      <c r="AF1596" s="73"/>
      <c r="AG1596" s="73"/>
    </row>
    <row r="1597" spans="11:33" x14ac:dyDescent="0.3">
      <c r="K1597" s="70"/>
      <c r="L1597" s="71"/>
      <c r="M1597" s="70"/>
      <c r="N1597" s="70"/>
      <c r="O1597" s="70"/>
      <c r="P1597" s="70"/>
      <c r="Q1597" s="70"/>
      <c r="R1597" s="70"/>
      <c r="S1597" s="70"/>
      <c r="T1597" s="70"/>
      <c r="U1597" s="70"/>
      <c r="V1597" s="70"/>
      <c r="W1597" s="70"/>
      <c r="X1597" s="70"/>
      <c r="Y1597" s="70"/>
      <c r="Z1597" s="70"/>
      <c r="AA1597" s="73"/>
      <c r="AB1597" s="73"/>
      <c r="AC1597" s="73"/>
      <c r="AD1597" s="73"/>
      <c r="AE1597" s="73"/>
      <c r="AF1597" s="73"/>
      <c r="AG1597" s="73"/>
    </row>
    <row r="1598" spans="11:33" x14ac:dyDescent="0.3">
      <c r="K1598" s="70"/>
      <c r="L1598" s="71"/>
      <c r="M1598" s="70"/>
      <c r="N1598" s="70"/>
      <c r="O1598" s="70"/>
      <c r="P1598" s="70"/>
      <c r="Q1598" s="70"/>
      <c r="R1598" s="70"/>
      <c r="S1598" s="70"/>
      <c r="T1598" s="70"/>
      <c r="U1598" s="70"/>
      <c r="V1598" s="70"/>
      <c r="W1598" s="70"/>
      <c r="X1598" s="70"/>
      <c r="Y1598" s="70"/>
      <c r="Z1598" s="70"/>
      <c r="AA1598" s="73"/>
      <c r="AB1598" s="73"/>
      <c r="AC1598" s="73"/>
      <c r="AD1598" s="73"/>
      <c r="AE1598" s="73"/>
      <c r="AF1598" s="73"/>
      <c r="AG1598" s="73"/>
    </row>
    <row r="1599" spans="11:33" x14ac:dyDescent="0.3">
      <c r="K1599" s="70"/>
      <c r="L1599" s="71"/>
      <c r="M1599" s="70"/>
      <c r="N1599" s="70"/>
      <c r="O1599" s="70"/>
      <c r="P1599" s="70"/>
      <c r="Q1599" s="70"/>
      <c r="R1599" s="70"/>
      <c r="S1599" s="70"/>
      <c r="T1599" s="70"/>
      <c r="U1599" s="70"/>
      <c r="V1599" s="70"/>
      <c r="W1599" s="70"/>
      <c r="X1599" s="70"/>
      <c r="Y1599" s="70"/>
      <c r="Z1599" s="70"/>
      <c r="AA1599" s="73"/>
      <c r="AB1599" s="73"/>
      <c r="AC1599" s="73"/>
      <c r="AD1599" s="73"/>
      <c r="AE1599" s="73"/>
      <c r="AF1599" s="73"/>
      <c r="AG1599" s="73"/>
    </row>
    <row r="1600" spans="11:33" x14ac:dyDescent="0.3">
      <c r="K1600" s="70"/>
      <c r="L1600" s="71"/>
      <c r="M1600" s="70"/>
      <c r="N1600" s="70"/>
      <c r="O1600" s="70"/>
      <c r="P1600" s="70"/>
      <c r="Q1600" s="70"/>
      <c r="R1600" s="70"/>
      <c r="S1600" s="70"/>
      <c r="T1600" s="70"/>
      <c r="U1600" s="70"/>
      <c r="V1600" s="70"/>
      <c r="W1600" s="70"/>
      <c r="X1600" s="70"/>
      <c r="Y1600" s="70"/>
      <c r="Z1600" s="70"/>
      <c r="AA1600" s="73"/>
      <c r="AB1600" s="73"/>
      <c r="AC1600" s="73"/>
      <c r="AD1600" s="73"/>
      <c r="AE1600" s="73"/>
      <c r="AF1600" s="73"/>
      <c r="AG1600" s="73"/>
    </row>
    <row r="1601" spans="11:33" x14ac:dyDescent="0.3">
      <c r="K1601" s="70"/>
      <c r="L1601" s="71"/>
      <c r="M1601" s="70"/>
      <c r="N1601" s="70"/>
      <c r="O1601" s="70"/>
      <c r="P1601" s="70"/>
      <c r="Q1601" s="70"/>
      <c r="R1601" s="70"/>
      <c r="S1601" s="70"/>
      <c r="T1601" s="70"/>
      <c r="U1601" s="70"/>
      <c r="V1601" s="70"/>
      <c r="W1601" s="70"/>
      <c r="X1601" s="70"/>
      <c r="Y1601" s="70"/>
      <c r="Z1601" s="70"/>
      <c r="AA1601" s="73"/>
      <c r="AB1601" s="73"/>
      <c r="AC1601" s="73"/>
      <c r="AD1601" s="73"/>
      <c r="AE1601" s="73"/>
      <c r="AF1601" s="73"/>
      <c r="AG1601" s="73"/>
    </row>
    <row r="1602" spans="11:33" x14ac:dyDescent="0.3">
      <c r="K1602" s="70"/>
      <c r="L1602" s="71"/>
      <c r="M1602" s="70"/>
      <c r="N1602" s="70"/>
      <c r="O1602" s="70"/>
      <c r="P1602" s="70"/>
      <c r="Q1602" s="70"/>
      <c r="R1602" s="70"/>
      <c r="S1602" s="70"/>
      <c r="T1602" s="70"/>
      <c r="U1602" s="70"/>
      <c r="V1602" s="70"/>
      <c r="W1602" s="70"/>
      <c r="X1602" s="70"/>
      <c r="Y1602" s="70"/>
      <c r="Z1602" s="70"/>
      <c r="AA1602" s="73"/>
      <c r="AB1602" s="73"/>
      <c r="AC1602" s="73"/>
      <c r="AD1602" s="73"/>
      <c r="AE1602" s="73"/>
      <c r="AF1602" s="73"/>
      <c r="AG1602" s="73"/>
    </row>
    <row r="1603" spans="11:33" x14ac:dyDescent="0.3">
      <c r="K1603" s="70"/>
      <c r="L1603" s="71"/>
      <c r="M1603" s="70"/>
      <c r="N1603" s="70"/>
      <c r="O1603" s="70"/>
      <c r="P1603" s="70"/>
      <c r="Q1603" s="70"/>
      <c r="R1603" s="70"/>
      <c r="S1603" s="70"/>
      <c r="T1603" s="70"/>
      <c r="U1603" s="70"/>
      <c r="V1603" s="70"/>
      <c r="W1603" s="70"/>
      <c r="X1603" s="70"/>
      <c r="Y1603" s="70"/>
      <c r="Z1603" s="70"/>
      <c r="AA1603" s="73"/>
      <c r="AB1603" s="73"/>
      <c r="AC1603" s="73"/>
      <c r="AD1603" s="73"/>
      <c r="AE1603" s="73"/>
      <c r="AF1603" s="73"/>
      <c r="AG1603" s="73"/>
    </row>
    <row r="1604" spans="11:33" x14ac:dyDescent="0.3">
      <c r="K1604" s="70"/>
      <c r="L1604" s="71"/>
      <c r="M1604" s="70"/>
      <c r="N1604" s="70"/>
      <c r="O1604" s="70"/>
      <c r="P1604" s="70"/>
      <c r="Q1604" s="70"/>
      <c r="R1604" s="70"/>
      <c r="S1604" s="70"/>
      <c r="T1604" s="70"/>
      <c r="U1604" s="70"/>
      <c r="V1604" s="70"/>
      <c r="W1604" s="70"/>
      <c r="X1604" s="70"/>
      <c r="Y1604" s="70"/>
      <c r="Z1604" s="70"/>
      <c r="AA1604" s="73"/>
      <c r="AB1604" s="73"/>
      <c r="AC1604" s="73"/>
      <c r="AD1604" s="73"/>
      <c r="AE1604" s="73"/>
      <c r="AF1604" s="73"/>
      <c r="AG1604" s="73"/>
    </row>
    <row r="1605" spans="11:33" x14ac:dyDescent="0.3">
      <c r="K1605" s="70"/>
      <c r="L1605" s="71"/>
      <c r="M1605" s="70"/>
      <c r="N1605" s="70"/>
      <c r="O1605" s="70"/>
      <c r="P1605" s="70"/>
      <c r="Q1605" s="70"/>
      <c r="R1605" s="70"/>
      <c r="S1605" s="70"/>
      <c r="T1605" s="70"/>
      <c r="U1605" s="70"/>
      <c r="V1605" s="70"/>
      <c r="W1605" s="70"/>
      <c r="X1605" s="70"/>
      <c r="Y1605" s="70"/>
      <c r="Z1605" s="70"/>
      <c r="AA1605" s="73"/>
      <c r="AB1605" s="73"/>
      <c r="AC1605" s="73"/>
      <c r="AD1605" s="73"/>
      <c r="AE1605" s="73"/>
      <c r="AF1605" s="73"/>
      <c r="AG1605" s="73"/>
    </row>
    <row r="1606" spans="11:33" x14ac:dyDescent="0.3">
      <c r="K1606" s="70"/>
      <c r="L1606" s="71"/>
      <c r="M1606" s="70"/>
      <c r="N1606" s="70"/>
      <c r="O1606" s="70"/>
      <c r="P1606" s="70"/>
      <c r="Q1606" s="70"/>
      <c r="R1606" s="70"/>
      <c r="S1606" s="70"/>
      <c r="T1606" s="70"/>
      <c r="U1606" s="70"/>
      <c r="V1606" s="70"/>
      <c r="W1606" s="70"/>
      <c r="X1606" s="70"/>
      <c r="Y1606" s="70"/>
      <c r="Z1606" s="70"/>
      <c r="AA1606" s="73"/>
      <c r="AB1606" s="73"/>
      <c r="AC1606" s="73"/>
      <c r="AD1606" s="73"/>
      <c r="AE1606" s="73"/>
      <c r="AF1606" s="73"/>
      <c r="AG1606" s="73"/>
    </row>
    <row r="1607" spans="11:33" x14ac:dyDescent="0.3">
      <c r="K1607" s="70"/>
      <c r="L1607" s="71"/>
      <c r="M1607" s="70"/>
      <c r="N1607" s="70"/>
      <c r="O1607" s="70"/>
      <c r="P1607" s="70"/>
      <c r="Q1607" s="70"/>
      <c r="R1607" s="70"/>
      <c r="S1607" s="70"/>
      <c r="T1607" s="70"/>
      <c r="U1607" s="70"/>
      <c r="V1607" s="70"/>
      <c r="W1607" s="70"/>
      <c r="X1607" s="70"/>
      <c r="Y1607" s="70"/>
      <c r="Z1607" s="70"/>
      <c r="AA1607" s="73"/>
      <c r="AB1607" s="73"/>
      <c r="AC1607" s="73"/>
      <c r="AD1607" s="73"/>
      <c r="AE1607" s="73"/>
      <c r="AF1607" s="73"/>
      <c r="AG1607" s="73"/>
    </row>
    <row r="1608" spans="11:33" x14ac:dyDescent="0.3">
      <c r="K1608" s="70"/>
      <c r="L1608" s="71"/>
      <c r="M1608" s="70"/>
      <c r="N1608" s="70"/>
      <c r="O1608" s="70"/>
      <c r="P1608" s="70"/>
      <c r="Q1608" s="70"/>
      <c r="R1608" s="70"/>
      <c r="S1608" s="70"/>
      <c r="T1608" s="70"/>
      <c r="U1608" s="70"/>
      <c r="V1608" s="70"/>
      <c r="W1608" s="70"/>
      <c r="X1608" s="70"/>
      <c r="Y1608" s="70"/>
      <c r="Z1608" s="70"/>
      <c r="AA1608" s="73"/>
      <c r="AB1608" s="73"/>
      <c r="AC1608" s="73"/>
      <c r="AD1608" s="73"/>
      <c r="AE1608" s="73"/>
      <c r="AF1608" s="73"/>
      <c r="AG1608" s="73"/>
    </row>
    <row r="1609" spans="11:33" x14ac:dyDescent="0.3">
      <c r="K1609" s="70"/>
      <c r="L1609" s="71"/>
      <c r="M1609" s="70"/>
      <c r="N1609" s="70"/>
      <c r="O1609" s="70"/>
      <c r="P1609" s="70"/>
      <c r="Q1609" s="70"/>
      <c r="R1609" s="70"/>
      <c r="S1609" s="70"/>
      <c r="T1609" s="70"/>
      <c r="U1609" s="70"/>
      <c r="V1609" s="70"/>
      <c r="W1609" s="70"/>
      <c r="X1609" s="70"/>
      <c r="Y1609" s="70"/>
      <c r="Z1609" s="70"/>
      <c r="AA1609" s="73"/>
      <c r="AB1609" s="73"/>
      <c r="AC1609" s="73"/>
      <c r="AD1609" s="73"/>
      <c r="AE1609" s="73"/>
      <c r="AF1609" s="73"/>
      <c r="AG1609" s="73"/>
    </row>
    <row r="1610" spans="11:33" x14ac:dyDescent="0.3">
      <c r="K1610" s="70"/>
      <c r="L1610" s="71"/>
      <c r="M1610" s="70"/>
      <c r="N1610" s="70"/>
      <c r="O1610" s="70"/>
      <c r="P1610" s="70"/>
      <c r="Q1610" s="70"/>
      <c r="R1610" s="70"/>
      <c r="S1610" s="70"/>
      <c r="T1610" s="70"/>
      <c r="U1610" s="70"/>
      <c r="V1610" s="70"/>
      <c r="W1610" s="70"/>
      <c r="X1610" s="70"/>
      <c r="Y1610" s="70"/>
      <c r="Z1610" s="70"/>
      <c r="AA1610" s="73"/>
      <c r="AB1610" s="73"/>
      <c r="AC1610" s="73"/>
      <c r="AD1610" s="73"/>
      <c r="AE1610" s="73"/>
      <c r="AF1610" s="73"/>
      <c r="AG1610" s="73"/>
    </row>
    <row r="1611" spans="11:33" x14ac:dyDescent="0.3">
      <c r="K1611" s="70"/>
      <c r="L1611" s="71"/>
      <c r="M1611" s="70"/>
      <c r="N1611" s="70"/>
      <c r="O1611" s="70"/>
      <c r="P1611" s="70"/>
      <c r="Q1611" s="70"/>
      <c r="R1611" s="70"/>
      <c r="S1611" s="70"/>
      <c r="T1611" s="70"/>
      <c r="U1611" s="70"/>
      <c r="V1611" s="70"/>
      <c r="W1611" s="70"/>
      <c r="X1611" s="70"/>
      <c r="Y1611" s="70"/>
      <c r="Z1611" s="70"/>
      <c r="AA1611" s="73"/>
      <c r="AB1611" s="73"/>
      <c r="AC1611" s="73"/>
      <c r="AD1611" s="73"/>
      <c r="AE1611" s="73"/>
      <c r="AF1611" s="73"/>
      <c r="AG1611" s="73"/>
    </row>
    <row r="1612" spans="11:33" x14ac:dyDescent="0.3">
      <c r="K1612" s="70"/>
      <c r="L1612" s="71"/>
      <c r="M1612" s="70"/>
      <c r="N1612" s="70"/>
      <c r="O1612" s="70"/>
      <c r="P1612" s="70"/>
      <c r="Q1612" s="70"/>
      <c r="R1612" s="70"/>
      <c r="S1612" s="70"/>
      <c r="T1612" s="70"/>
      <c r="U1612" s="70"/>
      <c r="V1612" s="70"/>
      <c r="W1612" s="70"/>
      <c r="X1612" s="70"/>
      <c r="Y1612" s="70"/>
      <c r="Z1612" s="70"/>
      <c r="AA1612" s="73"/>
      <c r="AB1612" s="73"/>
      <c r="AC1612" s="73"/>
      <c r="AD1612" s="73"/>
      <c r="AE1612" s="73"/>
      <c r="AF1612" s="73"/>
      <c r="AG1612" s="73"/>
    </row>
    <row r="1613" spans="11:33" x14ac:dyDescent="0.3">
      <c r="K1613" s="70"/>
      <c r="L1613" s="71"/>
      <c r="M1613" s="70"/>
      <c r="N1613" s="70"/>
      <c r="O1613" s="70"/>
      <c r="P1613" s="70"/>
      <c r="Q1613" s="70"/>
      <c r="R1613" s="70"/>
      <c r="S1613" s="70"/>
      <c r="T1613" s="70"/>
      <c r="U1613" s="70"/>
      <c r="V1613" s="70"/>
      <c r="W1613" s="70"/>
      <c r="X1613" s="70"/>
      <c r="Y1613" s="70"/>
      <c r="Z1613" s="70"/>
      <c r="AA1613" s="73"/>
      <c r="AB1613" s="73"/>
      <c r="AC1613" s="73"/>
      <c r="AD1613" s="73"/>
      <c r="AE1613" s="73"/>
      <c r="AF1613" s="73"/>
      <c r="AG1613" s="73"/>
    </row>
    <row r="1614" spans="11:33" x14ac:dyDescent="0.3">
      <c r="K1614" s="70"/>
      <c r="L1614" s="71"/>
      <c r="M1614" s="70"/>
      <c r="N1614" s="70"/>
      <c r="O1614" s="70"/>
      <c r="P1614" s="70"/>
      <c r="Q1614" s="70"/>
      <c r="R1614" s="70"/>
      <c r="S1614" s="70"/>
      <c r="T1614" s="70"/>
      <c r="U1614" s="70"/>
      <c r="V1614" s="70"/>
      <c r="W1614" s="70"/>
      <c r="X1614" s="70"/>
      <c r="Y1614" s="70"/>
      <c r="Z1614" s="70"/>
      <c r="AA1614" s="73"/>
      <c r="AB1614" s="73"/>
      <c r="AC1614" s="73"/>
      <c r="AD1614" s="73"/>
      <c r="AE1614" s="73"/>
      <c r="AF1614" s="73"/>
      <c r="AG1614" s="73"/>
    </row>
    <row r="1615" spans="11:33" x14ac:dyDescent="0.3">
      <c r="K1615" s="70"/>
      <c r="L1615" s="71"/>
      <c r="M1615" s="70"/>
      <c r="N1615" s="70"/>
      <c r="O1615" s="70"/>
      <c r="P1615" s="70"/>
      <c r="Q1615" s="70"/>
      <c r="R1615" s="70"/>
      <c r="S1615" s="70"/>
      <c r="T1615" s="70"/>
      <c r="U1615" s="70"/>
      <c r="V1615" s="70"/>
      <c r="W1615" s="70"/>
      <c r="X1615" s="70"/>
      <c r="Y1615" s="70"/>
      <c r="Z1615" s="70"/>
      <c r="AA1615" s="73"/>
      <c r="AB1615" s="73"/>
      <c r="AC1615" s="73"/>
      <c r="AD1615" s="73"/>
      <c r="AE1615" s="73"/>
      <c r="AF1615" s="73"/>
      <c r="AG1615" s="73"/>
    </row>
    <row r="1616" spans="11:33" x14ac:dyDescent="0.3">
      <c r="K1616" s="70"/>
      <c r="L1616" s="71"/>
      <c r="M1616" s="70"/>
      <c r="N1616" s="70"/>
      <c r="O1616" s="70"/>
      <c r="P1616" s="70"/>
      <c r="Q1616" s="70"/>
      <c r="R1616" s="70"/>
      <c r="S1616" s="70"/>
      <c r="T1616" s="70"/>
      <c r="U1616" s="70"/>
      <c r="V1616" s="70"/>
      <c r="W1616" s="70"/>
      <c r="X1616" s="70"/>
      <c r="Y1616" s="70"/>
      <c r="Z1616" s="70"/>
      <c r="AA1616" s="73"/>
      <c r="AB1616" s="73"/>
      <c r="AC1616" s="73"/>
      <c r="AD1616" s="73"/>
      <c r="AE1616" s="73"/>
      <c r="AF1616" s="73"/>
      <c r="AG1616" s="73"/>
    </row>
    <row r="1617" spans="11:33" x14ac:dyDescent="0.3">
      <c r="K1617" s="70"/>
      <c r="L1617" s="71"/>
      <c r="M1617" s="70"/>
      <c r="N1617" s="70"/>
      <c r="O1617" s="70"/>
      <c r="P1617" s="70"/>
      <c r="Q1617" s="70"/>
      <c r="R1617" s="70"/>
      <c r="S1617" s="70"/>
      <c r="T1617" s="70"/>
      <c r="U1617" s="70"/>
      <c r="V1617" s="70"/>
      <c r="W1617" s="70"/>
      <c r="X1617" s="70"/>
      <c r="Y1617" s="70"/>
      <c r="Z1617" s="70"/>
      <c r="AA1617" s="73"/>
      <c r="AB1617" s="73"/>
      <c r="AC1617" s="73"/>
      <c r="AD1617" s="73"/>
      <c r="AE1617" s="73"/>
      <c r="AF1617" s="73"/>
      <c r="AG1617" s="73"/>
    </row>
    <row r="1618" spans="11:33" x14ac:dyDescent="0.3">
      <c r="K1618" s="70"/>
      <c r="L1618" s="71"/>
      <c r="M1618" s="70"/>
      <c r="N1618" s="70"/>
      <c r="O1618" s="70"/>
      <c r="P1618" s="70"/>
      <c r="Q1618" s="70"/>
      <c r="R1618" s="70"/>
      <c r="S1618" s="70"/>
      <c r="T1618" s="70"/>
      <c r="U1618" s="70"/>
      <c r="V1618" s="70"/>
      <c r="W1618" s="70"/>
      <c r="X1618" s="70"/>
      <c r="Y1618" s="70"/>
      <c r="Z1618" s="70"/>
      <c r="AA1618" s="73"/>
      <c r="AB1618" s="73"/>
      <c r="AC1618" s="73"/>
      <c r="AD1618" s="73"/>
      <c r="AE1618" s="73"/>
      <c r="AF1618" s="73"/>
      <c r="AG1618" s="73"/>
    </row>
    <row r="1619" spans="11:33" x14ac:dyDescent="0.3">
      <c r="K1619" s="70"/>
      <c r="L1619" s="71"/>
      <c r="M1619" s="70"/>
      <c r="N1619" s="70"/>
      <c r="O1619" s="70"/>
      <c r="P1619" s="70"/>
      <c r="Q1619" s="70"/>
      <c r="R1619" s="70"/>
      <c r="S1619" s="70"/>
      <c r="T1619" s="70"/>
      <c r="U1619" s="70"/>
      <c r="V1619" s="70"/>
      <c r="W1619" s="70"/>
      <c r="X1619" s="70"/>
      <c r="Y1619" s="70"/>
      <c r="Z1619" s="70"/>
      <c r="AA1619" s="73"/>
      <c r="AB1619" s="73"/>
      <c r="AC1619" s="73"/>
      <c r="AD1619" s="73"/>
      <c r="AE1619" s="73"/>
      <c r="AF1619" s="73"/>
      <c r="AG1619" s="73"/>
    </row>
    <row r="1620" spans="11:33" x14ac:dyDescent="0.3">
      <c r="K1620" s="70"/>
      <c r="L1620" s="71"/>
      <c r="M1620" s="70"/>
      <c r="N1620" s="70"/>
      <c r="O1620" s="70"/>
      <c r="P1620" s="70"/>
      <c r="Q1620" s="70"/>
      <c r="R1620" s="70"/>
      <c r="S1620" s="70"/>
      <c r="T1620" s="70"/>
      <c r="U1620" s="70"/>
      <c r="V1620" s="70"/>
      <c r="W1620" s="70"/>
      <c r="X1620" s="70"/>
      <c r="Y1620" s="70"/>
      <c r="Z1620" s="70"/>
      <c r="AA1620" s="73"/>
      <c r="AB1620" s="73"/>
      <c r="AC1620" s="73"/>
      <c r="AD1620" s="73"/>
      <c r="AE1620" s="73"/>
      <c r="AF1620" s="73"/>
      <c r="AG1620" s="73"/>
    </row>
    <row r="1621" spans="11:33" x14ac:dyDescent="0.3">
      <c r="K1621" s="70"/>
      <c r="L1621" s="71"/>
      <c r="M1621" s="70"/>
      <c r="N1621" s="70"/>
      <c r="O1621" s="70"/>
      <c r="P1621" s="70"/>
      <c r="Q1621" s="70"/>
      <c r="R1621" s="70"/>
      <c r="S1621" s="70"/>
      <c r="T1621" s="70"/>
      <c r="U1621" s="70"/>
      <c r="V1621" s="70"/>
      <c r="W1621" s="70"/>
      <c r="X1621" s="70"/>
      <c r="Y1621" s="70"/>
      <c r="Z1621" s="70"/>
      <c r="AA1621" s="73"/>
      <c r="AB1621" s="73"/>
      <c r="AC1621" s="73"/>
      <c r="AD1621" s="73"/>
      <c r="AE1621" s="73"/>
      <c r="AF1621" s="73"/>
      <c r="AG1621" s="73"/>
    </row>
    <row r="1622" spans="11:33" x14ac:dyDescent="0.3">
      <c r="K1622" s="70"/>
      <c r="L1622" s="71"/>
      <c r="M1622" s="70"/>
      <c r="N1622" s="70"/>
      <c r="O1622" s="70"/>
      <c r="P1622" s="70"/>
      <c r="Q1622" s="70"/>
      <c r="R1622" s="70"/>
      <c r="S1622" s="70"/>
      <c r="T1622" s="70"/>
      <c r="U1622" s="70"/>
      <c r="V1622" s="70"/>
      <c r="W1622" s="70"/>
      <c r="X1622" s="70"/>
      <c r="Y1622" s="70"/>
      <c r="Z1622" s="70"/>
      <c r="AA1622" s="73"/>
      <c r="AB1622" s="73"/>
      <c r="AC1622" s="73"/>
      <c r="AD1622" s="73"/>
      <c r="AE1622" s="73"/>
      <c r="AF1622" s="73"/>
      <c r="AG1622" s="73"/>
    </row>
    <row r="1623" spans="11:33" x14ac:dyDescent="0.3">
      <c r="K1623" s="70"/>
      <c r="L1623" s="71"/>
      <c r="M1623" s="70"/>
      <c r="N1623" s="70"/>
      <c r="O1623" s="70"/>
      <c r="P1623" s="70"/>
      <c r="Q1623" s="70"/>
      <c r="R1623" s="70"/>
      <c r="S1623" s="70"/>
      <c r="T1623" s="70"/>
      <c r="U1623" s="70"/>
      <c r="V1623" s="70"/>
      <c r="W1623" s="70"/>
      <c r="X1623" s="70"/>
      <c r="Y1623" s="70"/>
      <c r="Z1623" s="70"/>
      <c r="AA1623" s="73"/>
      <c r="AB1623" s="73"/>
      <c r="AC1623" s="73"/>
      <c r="AD1623" s="73"/>
      <c r="AE1623" s="73"/>
      <c r="AF1623" s="73"/>
      <c r="AG1623" s="73"/>
    </row>
    <row r="1624" spans="11:33" x14ac:dyDescent="0.3">
      <c r="K1624" s="70"/>
      <c r="L1624" s="71"/>
      <c r="M1624" s="70"/>
      <c r="N1624" s="70"/>
      <c r="O1624" s="70"/>
      <c r="P1624" s="70"/>
      <c r="Q1624" s="70"/>
      <c r="R1624" s="70"/>
      <c r="S1624" s="70"/>
      <c r="T1624" s="70"/>
      <c r="U1624" s="70"/>
      <c r="V1624" s="70"/>
      <c r="W1624" s="70"/>
      <c r="X1624" s="70"/>
      <c r="Y1624" s="70"/>
      <c r="Z1624" s="70"/>
      <c r="AA1624" s="73"/>
      <c r="AB1624" s="73"/>
      <c r="AC1624" s="73"/>
      <c r="AD1624" s="73"/>
      <c r="AE1624" s="73"/>
      <c r="AF1624" s="73"/>
      <c r="AG1624" s="73"/>
    </row>
    <row r="1625" spans="11:33" x14ac:dyDescent="0.3">
      <c r="K1625" s="70"/>
      <c r="L1625" s="71"/>
      <c r="M1625" s="70"/>
      <c r="N1625" s="70"/>
      <c r="O1625" s="70"/>
      <c r="P1625" s="70"/>
      <c r="Q1625" s="70"/>
      <c r="R1625" s="70"/>
      <c r="S1625" s="70"/>
      <c r="T1625" s="70"/>
      <c r="U1625" s="70"/>
      <c r="V1625" s="70"/>
      <c r="W1625" s="70"/>
      <c r="X1625" s="70"/>
      <c r="Y1625" s="70"/>
      <c r="Z1625" s="70"/>
      <c r="AA1625" s="73"/>
      <c r="AB1625" s="73"/>
      <c r="AC1625" s="73"/>
      <c r="AD1625" s="73"/>
      <c r="AE1625" s="73"/>
      <c r="AF1625" s="73"/>
      <c r="AG1625" s="73"/>
    </row>
    <row r="1626" spans="11:33" x14ac:dyDescent="0.3">
      <c r="K1626" s="70"/>
      <c r="L1626" s="71"/>
      <c r="M1626" s="70"/>
      <c r="N1626" s="70"/>
      <c r="O1626" s="70"/>
      <c r="P1626" s="70"/>
      <c r="Q1626" s="70"/>
      <c r="R1626" s="70"/>
      <c r="S1626" s="70"/>
      <c r="T1626" s="70"/>
      <c r="U1626" s="70"/>
      <c r="V1626" s="70"/>
      <c r="W1626" s="70"/>
      <c r="X1626" s="70"/>
      <c r="Y1626" s="70"/>
      <c r="Z1626" s="70"/>
      <c r="AA1626" s="73"/>
      <c r="AB1626" s="73"/>
      <c r="AC1626" s="73"/>
      <c r="AD1626" s="73"/>
      <c r="AE1626" s="73"/>
      <c r="AF1626" s="73"/>
      <c r="AG1626" s="73"/>
    </row>
    <row r="1627" spans="11:33" x14ac:dyDescent="0.3">
      <c r="K1627" s="70"/>
      <c r="L1627" s="71"/>
      <c r="M1627" s="70"/>
      <c r="N1627" s="70"/>
      <c r="O1627" s="70"/>
      <c r="P1627" s="70"/>
      <c r="Q1627" s="70"/>
      <c r="R1627" s="70"/>
      <c r="S1627" s="70"/>
      <c r="T1627" s="70"/>
      <c r="U1627" s="70"/>
      <c r="V1627" s="70"/>
      <c r="W1627" s="70"/>
      <c r="X1627" s="70"/>
      <c r="Y1627" s="70"/>
      <c r="Z1627" s="70"/>
      <c r="AA1627" s="73"/>
      <c r="AB1627" s="73"/>
      <c r="AC1627" s="73"/>
      <c r="AD1627" s="73"/>
      <c r="AE1627" s="73"/>
      <c r="AF1627" s="73"/>
      <c r="AG1627" s="73"/>
    </row>
    <row r="1628" spans="11:33" x14ac:dyDescent="0.3">
      <c r="K1628" s="70"/>
      <c r="L1628" s="71"/>
      <c r="M1628" s="70"/>
      <c r="N1628" s="70"/>
      <c r="O1628" s="70"/>
      <c r="P1628" s="70"/>
      <c r="Q1628" s="70"/>
      <c r="R1628" s="70"/>
      <c r="S1628" s="70"/>
      <c r="T1628" s="70"/>
      <c r="U1628" s="70"/>
      <c r="V1628" s="70"/>
      <c r="W1628" s="70"/>
      <c r="X1628" s="70"/>
      <c r="Y1628" s="70"/>
      <c r="Z1628" s="70"/>
      <c r="AA1628" s="73"/>
      <c r="AB1628" s="73"/>
      <c r="AC1628" s="73"/>
      <c r="AD1628" s="73"/>
      <c r="AE1628" s="73"/>
      <c r="AF1628" s="73"/>
      <c r="AG1628" s="73"/>
    </row>
    <row r="1629" spans="11:33" x14ac:dyDescent="0.3">
      <c r="K1629" s="70"/>
      <c r="L1629" s="71"/>
      <c r="M1629" s="70"/>
      <c r="N1629" s="70"/>
      <c r="O1629" s="70"/>
      <c r="P1629" s="70"/>
      <c r="Q1629" s="70"/>
      <c r="R1629" s="70"/>
      <c r="S1629" s="70"/>
      <c r="T1629" s="70"/>
      <c r="U1629" s="70"/>
      <c r="V1629" s="70"/>
      <c r="W1629" s="70"/>
      <c r="X1629" s="70"/>
      <c r="Y1629" s="70"/>
      <c r="Z1629" s="70"/>
      <c r="AA1629" s="73"/>
      <c r="AB1629" s="73"/>
      <c r="AC1629" s="73"/>
      <c r="AD1629" s="73"/>
      <c r="AE1629" s="73"/>
      <c r="AF1629" s="73"/>
      <c r="AG1629" s="73"/>
    </row>
    <row r="1630" spans="11:33" x14ac:dyDescent="0.3">
      <c r="K1630" s="70"/>
      <c r="L1630" s="71"/>
      <c r="M1630" s="70"/>
      <c r="N1630" s="70"/>
      <c r="O1630" s="70"/>
      <c r="P1630" s="70"/>
      <c r="Q1630" s="70"/>
      <c r="R1630" s="70"/>
      <c r="S1630" s="70"/>
      <c r="T1630" s="70"/>
      <c r="U1630" s="70"/>
      <c r="V1630" s="70"/>
      <c r="W1630" s="70"/>
      <c r="X1630" s="70"/>
      <c r="Y1630" s="70"/>
      <c r="Z1630" s="70"/>
      <c r="AA1630" s="73"/>
      <c r="AB1630" s="73"/>
      <c r="AC1630" s="73"/>
      <c r="AD1630" s="73"/>
      <c r="AE1630" s="73"/>
      <c r="AF1630" s="73"/>
      <c r="AG1630" s="73"/>
    </row>
    <row r="1631" spans="11:33" x14ac:dyDescent="0.3">
      <c r="K1631" s="70"/>
      <c r="L1631" s="71"/>
      <c r="M1631" s="70"/>
      <c r="N1631" s="70"/>
      <c r="O1631" s="70"/>
      <c r="P1631" s="70"/>
      <c r="Q1631" s="70"/>
      <c r="R1631" s="70"/>
      <c r="S1631" s="70"/>
      <c r="T1631" s="70"/>
      <c r="U1631" s="70"/>
      <c r="V1631" s="70"/>
      <c r="W1631" s="70"/>
      <c r="X1631" s="70"/>
      <c r="Y1631" s="70"/>
      <c r="Z1631" s="70"/>
      <c r="AA1631" s="73"/>
      <c r="AB1631" s="73"/>
      <c r="AC1631" s="73"/>
      <c r="AD1631" s="73"/>
      <c r="AE1631" s="73"/>
      <c r="AF1631" s="73"/>
      <c r="AG1631" s="73"/>
    </row>
    <row r="1632" spans="11:33" x14ac:dyDescent="0.3">
      <c r="K1632" s="70"/>
      <c r="L1632" s="71"/>
      <c r="M1632" s="70"/>
      <c r="N1632" s="70"/>
      <c r="O1632" s="70"/>
      <c r="P1632" s="70"/>
      <c r="Q1632" s="70"/>
      <c r="R1632" s="70"/>
      <c r="S1632" s="70"/>
      <c r="T1632" s="70"/>
      <c r="U1632" s="70"/>
      <c r="V1632" s="70"/>
      <c r="W1632" s="70"/>
      <c r="X1632" s="70"/>
      <c r="Y1632" s="70"/>
      <c r="Z1632" s="70"/>
      <c r="AA1632" s="73"/>
      <c r="AB1632" s="73"/>
      <c r="AC1632" s="73"/>
      <c r="AD1632" s="73"/>
      <c r="AE1632" s="73"/>
      <c r="AF1632" s="73"/>
      <c r="AG1632" s="73"/>
    </row>
    <row r="1633" spans="11:33" x14ac:dyDescent="0.3">
      <c r="K1633" s="70"/>
      <c r="L1633" s="71"/>
      <c r="M1633" s="70"/>
      <c r="N1633" s="70"/>
      <c r="O1633" s="70"/>
      <c r="P1633" s="70"/>
      <c r="Q1633" s="70"/>
      <c r="R1633" s="70"/>
      <c r="S1633" s="70"/>
      <c r="T1633" s="70"/>
      <c r="U1633" s="70"/>
      <c r="V1633" s="70"/>
      <c r="W1633" s="70"/>
      <c r="X1633" s="70"/>
      <c r="Y1633" s="70"/>
      <c r="Z1633" s="70"/>
      <c r="AA1633" s="73"/>
      <c r="AB1633" s="73"/>
      <c r="AC1633" s="73"/>
      <c r="AD1633" s="73"/>
      <c r="AE1633" s="73"/>
      <c r="AF1633" s="73"/>
      <c r="AG1633" s="73"/>
    </row>
    <row r="1634" spans="11:33" x14ac:dyDescent="0.3">
      <c r="K1634" s="70"/>
      <c r="L1634" s="71"/>
      <c r="M1634" s="70"/>
      <c r="N1634" s="70"/>
      <c r="O1634" s="70"/>
      <c r="P1634" s="70"/>
      <c r="Q1634" s="70"/>
      <c r="R1634" s="70"/>
      <c r="S1634" s="70"/>
      <c r="T1634" s="70"/>
      <c r="U1634" s="70"/>
      <c r="V1634" s="70"/>
      <c r="W1634" s="70"/>
      <c r="X1634" s="70"/>
      <c r="Y1634" s="70"/>
      <c r="Z1634" s="70"/>
      <c r="AA1634" s="73"/>
      <c r="AB1634" s="73"/>
      <c r="AC1634" s="73"/>
      <c r="AD1634" s="73"/>
      <c r="AE1634" s="73"/>
      <c r="AF1634" s="73"/>
      <c r="AG1634" s="73"/>
    </row>
    <row r="1635" spans="11:33" x14ac:dyDescent="0.3">
      <c r="K1635" s="70"/>
      <c r="L1635" s="71"/>
      <c r="M1635" s="70"/>
      <c r="N1635" s="70"/>
      <c r="O1635" s="70"/>
      <c r="P1635" s="70"/>
      <c r="Q1635" s="70"/>
      <c r="R1635" s="70"/>
      <c r="S1635" s="70"/>
      <c r="T1635" s="70"/>
      <c r="U1635" s="70"/>
      <c r="V1635" s="70"/>
      <c r="W1635" s="70"/>
      <c r="X1635" s="70"/>
      <c r="Y1635" s="70"/>
      <c r="Z1635" s="70"/>
      <c r="AA1635" s="73"/>
      <c r="AB1635" s="73"/>
      <c r="AC1635" s="73"/>
      <c r="AD1635" s="73"/>
      <c r="AE1635" s="73"/>
      <c r="AF1635" s="73"/>
      <c r="AG1635" s="73"/>
    </row>
    <row r="1636" spans="11:33" x14ac:dyDescent="0.3">
      <c r="K1636" s="70"/>
      <c r="L1636" s="71"/>
      <c r="M1636" s="70"/>
      <c r="N1636" s="70"/>
      <c r="O1636" s="70"/>
      <c r="P1636" s="70"/>
      <c r="Q1636" s="70"/>
      <c r="R1636" s="70"/>
      <c r="S1636" s="70"/>
      <c r="T1636" s="70"/>
      <c r="U1636" s="70"/>
      <c r="V1636" s="70"/>
      <c r="W1636" s="70"/>
      <c r="X1636" s="70"/>
      <c r="Y1636" s="70"/>
      <c r="Z1636" s="70"/>
      <c r="AA1636" s="73"/>
      <c r="AB1636" s="73"/>
      <c r="AC1636" s="73"/>
      <c r="AD1636" s="73"/>
      <c r="AE1636" s="73"/>
      <c r="AF1636" s="73"/>
      <c r="AG1636" s="73"/>
    </row>
    <row r="1637" spans="11:33" x14ac:dyDescent="0.3">
      <c r="K1637" s="70"/>
      <c r="L1637" s="71"/>
      <c r="M1637" s="70"/>
      <c r="N1637" s="70"/>
      <c r="O1637" s="70"/>
      <c r="P1637" s="70"/>
      <c r="Q1637" s="70"/>
      <c r="R1637" s="70"/>
      <c r="S1637" s="70"/>
      <c r="T1637" s="70"/>
      <c r="U1637" s="70"/>
      <c r="V1637" s="70"/>
      <c r="W1637" s="70"/>
      <c r="X1637" s="70"/>
      <c r="Y1637" s="70"/>
      <c r="Z1637" s="70"/>
      <c r="AA1637" s="73"/>
      <c r="AB1637" s="73"/>
      <c r="AC1637" s="73"/>
      <c r="AD1637" s="73"/>
      <c r="AE1637" s="73"/>
      <c r="AF1637" s="73"/>
      <c r="AG1637" s="73"/>
    </row>
    <row r="1638" spans="11:33" x14ac:dyDescent="0.3">
      <c r="K1638" s="70"/>
      <c r="L1638" s="71"/>
      <c r="M1638" s="70"/>
      <c r="N1638" s="70"/>
      <c r="O1638" s="70"/>
      <c r="P1638" s="70"/>
      <c r="Q1638" s="70"/>
      <c r="R1638" s="70"/>
      <c r="S1638" s="70"/>
      <c r="T1638" s="70"/>
      <c r="U1638" s="70"/>
      <c r="V1638" s="70"/>
      <c r="W1638" s="70"/>
      <c r="X1638" s="70"/>
      <c r="Y1638" s="70"/>
      <c r="Z1638" s="70"/>
      <c r="AA1638" s="73"/>
      <c r="AB1638" s="73"/>
      <c r="AC1638" s="73"/>
      <c r="AD1638" s="73"/>
      <c r="AE1638" s="73"/>
      <c r="AF1638" s="73"/>
      <c r="AG1638" s="73"/>
    </row>
    <row r="1639" spans="11:33" x14ac:dyDescent="0.3">
      <c r="K1639" s="70"/>
      <c r="L1639" s="71"/>
      <c r="M1639" s="70"/>
      <c r="N1639" s="70"/>
      <c r="O1639" s="70"/>
      <c r="P1639" s="70"/>
      <c r="Q1639" s="70"/>
      <c r="R1639" s="70"/>
      <c r="S1639" s="70"/>
      <c r="T1639" s="70"/>
      <c r="U1639" s="70"/>
      <c r="V1639" s="70"/>
      <c r="W1639" s="70"/>
      <c r="X1639" s="70"/>
      <c r="Y1639" s="70"/>
      <c r="Z1639" s="70"/>
      <c r="AA1639" s="73"/>
      <c r="AB1639" s="73"/>
      <c r="AC1639" s="73"/>
      <c r="AD1639" s="73"/>
      <c r="AE1639" s="73"/>
      <c r="AF1639" s="73"/>
      <c r="AG1639" s="73"/>
    </row>
    <row r="1640" spans="11:33" x14ac:dyDescent="0.3">
      <c r="K1640" s="70"/>
      <c r="L1640" s="71"/>
      <c r="M1640" s="70"/>
      <c r="N1640" s="70"/>
      <c r="O1640" s="70"/>
      <c r="P1640" s="70"/>
      <c r="Q1640" s="70"/>
      <c r="R1640" s="70"/>
      <c r="S1640" s="70"/>
      <c r="T1640" s="70"/>
      <c r="U1640" s="70"/>
      <c r="V1640" s="70"/>
      <c r="W1640" s="70"/>
      <c r="X1640" s="70"/>
      <c r="Y1640" s="70"/>
      <c r="Z1640" s="70"/>
      <c r="AA1640" s="73"/>
      <c r="AB1640" s="73"/>
      <c r="AC1640" s="73"/>
      <c r="AD1640" s="73"/>
      <c r="AE1640" s="73"/>
      <c r="AF1640" s="73"/>
      <c r="AG1640" s="73"/>
    </row>
    <row r="1641" spans="11:33" x14ac:dyDescent="0.3">
      <c r="K1641" s="70"/>
      <c r="L1641" s="71"/>
      <c r="M1641" s="70"/>
      <c r="N1641" s="70"/>
      <c r="O1641" s="70"/>
      <c r="P1641" s="70"/>
      <c r="Q1641" s="70"/>
      <c r="R1641" s="70"/>
      <c r="S1641" s="70"/>
      <c r="T1641" s="70"/>
      <c r="U1641" s="70"/>
      <c r="V1641" s="70"/>
      <c r="W1641" s="70"/>
      <c r="X1641" s="70"/>
      <c r="Y1641" s="70"/>
      <c r="Z1641" s="70"/>
      <c r="AA1641" s="73"/>
      <c r="AB1641" s="73"/>
      <c r="AC1641" s="73"/>
      <c r="AD1641" s="73"/>
      <c r="AE1641" s="73"/>
      <c r="AF1641" s="73"/>
      <c r="AG1641" s="73"/>
    </row>
    <row r="1642" spans="11:33" x14ac:dyDescent="0.3">
      <c r="K1642" s="70"/>
      <c r="L1642" s="71"/>
      <c r="M1642" s="70"/>
      <c r="N1642" s="70"/>
      <c r="O1642" s="70"/>
      <c r="P1642" s="70"/>
      <c r="Q1642" s="70"/>
      <c r="R1642" s="70"/>
      <c r="S1642" s="70"/>
      <c r="T1642" s="70"/>
      <c r="U1642" s="70"/>
      <c r="V1642" s="70"/>
      <c r="W1642" s="70"/>
      <c r="X1642" s="70"/>
      <c r="Y1642" s="70"/>
      <c r="Z1642" s="70"/>
      <c r="AA1642" s="73"/>
      <c r="AB1642" s="73"/>
      <c r="AC1642" s="73"/>
      <c r="AD1642" s="73"/>
      <c r="AE1642" s="73"/>
      <c r="AF1642" s="73"/>
      <c r="AG1642" s="73"/>
    </row>
    <row r="1643" spans="11:33" x14ac:dyDescent="0.3">
      <c r="K1643" s="70"/>
      <c r="L1643" s="71"/>
      <c r="M1643" s="70"/>
      <c r="N1643" s="70"/>
      <c r="O1643" s="70"/>
      <c r="P1643" s="70"/>
      <c r="Q1643" s="70"/>
      <c r="R1643" s="70"/>
      <c r="S1643" s="70"/>
      <c r="T1643" s="70"/>
      <c r="U1643" s="70"/>
      <c r="V1643" s="70"/>
      <c r="W1643" s="70"/>
      <c r="X1643" s="70"/>
      <c r="Y1643" s="70"/>
      <c r="Z1643" s="70"/>
      <c r="AA1643" s="73"/>
      <c r="AB1643" s="73"/>
      <c r="AC1643" s="73"/>
      <c r="AD1643" s="73"/>
      <c r="AE1643" s="73"/>
      <c r="AF1643" s="73"/>
      <c r="AG1643" s="73"/>
    </row>
    <row r="1644" spans="11:33" x14ac:dyDescent="0.3">
      <c r="K1644" s="70"/>
      <c r="L1644" s="71"/>
      <c r="M1644" s="70"/>
      <c r="N1644" s="70"/>
      <c r="O1644" s="70"/>
      <c r="P1644" s="70"/>
      <c r="Q1644" s="70"/>
      <c r="R1644" s="70"/>
      <c r="S1644" s="70"/>
      <c r="T1644" s="70"/>
      <c r="U1644" s="70"/>
      <c r="V1644" s="70"/>
      <c r="W1644" s="70"/>
      <c r="X1644" s="70"/>
      <c r="Y1644" s="70"/>
      <c r="Z1644" s="70"/>
      <c r="AA1644" s="73"/>
      <c r="AB1644" s="73"/>
      <c r="AC1644" s="73"/>
      <c r="AD1644" s="73"/>
      <c r="AE1644" s="73"/>
      <c r="AF1644" s="73"/>
      <c r="AG1644" s="73"/>
    </row>
    <row r="1645" spans="11:33" x14ac:dyDescent="0.3">
      <c r="K1645" s="70"/>
      <c r="L1645" s="71"/>
      <c r="M1645" s="70"/>
      <c r="N1645" s="70"/>
      <c r="O1645" s="70"/>
      <c r="P1645" s="70"/>
      <c r="Q1645" s="70"/>
      <c r="R1645" s="70"/>
      <c r="S1645" s="70"/>
      <c r="T1645" s="70"/>
      <c r="U1645" s="70"/>
      <c r="V1645" s="70"/>
      <c r="W1645" s="70"/>
      <c r="X1645" s="70"/>
      <c r="Y1645" s="70"/>
      <c r="Z1645" s="70"/>
      <c r="AA1645" s="73"/>
      <c r="AB1645" s="73"/>
      <c r="AC1645" s="73"/>
      <c r="AD1645" s="73"/>
      <c r="AE1645" s="73"/>
      <c r="AF1645" s="73"/>
      <c r="AG1645" s="73"/>
    </row>
    <row r="1646" spans="11:33" x14ac:dyDescent="0.3">
      <c r="K1646" s="70"/>
      <c r="L1646" s="71"/>
      <c r="M1646" s="70"/>
      <c r="N1646" s="70"/>
      <c r="O1646" s="70"/>
      <c r="P1646" s="70"/>
      <c r="Q1646" s="70"/>
      <c r="R1646" s="70"/>
      <c r="S1646" s="70"/>
      <c r="T1646" s="70"/>
      <c r="U1646" s="70"/>
      <c r="V1646" s="70"/>
      <c r="W1646" s="70"/>
      <c r="X1646" s="70"/>
      <c r="Y1646" s="70"/>
      <c r="Z1646" s="70"/>
      <c r="AA1646" s="73"/>
      <c r="AB1646" s="73"/>
      <c r="AC1646" s="73"/>
      <c r="AD1646" s="73"/>
      <c r="AE1646" s="73"/>
      <c r="AF1646" s="73"/>
      <c r="AG1646" s="73"/>
    </row>
    <row r="1647" spans="11:33" x14ac:dyDescent="0.3">
      <c r="K1647" s="70"/>
      <c r="L1647" s="71"/>
      <c r="M1647" s="70"/>
      <c r="N1647" s="70"/>
      <c r="O1647" s="70"/>
      <c r="P1647" s="70"/>
      <c r="Q1647" s="70"/>
      <c r="R1647" s="70"/>
      <c r="S1647" s="70"/>
      <c r="T1647" s="70"/>
      <c r="U1647" s="70"/>
      <c r="V1647" s="70"/>
      <c r="W1647" s="70"/>
      <c r="X1647" s="70"/>
      <c r="Y1647" s="70"/>
      <c r="Z1647" s="70"/>
      <c r="AA1647" s="73"/>
      <c r="AB1647" s="73"/>
      <c r="AC1647" s="73"/>
      <c r="AD1647" s="73"/>
      <c r="AE1647" s="73"/>
      <c r="AF1647" s="73"/>
      <c r="AG1647" s="73"/>
    </row>
    <row r="1648" spans="11:33" x14ac:dyDescent="0.3">
      <c r="K1648" s="70"/>
      <c r="L1648" s="71"/>
      <c r="M1648" s="70"/>
      <c r="N1648" s="70"/>
      <c r="O1648" s="70"/>
      <c r="P1648" s="70"/>
      <c r="Q1648" s="70"/>
      <c r="R1648" s="70"/>
      <c r="S1648" s="70"/>
      <c r="T1648" s="70"/>
      <c r="U1648" s="70"/>
      <c r="V1648" s="70"/>
      <c r="W1648" s="70"/>
      <c r="X1648" s="70"/>
      <c r="Y1648" s="70"/>
      <c r="Z1648" s="70"/>
      <c r="AA1648" s="73"/>
      <c r="AB1648" s="73"/>
      <c r="AC1648" s="73"/>
      <c r="AD1648" s="73"/>
      <c r="AE1648" s="73"/>
      <c r="AF1648" s="73"/>
      <c r="AG1648" s="73"/>
    </row>
    <row r="1649" spans="11:33" x14ac:dyDescent="0.3">
      <c r="K1649" s="70"/>
      <c r="L1649" s="71"/>
      <c r="M1649" s="70"/>
      <c r="N1649" s="70"/>
      <c r="O1649" s="70"/>
      <c r="P1649" s="70"/>
      <c r="Q1649" s="70"/>
      <c r="R1649" s="70"/>
      <c r="S1649" s="70"/>
      <c r="T1649" s="70"/>
      <c r="U1649" s="70"/>
      <c r="V1649" s="70"/>
      <c r="W1649" s="70"/>
      <c r="X1649" s="70"/>
      <c r="Y1649" s="70"/>
      <c r="Z1649" s="70"/>
      <c r="AA1649" s="73"/>
      <c r="AB1649" s="73"/>
      <c r="AC1649" s="73"/>
      <c r="AD1649" s="73"/>
      <c r="AE1649" s="73"/>
      <c r="AF1649" s="73"/>
      <c r="AG1649" s="73"/>
    </row>
    <row r="1650" spans="11:33" x14ac:dyDescent="0.3">
      <c r="K1650" s="70"/>
      <c r="L1650" s="71"/>
      <c r="M1650" s="70"/>
      <c r="N1650" s="70"/>
      <c r="O1650" s="70"/>
      <c r="P1650" s="70"/>
      <c r="Q1650" s="70"/>
      <c r="R1650" s="70"/>
      <c r="S1650" s="70"/>
      <c r="T1650" s="70"/>
      <c r="U1650" s="70"/>
      <c r="V1650" s="70"/>
      <c r="W1650" s="70"/>
      <c r="X1650" s="70"/>
      <c r="Y1650" s="70"/>
      <c r="Z1650" s="70"/>
      <c r="AA1650" s="73"/>
      <c r="AB1650" s="73"/>
      <c r="AC1650" s="73"/>
      <c r="AD1650" s="73"/>
      <c r="AE1650" s="73"/>
      <c r="AF1650" s="73"/>
      <c r="AG1650" s="73"/>
    </row>
    <row r="1651" spans="11:33" x14ac:dyDescent="0.3">
      <c r="K1651" s="70"/>
      <c r="L1651" s="71"/>
      <c r="M1651" s="70"/>
      <c r="N1651" s="70"/>
      <c r="O1651" s="70"/>
      <c r="P1651" s="70"/>
      <c r="Q1651" s="70"/>
      <c r="R1651" s="70"/>
      <c r="S1651" s="70"/>
      <c r="T1651" s="70"/>
      <c r="U1651" s="70"/>
      <c r="V1651" s="70"/>
      <c r="W1651" s="70"/>
      <c r="X1651" s="70"/>
      <c r="Y1651" s="70"/>
      <c r="Z1651" s="70"/>
      <c r="AA1651" s="73"/>
      <c r="AB1651" s="73"/>
      <c r="AC1651" s="73"/>
      <c r="AD1651" s="73"/>
      <c r="AE1651" s="73"/>
      <c r="AF1651" s="73"/>
      <c r="AG1651" s="73"/>
    </row>
    <row r="1652" spans="11:33" x14ac:dyDescent="0.3">
      <c r="K1652" s="70"/>
      <c r="L1652" s="71"/>
      <c r="M1652" s="70"/>
      <c r="N1652" s="70"/>
      <c r="O1652" s="70"/>
      <c r="P1652" s="70"/>
      <c r="Q1652" s="70"/>
      <c r="R1652" s="70"/>
      <c r="S1652" s="70"/>
      <c r="T1652" s="70"/>
      <c r="U1652" s="70"/>
      <c r="V1652" s="70"/>
      <c r="W1652" s="70"/>
      <c r="X1652" s="70"/>
      <c r="Y1652" s="70"/>
      <c r="Z1652" s="70"/>
      <c r="AA1652" s="73"/>
      <c r="AB1652" s="73"/>
      <c r="AC1652" s="73"/>
      <c r="AD1652" s="73"/>
      <c r="AE1652" s="73"/>
      <c r="AF1652" s="73"/>
      <c r="AG1652" s="73"/>
    </row>
    <row r="1653" spans="11:33" x14ac:dyDescent="0.3">
      <c r="K1653" s="70"/>
      <c r="L1653" s="71"/>
      <c r="M1653" s="70"/>
      <c r="N1653" s="70"/>
      <c r="O1653" s="70"/>
      <c r="P1653" s="70"/>
      <c r="Q1653" s="70"/>
      <c r="R1653" s="70"/>
      <c r="S1653" s="70"/>
      <c r="T1653" s="70"/>
      <c r="U1653" s="70"/>
      <c r="V1653" s="70"/>
      <c r="W1653" s="70"/>
      <c r="X1653" s="70"/>
      <c r="Y1653" s="70"/>
      <c r="Z1653" s="70"/>
      <c r="AA1653" s="73"/>
      <c r="AB1653" s="73"/>
      <c r="AC1653" s="73"/>
      <c r="AD1653" s="73"/>
      <c r="AE1653" s="73"/>
      <c r="AF1653" s="73"/>
      <c r="AG1653" s="73"/>
    </row>
    <row r="1654" spans="11:33" x14ac:dyDescent="0.3">
      <c r="K1654" s="70"/>
      <c r="L1654" s="71"/>
      <c r="M1654" s="70"/>
      <c r="N1654" s="70"/>
      <c r="O1654" s="70"/>
      <c r="P1654" s="70"/>
      <c r="Q1654" s="70"/>
      <c r="R1654" s="70"/>
      <c r="S1654" s="70"/>
      <c r="T1654" s="70"/>
      <c r="U1654" s="70"/>
      <c r="V1654" s="70"/>
      <c r="W1654" s="70"/>
      <c r="X1654" s="70"/>
      <c r="Y1654" s="70"/>
      <c r="Z1654" s="70"/>
      <c r="AA1654" s="73"/>
      <c r="AB1654" s="73"/>
      <c r="AC1654" s="73"/>
      <c r="AD1654" s="73"/>
      <c r="AE1654" s="73"/>
      <c r="AF1654" s="73"/>
      <c r="AG1654" s="73"/>
    </row>
    <row r="1655" spans="11:33" x14ac:dyDescent="0.3">
      <c r="K1655" s="70"/>
      <c r="L1655" s="71"/>
      <c r="M1655" s="70"/>
      <c r="N1655" s="70"/>
      <c r="O1655" s="70"/>
      <c r="P1655" s="70"/>
      <c r="Q1655" s="70"/>
      <c r="R1655" s="70"/>
      <c r="S1655" s="70"/>
      <c r="T1655" s="70"/>
      <c r="U1655" s="70"/>
      <c r="V1655" s="70"/>
      <c r="W1655" s="70"/>
      <c r="X1655" s="70"/>
      <c r="Y1655" s="70"/>
      <c r="Z1655" s="70"/>
      <c r="AA1655" s="73"/>
      <c r="AB1655" s="73"/>
      <c r="AC1655" s="73"/>
      <c r="AD1655" s="73"/>
      <c r="AE1655" s="73"/>
      <c r="AF1655" s="73"/>
      <c r="AG1655" s="73"/>
    </row>
    <row r="1656" spans="11:33" x14ac:dyDescent="0.3">
      <c r="K1656" s="70"/>
      <c r="L1656" s="71"/>
      <c r="M1656" s="70"/>
      <c r="N1656" s="70"/>
      <c r="O1656" s="70"/>
      <c r="P1656" s="70"/>
      <c r="Q1656" s="70"/>
      <c r="R1656" s="70"/>
      <c r="S1656" s="70"/>
      <c r="T1656" s="70"/>
      <c r="U1656" s="70"/>
      <c r="V1656" s="70"/>
      <c r="W1656" s="70"/>
      <c r="X1656" s="70"/>
      <c r="Y1656" s="70"/>
      <c r="Z1656" s="70"/>
      <c r="AA1656" s="73"/>
      <c r="AB1656" s="73"/>
      <c r="AC1656" s="73"/>
      <c r="AD1656" s="73"/>
      <c r="AE1656" s="73"/>
      <c r="AF1656" s="73"/>
      <c r="AG1656" s="73"/>
    </row>
    <row r="1657" spans="11:33" x14ac:dyDescent="0.3">
      <c r="K1657" s="70"/>
      <c r="L1657" s="71"/>
      <c r="M1657" s="70"/>
      <c r="N1657" s="70"/>
      <c r="O1657" s="70"/>
      <c r="P1657" s="70"/>
      <c r="Q1657" s="70"/>
      <c r="R1657" s="70"/>
      <c r="S1657" s="70"/>
      <c r="T1657" s="70"/>
      <c r="U1657" s="70"/>
      <c r="V1657" s="70"/>
      <c r="W1657" s="70"/>
      <c r="X1657" s="70"/>
      <c r="Y1657" s="70"/>
      <c r="Z1657" s="70"/>
      <c r="AA1657" s="73"/>
      <c r="AB1657" s="73"/>
      <c r="AC1657" s="73"/>
      <c r="AD1657" s="73"/>
      <c r="AE1657" s="73"/>
      <c r="AF1657" s="73"/>
      <c r="AG1657" s="73"/>
    </row>
    <row r="1658" spans="11:33" x14ac:dyDescent="0.3">
      <c r="K1658" s="70"/>
      <c r="L1658" s="71"/>
      <c r="M1658" s="70"/>
      <c r="N1658" s="70"/>
      <c r="O1658" s="70"/>
      <c r="P1658" s="70"/>
      <c r="Q1658" s="70"/>
      <c r="R1658" s="70"/>
      <c r="S1658" s="70"/>
      <c r="T1658" s="70"/>
      <c r="U1658" s="70"/>
      <c r="V1658" s="70"/>
      <c r="W1658" s="70"/>
      <c r="X1658" s="70"/>
      <c r="Y1658" s="70"/>
      <c r="Z1658" s="70"/>
      <c r="AA1658" s="73"/>
      <c r="AB1658" s="73"/>
      <c r="AC1658" s="73"/>
      <c r="AD1658" s="73"/>
      <c r="AE1658" s="73"/>
      <c r="AF1658" s="73"/>
      <c r="AG1658" s="73"/>
    </row>
    <row r="1659" spans="11:33" x14ac:dyDescent="0.3">
      <c r="K1659" s="70"/>
      <c r="L1659" s="71"/>
      <c r="M1659" s="70"/>
      <c r="N1659" s="70"/>
      <c r="O1659" s="70"/>
      <c r="P1659" s="70"/>
      <c r="Q1659" s="70"/>
      <c r="R1659" s="70"/>
      <c r="S1659" s="70"/>
      <c r="T1659" s="70"/>
      <c r="U1659" s="70"/>
      <c r="V1659" s="70"/>
      <c r="W1659" s="70"/>
      <c r="X1659" s="70"/>
      <c r="Y1659" s="70"/>
      <c r="Z1659" s="70"/>
      <c r="AA1659" s="73"/>
      <c r="AB1659" s="73"/>
      <c r="AC1659" s="73"/>
      <c r="AD1659" s="73"/>
      <c r="AE1659" s="73"/>
      <c r="AF1659" s="73"/>
      <c r="AG1659" s="73"/>
    </row>
    <row r="1660" spans="11:33" x14ac:dyDescent="0.3">
      <c r="K1660" s="70"/>
      <c r="L1660" s="71"/>
      <c r="M1660" s="70"/>
      <c r="N1660" s="70"/>
      <c r="O1660" s="70"/>
      <c r="P1660" s="70"/>
      <c r="Q1660" s="70"/>
      <c r="R1660" s="70"/>
      <c r="S1660" s="70"/>
      <c r="T1660" s="70"/>
      <c r="U1660" s="70"/>
      <c r="V1660" s="70"/>
      <c r="W1660" s="70"/>
      <c r="X1660" s="70"/>
      <c r="Y1660" s="70"/>
      <c r="Z1660" s="70"/>
      <c r="AA1660" s="73"/>
      <c r="AB1660" s="73"/>
      <c r="AC1660" s="73"/>
      <c r="AD1660" s="73"/>
      <c r="AE1660" s="73"/>
      <c r="AF1660" s="73"/>
      <c r="AG1660" s="73"/>
    </row>
    <row r="1661" spans="11:33" x14ac:dyDescent="0.3">
      <c r="K1661" s="70"/>
      <c r="L1661" s="71"/>
      <c r="M1661" s="70"/>
      <c r="N1661" s="70"/>
      <c r="O1661" s="70"/>
      <c r="P1661" s="70"/>
      <c r="Q1661" s="70"/>
      <c r="R1661" s="70"/>
      <c r="S1661" s="70"/>
      <c r="T1661" s="70"/>
      <c r="U1661" s="70"/>
      <c r="V1661" s="70"/>
      <c r="W1661" s="70"/>
      <c r="X1661" s="70"/>
      <c r="Y1661" s="70"/>
      <c r="Z1661" s="70"/>
      <c r="AA1661" s="73"/>
      <c r="AB1661" s="73"/>
      <c r="AC1661" s="73"/>
      <c r="AD1661" s="73"/>
      <c r="AE1661" s="73"/>
      <c r="AF1661" s="73"/>
      <c r="AG1661" s="73"/>
    </row>
    <row r="1662" spans="11:33" x14ac:dyDescent="0.3">
      <c r="K1662" s="70"/>
      <c r="L1662" s="71"/>
      <c r="M1662" s="70"/>
      <c r="N1662" s="70"/>
      <c r="O1662" s="70"/>
      <c r="P1662" s="70"/>
      <c r="Q1662" s="70"/>
      <c r="R1662" s="70"/>
      <c r="S1662" s="70"/>
      <c r="T1662" s="70"/>
      <c r="U1662" s="70"/>
      <c r="V1662" s="70"/>
      <c r="W1662" s="70"/>
      <c r="X1662" s="70"/>
      <c r="Y1662" s="70"/>
      <c r="Z1662" s="70"/>
      <c r="AA1662" s="73"/>
      <c r="AB1662" s="73"/>
      <c r="AC1662" s="73"/>
      <c r="AD1662" s="73"/>
      <c r="AE1662" s="73"/>
      <c r="AF1662" s="73"/>
      <c r="AG1662" s="73"/>
    </row>
    <row r="1663" spans="11:33" x14ac:dyDescent="0.3">
      <c r="K1663" s="70"/>
      <c r="L1663" s="71"/>
      <c r="M1663" s="70"/>
      <c r="N1663" s="70"/>
      <c r="O1663" s="70"/>
      <c r="P1663" s="70"/>
      <c r="Q1663" s="70"/>
      <c r="R1663" s="70"/>
      <c r="S1663" s="70"/>
      <c r="T1663" s="70"/>
      <c r="U1663" s="70"/>
      <c r="V1663" s="70"/>
      <c r="W1663" s="70"/>
      <c r="X1663" s="70"/>
      <c r="Y1663" s="70"/>
      <c r="Z1663" s="70"/>
      <c r="AA1663" s="73"/>
      <c r="AB1663" s="73"/>
      <c r="AC1663" s="73"/>
      <c r="AD1663" s="73"/>
      <c r="AE1663" s="73"/>
      <c r="AF1663" s="73"/>
      <c r="AG1663" s="73"/>
    </row>
    <row r="1664" spans="11:33" x14ac:dyDescent="0.3">
      <c r="K1664" s="70"/>
      <c r="L1664" s="71"/>
      <c r="M1664" s="70"/>
      <c r="N1664" s="70"/>
      <c r="O1664" s="70"/>
      <c r="P1664" s="70"/>
      <c r="Q1664" s="70"/>
      <c r="R1664" s="70"/>
      <c r="S1664" s="70"/>
      <c r="T1664" s="70"/>
      <c r="U1664" s="70"/>
      <c r="V1664" s="70"/>
      <c r="W1664" s="70"/>
      <c r="X1664" s="70"/>
      <c r="Y1664" s="70"/>
      <c r="Z1664" s="70"/>
      <c r="AA1664" s="73"/>
      <c r="AB1664" s="73"/>
      <c r="AC1664" s="73"/>
      <c r="AD1664" s="73"/>
      <c r="AE1664" s="73"/>
      <c r="AF1664" s="73"/>
      <c r="AG1664" s="73"/>
    </row>
    <row r="1665" spans="11:33" x14ac:dyDescent="0.3">
      <c r="K1665" s="70"/>
      <c r="L1665" s="71"/>
      <c r="M1665" s="70"/>
      <c r="N1665" s="70"/>
      <c r="O1665" s="70"/>
      <c r="P1665" s="70"/>
      <c r="Q1665" s="70"/>
      <c r="R1665" s="70"/>
      <c r="S1665" s="70"/>
      <c r="T1665" s="70"/>
      <c r="U1665" s="70"/>
      <c r="V1665" s="70"/>
      <c r="W1665" s="70"/>
      <c r="X1665" s="70"/>
      <c r="Y1665" s="70"/>
      <c r="Z1665" s="70"/>
      <c r="AA1665" s="73"/>
      <c r="AB1665" s="73"/>
      <c r="AC1665" s="73"/>
      <c r="AD1665" s="73"/>
      <c r="AE1665" s="73"/>
      <c r="AF1665" s="73"/>
      <c r="AG1665" s="73"/>
    </row>
    <row r="1666" spans="11:33" x14ac:dyDescent="0.3">
      <c r="K1666" s="70"/>
      <c r="L1666" s="71"/>
      <c r="M1666" s="70"/>
      <c r="N1666" s="70"/>
      <c r="O1666" s="70"/>
      <c r="P1666" s="70"/>
      <c r="Q1666" s="70"/>
      <c r="R1666" s="70"/>
      <c r="S1666" s="70"/>
      <c r="T1666" s="70"/>
      <c r="U1666" s="70"/>
      <c r="V1666" s="70"/>
      <c r="W1666" s="70"/>
      <c r="X1666" s="70"/>
      <c r="Y1666" s="70"/>
      <c r="Z1666" s="70"/>
      <c r="AA1666" s="73"/>
      <c r="AB1666" s="73"/>
      <c r="AC1666" s="73"/>
      <c r="AD1666" s="73"/>
      <c r="AE1666" s="73"/>
      <c r="AF1666" s="73"/>
      <c r="AG1666" s="73"/>
    </row>
    <row r="1667" spans="11:33" x14ac:dyDescent="0.3">
      <c r="K1667" s="70"/>
      <c r="L1667" s="71"/>
      <c r="M1667" s="70"/>
      <c r="N1667" s="70"/>
      <c r="O1667" s="70"/>
      <c r="P1667" s="70"/>
      <c r="Q1667" s="70"/>
      <c r="R1667" s="70"/>
      <c r="S1667" s="70"/>
      <c r="T1667" s="70"/>
      <c r="U1667" s="70"/>
      <c r="V1667" s="70"/>
      <c r="W1667" s="70"/>
      <c r="X1667" s="70"/>
      <c r="Y1667" s="70"/>
      <c r="Z1667" s="70"/>
      <c r="AA1667" s="73"/>
      <c r="AB1667" s="73"/>
      <c r="AC1667" s="73"/>
      <c r="AD1667" s="73"/>
      <c r="AE1667" s="73"/>
      <c r="AF1667" s="73"/>
      <c r="AG1667" s="73"/>
    </row>
    <row r="1668" spans="11:33" x14ac:dyDescent="0.3">
      <c r="K1668" s="70"/>
      <c r="L1668" s="71"/>
      <c r="M1668" s="70"/>
      <c r="N1668" s="70"/>
      <c r="O1668" s="70"/>
      <c r="P1668" s="70"/>
      <c r="Q1668" s="70"/>
      <c r="R1668" s="70"/>
      <c r="S1668" s="70"/>
      <c r="T1668" s="70"/>
      <c r="U1668" s="70"/>
      <c r="V1668" s="70"/>
      <c r="W1668" s="70"/>
      <c r="X1668" s="70"/>
      <c r="Y1668" s="70"/>
      <c r="Z1668" s="70"/>
      <c r="AA1668" s="73"/>
      <c r="AB1668" s="73"/>
      <c r="AC1668" s="73"/>
      <c r="AD1668" s="73"/>
      <c r="AE1668" s="73"/>
      <c r="AF1668" s="73"/>
      <c r="AG1668" s="73"/>
    </row>
    <row r="1669" spans="11:33" x14ac:dyDescent="0.3">
      <c r="K1669" s="70"/>
      <c r="L1669" s="71"/>
      <c r="M1669" s="70"/>
      <c r="N1669" s="70"/>
      <c r="O1669" s="70"/>
      <c r="P1669" s="70"/>
      <c r="Q1669" s="70"/>
      <c r="R1669" s="70"/>
      <c r="S1669" s="70"/>
      <c r="T1669" s="70"/>
      <c r="U1669" s="70"/>
      <c r="V1669" s="70"/>
      <c r="W1669" s="70"/>
      <c r="X1669" s="70"/>
      <c r="Y1669" s="70"/>
      <c r="Z1669" s="70"/>
      <c r="AA1669" s="73"/>
      <c r="AB1669" s="73"/>
      <c r="AC1669" s="73"/>
      <c r="AD1669" s="73"/>
      <c r="AE1669" s="73"/>
      <c r="AF1669" s="73"/>
      <c r="AG1669" s="73"/>
    </row>
    <row r="1670" spans="11:33" x14ac:dyDescent="0.3">
      <c r="K1670" s="70"/>
      <c r="L1670" s="71"/>
      <c r="M1670" s="70"/>
      <c r="N1670" s="70"/>
      <c r="O1670" s="70"/>
      <c r="P1670" s="70"/>
      <c r="Q1670" s="70"/>
      <c r="R1670" s="70"/>
      <c r="S1670" s="70"/>
      <c r="T1670" s="70"/>
      <c r="U1670" s="70"/>
      <c r="V1670" s="70"/>
      <c r="W1670" s="70"/>
      <c r="X1670" s="70"/>
      <c r="Y1670" s="70"/>
      <c r="Z1670" s="70"/>
      <c r="AA1670" s="73"/>
      <c r="AB1670" s="73"/>
      <c r="AC1670" s="73"/>
      <c r="AD1670" s="73"/>
      <c r="AE1670" s="73"/>
      <c r="AF1670" s="73"/>
      <c r="AG1670" s="73"/>
    </row>
    <row r="1671" spans="11:33" x14ac:dyDescent="0.3">
      <c r="K1671" s="70"/>
      <c r="L1671" s="71"/>
      <c r="M1671" s="70"/>
      <c r="N1671" s="70"/>
      <c r="O1671" s="70"/>
      <c r="P1671" s="70"/>
      <c r="Q1671" s="70"/>
      <c r="R1671" s="70"/>
      <c r="S1671" s="70"/>
      <c r="T1671" s="70"/>
      <c r="U1671" s="70"/>
      <c r="V1671" s="70"/>
      <c r="W1671" s="70"/>
      <c r="X1671" s="70"/>
      <c r="Y1671" s="70"/>
      <c r="Z1671" s="70"/>
      <c r="AA1671" s="73"/>
      <c r="AB1671" s="73"/>
      <c r="AC1671" s="73"/>
      <c r="AD1671" s="73"/>
      <c r="AE1671" s="73"/>
      <c r="AF1671" s="73"/>
      <c r="AG1671" s="73"/>
    </row>
    <row r="1672" spans="11:33" x14ac:dyDescent="0.3">
      <c r="K1672" s="70"/>
      <c r="L1672" s="71"/>
      <c r="M1672" s="70"/>
      <c r="N1672" s="70"/>
      <c r="O1672" s="70"/>
      <c r="P1672" s="70"/>
      <c r="Q1672" s="70"/>
      <c r="R1672" s="70"/>
      <c r="S1672" s="70"/>
      <c r="T1672" s="70"/>
      <c r="U1672" s="70"/>
      <c r="V1672" s="70"/>
      <c r="W1672" s="70"/>
      <c r="X1672" s="70"/>
      <c r="Y1672" s="70"/>
      <c r="Z1672" s="70"/>
      <c r="AA1672" s="73"/>
      <c r="AB1672" s="73"/>
      <c r="AC1672" s="73"/>
      <c r="AD1672" s="73"/>
      <c r="AE1672" s="73"/>
      <c r="AF1672" s="73"/>
      <c r="AG1672" s="73"/>
    </row>
    <row r="1673" spans="11:33" x14ac:dyDescent="0.3">
      <c r="K1673" s="70"/>
      <c r="L1673" s="71"/>
      <c r="M1673" s="70"/>
      <c r="N1673" s="70"/>
      <c r="O1673" s="70"/>
      <c r="P1673" s="70"/>
      <c r="Q1673" s="70"/>
      <c r="R1673" s="70"/>
      <c r="S1673" s="70"/>
      <c r="T1673" s="70"/>
      <c r="U1673" s="70"/>
      <c r="V1673" s="70"/>
      <c r="W1673" s="70"/>
      <c r="X1673" s="70"/>
      <c r="Y1673" s="70"/>
      <c r="Z1673" s="70"/>
      <c r="AA1673" s="73"/>
      <c r="AB1673" s="73"/>
      <c r="AC1673" s="73"/>
      <c r="AD1673" s="73"/>
      <c r="AE1673" s="73"/>
      <c r="AF1673" s="73"/>
      <c r="AG1673" s="73"/>
    </row>
    <row r="1674" spans="11:33" x14ac:dyDescent="0.3">
      <c r="K1674" s="70"/>
      <c r="L1674" s="71"/>
      <c r="M1674" s="70"/>
      <c r="N1674" s="70"/>
      <c r="O1674" s="70"/>
      <c r="P1674" s="70"/>
      <c r="Q1674" s="70"/>
      <c r="R1674" s="70"/>
      <c r="S1674" s="70"/>
      <c r="T1674" s="70"/>
      <c r="U1674" s="70"/>
      <c r="V1674" s="70"/>
      <c r="W1674" s="70"/>
      <c r="X1674" s="70"/>
      <c r="Y1674" s="70"/>
      <c r="Z1674" s="70"/>
      <c r="AA1674" s="73"/>
      <c r="AB1674" s="73"/>
      <c r="AC1674" s="73"/>
      <c r="AD1674" s="73"/>
      <c r="AE1674" s="73"/>
      <c r="AF1674" s="73"/>
      <c r="AG1674" s="73"/>
    </row>
    <row r="1675" spans="11:33" x14ac:dyDescent="0.3">
      <c r="K1675" s="70"/>
      <c r="L1675" s="71"/>
      <c r="M1675" s="70"/>
      <c r="N1675" s="70"/>
      <c r="O1675" s="70"/>
      <c r="P1675" s="70"/>
      <c r="Q1675" s="70"/>
      <c r="R1675" s="70"/>
      <c r="S1675" s="70"/>
      <c r="T1675" s="70"/>
      <c r="U1675" s="70"/>
      <c r="V1675" s="70"/>
      <c r="W1675" s="70"/>
      <c r="X1675" s="70"/>
      <c r="Y1675" s="70"/>
      <c r="Z1675" s="70"/>
      <c r="AA1675" s="73"/>
      <c r="AB1675" s="73"/>
      <c r="AC1675" s="73"/>
      <c r="AD1675" s="73"/>
      <c r="AE1675" s="73"/>
      <c r="AF1675" s="73"/>
      <c r="AG1675" s="73"/>
    </row>
    <row r="1676" spans="11:33" x14ac:dyDescent="0.3">
      <c r="K1676" s="70"/>
      <c r="L1676" s="71"/>
      <c r="M1676" s="70"/>
      <c r="N1676" s="70"/>
      <c r="O1676" s="70"/>
      <c r="P1676" s="70"/>
      <c r="Q1676" s="70"/>
      <c r="R1676" s="70"/>
      <c r="S1676" s="70"/>
      <c r="T1676" s="70"/>
      <c r="U1676" s="70"/>
      <c r="V1676" s="70"/>
      <c r="W1676" s="70"/>
      <c r="X1676" s="70"/>
      <c r="Y1676" s="70"/>
      <c r="Z1676" s="70"/>
      <c r="AA1676" s="73"/>
      <c r="AB1676" s="73"/>
      <c r="AC1676" s="73"/>
      <c r="AD1676" s="73"/>
      <c r="AE1676" s="73"/>
      <c r="AF1676" s="73"/>
      <c r="AG1676" s="73"/>
    </row>
    <row r="1677" spans="11:33" x14ac:dyDescent="0.3">
      <c r="K1677" s="70"/>
      <c r="L1677" s="71"/>
      <c r="M1677" s="70"/>
      <c r="N1677" s="70"/>
      <c r="O1677" s="70"/>
      <c r="P1677" s="70"/>
      <c r="Q1677" s="70"/>
      <c r="R1677" s="70"/>
      <c r="S1677" s="70"/>
      <c r="T1677" s="70"/>
      <c r="U1677" s="70"/>
      <c r="V1677" s="70"/>
      <c r="W1677" s="70"/>
      <c r="X1677" s="70"/>
      <c r="Y1677" s="70"/>
      <c r="Z1677" s="70"/>
      <c r="AA1677" s="73"/>
      <c r="AB1677" s="73"/>
      <c r="AC1677" s="73"/>
      <c r="AD1677" s="73"/>
      <c r="AE1677" s="73"/>
      <c r="AF1677" s="73"/>
      <c r="AG1677" s="73"/>
    </row>
    <row r="1678" spans="11:33" x14ac:dyDescent="0.3">
      <c r="K1678" s="70"/>
      <c r="L1678" s="71"/>
      <c r="M1678" s="70"/>
      <c r="N1678" s="70"/>
      <c r="O1678" s="70"/>
      <c r="P1678" s="70"/>
      <c r="Q1678" s="70"/>
      <c r="R1678" s="70"/>
      <c r="S1678" s="70"/>
      <c r="T1678" s="70"/>
      <c r="U1678" s="70"/>
      <c r="V1678" s="70"/>
      <c r="W1678" s="70"/>
      <c r="X1678" s="70"/>
      <c r="Y1678" s="70"/>
      <c r="Z1678" s="70"/>
      <c r="AA1678" s="73"/>
      <c r="AB1678" s="73"/>
      <c r="AC1678" s="73"/>
      <c r="AD1678" s="73"/>
      <c r="AE1678" s="73"/>
      <c r="AF1678" s="73"/>
      <c r="AG1678" s="73"/>
    </row>
    <row r="1679" spans="11:33" x14ac:dyDescent="0.3">
      <c r="K1679" s="70"/>
      <c r="L1679" s="71"/>
      <c r="M1679" s="70"/>
      <c r="N1679" s="70"/>
      <c r="O1679" s="70"/>
      <c r="P1679" s="70"/>
      <c r="Q1679" s="70"/>
      <c r="R1679" s="70"/>
      <c r="S1679" s="70"/>
      <c r="T1679" s="70"/>
      <c r="U1679" s="70"/>
      <c r="V1679" s="70"/>
      <c r="W1679" s="70"/>
      <c r="X1679" s="70"/>
      <c r="Y1679" s="70"/>
      <c r="Z1679" s="70"/>
      <c r="AA1679" s="73"/>
      <c r="AB1679" s="73"/>
      <c r="AC1679" s="73"/>
      <c r="AD1679" s="73"/>
      <c r="AE1679" s="73"/>
      <c r="AF1679" s="73"/>
      <c r="AG1679" s="73"/>
    </row>
    <row r="1680" spans="11:33" x14ac:dyDescent="0.3">
      <c r="K1680" s="70"/>
      <c r="L1680" s="71"/>
      <c r="M1680" s="70"/>
      <c r="N1680" s="70"/>
      <c r="O1680" s="70"/>
      <c r="P1680" s="70"/>
      <c r="Q1680" s="70"/>
      <c r="R1680" s="70"/>
      <c r="S1680" s="70"/>
      <c r="T1680" s="70"/>
      <c r="U1680" s="70"/>
      <c r="V1680" s="70"/>
      <c r="W1680" s="70"/>
      <c r="X1680" s="70"/>
      <c r="Y1680" s="70"/>
      <c r="Z1680" s="70"/>
      <c r="AA1680" s="73"/>
      <c r="AB1680" s="73"/>
      <c r="AC1680" s="73"/>
      <c r="AD1680" s="73"/>
      <c r="AE1680" s="73"/>
      <c r="AF1680" s="73"/>
      <c r="AG1680" s="73"/>
    </row>
    <row r="1681" spans="11:33" x14ac:dyDescent="0.3">
      <c r="K1681" s="70"/>
      <c r="L1681" s="71"/>
      <c r="M1681" s="70"/>
      <c r="N1681" s="70"/>
      <c r="O1681" s="70"/>
      <c r="P1681" s="70"/>
      <c r="Q1681" s="70"/>
      <c r="R1681" s="70"/>
      <c r="S1681" s="70"/>
      <c r="T1681" s="70"/>
      <c r="U1681" s="70"/>
      <c r="V1681" s="70"/>
      <c r="W1681" s="70"/>
      <c r="X1681" s="70"/>
      <c r="Y1681" s="70"/>
      <c r="Z1681" s="70"/>
      <c r="AA1681" s="73"/>
      <c r="AB1681" s="73"/>
      <c r="AC1681" s="73"/>
      <c r="AD1681" s="73"/>
      <c r="AE1681" s="73"/>
      <c r="AF1681" s="73"/>
      <c r="AG1681" s="73"/>
    </row>
    <row r="1682" spans="11:33" x14ac:dyDescent="0.3">
      <c r="K1682" s="70"/>
      <c r="L1682" s="71"/>
      <c r="M1682" s="70"/>
      <c r="N1682" s="70"/>
      <c r="O1682" s="70"/>
      <c r="P1682" s="70"/>
      <c r="Q1682" s="70"/>
      <c r="R1682" s="70"/>
      <c r="S1682" s="70"/>
      <c r="T1682" s="70"/>
      <c r="U1682" s="70"/>
      <c r="V1682" s="70"/>
      <c r="W1682" s="70"/>
      <c r="X1682" s="70"/>
      <c r="Y1682" s="70"/>
      <c r="Z1682" s="70"/>
      <c r="AA1682" s="73"/>
      <c r="AB1682" s="73"/>
      <c r="AC1682" s="73"/>
      <c r="AD1682" s="73"/>
      <c r="AE1682" s="73"/>
      <c r="AF1682" s="73"/>
      <c r="AG1682" s="73"/>
    </row>
    <row r="1683" spans="11:33" x14ac:dyDescent="0.3">
      <c r="K1683" s="70"/>
      <c r="L1683" s="71"/>
      <c r="M1683" s="70"/>
      <c r="N1683" s="70"/>
      <c r="O1683" s="70"/>
      <c r="P1683" s="70"/>
      <c r="Q1683" s="70"/>
      <c r="R1683" s="70"/>
      <c r="S1683" s="70"/>
      <c r="T1683" s="70"/>
      <c r="U1683" s="70"/>
      <c r="V1683" s="70"/>
      <c r="W1683" s="70"/>
      <c r="X1683" s="70"/>
      <c r="Y1683" s="70"/>
      <c r="Z1683" s="70"/>
      <c r="AA1683" s="73"/>
      <c r="AB1683" s="73"/>
      <c r="AC1683" s="73"/>
      <c r="AD1683" s="73"/>
      <c r="AE1683" s="73"/>
      <c r="AF1683" s="73"/>
      <c r="AG1683" s="73"/>
    </row>
    <row r="1684" spans="11:33" x14ac:dyDescent="0.3">
      <c r="K1684" s="70"/>
      <c r="L1684" s="71"/>
      <c r="M1684" s="70"/>
      <c r="N1684" s="70"/>
      <c r="O1684" s="70"/>
      <c r="P1684" s="70"/>
      <c r="Q1684" s="70"/>
      <c r="R1684" s="70"/>
      <c r="S1684" s="70"/>
      <c r="T1684" s="70"/>
      <c r="U1684" s="70"/>
      <c r="V1684" s="70"/>
      <c r="W1684" s="70"/>
      <c r="X1684" s="70"/>
      <c r="Y1684" s="70"/>
      <c r="Z1684" s="70"/>
      <c r="AA1684" s="73"/>
      <c r="AB1684" s="73"/>
      <c r="AC1684" s="73"/>
      <c r="AD1684" s="73"/>
      <c r="AE1684" s="73"/>
      <c r="AF1684" s="73"/>
      <c r="AG1684" s="73"/>
    </row>
    <row r="1685" spans="11:33" x14ac:dyDescent="0.3">
      <c r="K1685" s="70"/>
      <c r="L1685" s="71"/>
      <c r="M1685" s="70"/>
      <c r="N1685" s="70"/>
      <c r="O1685" s="70"/>
      <c r="P1685" s="70"/>
      <c r="Q1685" s="70"/>
      <c r="R1685" s="70"/>
      <c r="S1685" s="70"/>
      <c r="T1685" s="70"/>
      <c r="U1685" s="70"/>
      <c r="V1685" s="70"/>
      <c r="W1685" s="70"/>
      <c r="X1685" s="70"/>
      <c r="Y1685" s="70"/>
      <c r="Z1685" s="70"/>
      <c r="AA1685" s="73"/>
      <c r="AB1685" s="73"/>
      <c r="AC1685" s="73"/>
      <c r="AD1685" s="73"/>
      <c r="AE1685" s="73"/>
      <c r="AF1685" s="73"/>
      <c r="AG1685" s="73"/>
    </row>
    <row r="1686" spans="11:33" x14ac:dyDescent="0.3">
      <c r="K1686" s="70"/>
      <c r="L1686" s="71"/>
      <c r="M1686" s="70"/>
      <c r="N1686" s="70"/>
      <c r="O1686" s="70"/>
      <c r="P1686" s="70"/>
      <c r="Q1686" s="70"/>
      <c r="R1686" s="70"/>
      <c r="S1686" s="70"/>
      <c r="T1686" s="70"/>
      <c r="U1686" s="70"/>
      <c r="V1686" s="70"/>
      <c r="W1686" s="70"/>
      <c r="X1686" s="70"/>
      <c r="Y1686" s="70"/>
      <c r="Z1686" s="70"/>
      <c r="AA1686" s="73"/>
      <c r="AB1686" s="73"/>
      <c r="AC1686" s="73"/>
      <c r="AD1686" s="73"/>
      <c r="AE1686" s="73"/>
      <c r="AF1686" s="73"/>
      <c r="AG1686" s="73"/>
    </row>
    <row r="1687" spans="11:33" x14ac:dyDescent="0.3">
      <c r="K1687" s="70"/>
      <c r="L1687" s="71"/>
      <c r="M1687" s="70"/>
      <c r="N1687" s="70"/>
      <c r="O1687" s="70"/>
      <c r="P1687" s="70"/>
      <c r="Q1687" s="70"/>
      <c r="R1687" s="70"/>
      <c r="S1687" s="70"/>
      <c r="T1687" s="70"/>
      <c r="U1687" s="70"/>
      <c r="V1687" s="70"/>
      <c r="W1687" s="70"/>
      <c r="X1687" s="70"/>
      <c r="Y1687" s="70"/>
      <c r="Z1687" s="70"/>
      <c r="AA1687" s="73"/>
      <c r="AB1687" s="73"/>
      <c r="AC1687" s="73"/>
      <c r="AD1687" s="73"/>
      <c r="AE1687" s="73"/>
      <c r="AF1687" s="73"/>
      <c r="AG1687" s="73"/>
    </row>
    <row r="1688" spans="11:33" x14ac:dyDescent="0.3">
      <c r="K1688" s="70"/>
      <c r="L1688" s="71"/>
      <c r="M1688" s="70"/>
      <c r="N1688" s="70"/>
      <c r="O1688" s="70"/>
      <c r="P1688" s="70"/>
      <c r="Q1688" s="70"/>
      <c r="R1688" s="70"/>
      <c r="S1688" s="70"/>
      <c r="T1688" s="70"/>
      <c r="U1688" s="70"/>
      <c r="V1688" s="70"/>
      <c r="W1688" s="70"/>
      <c r="X1688" s="70"/>
      <c r="Y1688" s="70"/>
      <c r="Z1688" s="70"/>
      <c r="AA1688" s="73"/>
      <c r="AB1688" s="73"/>
      <c r="AC1688" s="73"/>
      <c r="AD1688" s="73"/>
      <c r="AE1688" s="73"/>
      <c r="AF1688" s="73"/>
      <c r="AG1688" s="73"/>
    </row>
    <row r="1689" spans="11:33" x14ac:dyDescent="0.3">
      <c r="K1689" s="70"/>
      <c r="L1689" s="71"/>
      <c r="M1689" s="70"/>
      <c r="N1689" s="70"/>
      <c r="O1689" s="70"/>
      <c r="P1689" s="70"/>
      <c r="Q1689" s="70"/>
      <c r="R1689" s="70"/>
      <c r="S1689" s="70"/>
      <c r="T1689" s="70"/>
      <c r="U1689" s="70"/>
      <c r="V1689" s="70"/>
      <c r="W1689" s="70"/>
      <c r="X1689" s="70"/>
      <c r="Y1689" s="70"/>
      <c r="Z1689" s="70"/>
      <c r="AA1689" s="73"/>
      <c r="AB1689" s="73"/>
      <c r="AC1689" s="73"/>
      <c r="AD1689" s="73"/>
      <c r="AE1689" s="73"/>
      <c r="AF1689" s="73"/>
      <c r="AG1689" s="73"/>
    </row>
    <row r="1690" spans="11:33" x14ac:dyDescent="0.3">
      <c r="K1690" s="70"/>
      <c r="L1690" s="71"/>
      <c r="M1690" s="70"/>
      <c r="N1690" s="70"/>
      <c r="O1690" s="70"/>
      <c r="P1690" s="70"/>
      <c r="Q1690" s="70"/>
      <c r="R1690" s="70"/>
      <c r="S1690" s="70"/>
      <c r="T1690" s="70"/>
      <c r="U1690" s="70"/>
      <c r="V1690" s="70"/>
      <c r="W1690" s="70"/>
      <c r="X1690" s="70"/>
      <c r="Y1690" s="70"/>
      <c r="Z1690" s="70"/>
      <c r="AA1690" s="73"/>
      <c r="AB1690" s="73"/>
      <c r="AC1690" s="73"/>
      <c r="AD1690" s="73"/>
      <c r="AE1690" s="73"/>
      <c r="AF1690" s="73"/>
      <c r="AG1690" s="73"/>
    </row>
    <row r="1691" spans="11:33" x14ac:dyDescent="0.3">
      <c r="K1691" s="70"/>
      <c r="L1691" s="71"/>
      <c r="M1691" s="70"/>
      <c r="N1691" s="70"/>
      <c r="O1691" s="70"/>
      <c r="P1691" s="70"/>
      <c r="Q1691" s="70"/>
      <c r="R1691" s="70"/>
      <c r="S1691" s="70"/>
      <c r="T1691" s="70"/>
      <c r="U1691" s="70"/>
      <c r="V1691" s="70"/>
      <c r="W1691" s="70"/>
      <c r="X1691" s="70"/>
      <c r="Y1691" s="70"/>
      <c r="Z1691" s="70"/>
      <c r="AA1691" s="73"/>
      <c r="AB1691" s="73"/>
      <c r="AC1691" s="73"/>
      <c r="AD1691" s="73"/>
      <c r="AE1691" s="73"/>
      <c r="AF1691" s="73"/>
      <c r="AG1691" s="73"/>
    </row>
    <row r="1692" spans="11:33" x14ac:dyDescent="0.3">
      <c r="K1692" s="70"/>
      <c r="L1692" s="71"/>
      <c r="M1692" s="70"/>
      <c r="N1692" s="70"/>
      <c r="O1692" s="70"/>
      <c r="P1692" s="70"/>
      <c r="Q1692" s="70"/>
      <c r="R1692" s="70"/>
      <c r="S1692" s="70"/>
      <c r="T1692" s="70"/>
      <c r="U1692" s="70"/>
      <c r="V1692" s="70"/>
      <c r="W1692" s="70"/>
      <c r="X1692" s="70"/>
      <c r="Y1692" s="70"/>
      <c r="Z1692" s="70"/>
      <c r="AA1692" s="73"/>
      <c r="AB1692" s="73"/>
      <c r="AC1692" s="73"/>
      <c r="AD1692" s="73"/>
      <c r="AE1692" s="73"/>
      <c r="AF1692" s="73"/>
      <c r="AG1692" s="73"/>
    </row>
    <row r="1693" spans="11:33" x14ac:dyDescent="0.3">
      <c r="K1693" s="70"/>
      <c r="L1693" s="71"/>
      <c r="M1693" s="70"/>
      <c r="N1693" s="70"/>
      <c r="O1693" s="70"/>
      <c r="P1693" s="70"/>
      <c r="Q1693" s="70"/>
      <c r="R1693" s="70"/>
      <c r="S1693" s="70"/>
      <c r="T1693" s="70"/>
      <c r="U1693" s="70"/>
      <c r="V1693" s="70"/>
      <c r="W1693" s="70"/>
      <c r="X1693" s="70"/>
      <c r="Y1693" s="70"/>
      <c r="Z1693" s="70"/>
      <c r="AA1693" s="73"/>
      <c r="AB1693" s="73"/>
      <c r="AC1693" s="73"/>
      <c r="AD1693" s="73"/>
      <c r="AE1693" s="73"/>
      <c r="AF1693" s="73"/>
      <c r="AG1693" s="73"/>
    </row>
    <row r="1694" spans="11:33" x14ac:dyDescent="0.3">
      <c r="K1694" s="70"/>
      <c r="L1694" s="71"/>
      <c r="M1694" s="70"/>
      <c r="N1694" s="70"/>
      <c r="O1694" s="70"/>
      <c r="P1694" s="70"/>
      <c r="Q1694" s="70"/>
      <c r="R1694" s="70"/>
      <c r="S1694" s="70"/>
      <c r="T1694" s="70"/>
      <c r="U1694" s="70"/>
      <c r="V1694" s="70"/>
      <c r="W1694" s="70"/>
      <c r="X1694" s="70"/>
      <c r="Y1694" s="70"/>
      <c r="Z1694" s="70"/>
      <c r="AA1694" s="73"/>
      <c r="AB1694" s="73"/>
      <c r="AC1694" s="73"/>
      <c r="AD1694" s="73"/>
      <c r="AE1694" s="73"/>
      <c r="AF1694" s="73"/>
      <c r="AG1694" s="73"/>
    </row>
    <row r="1695" spans="11:33" x14ac:dyDescent="0.3">
      <c r="K1695" s="70"/>
      <c r="L1695" s="71"/>
      <c r="M1695" s="70"/>
      <c r="N1695" s="70"/>
      <c r="O1695" s="70"/>
      <c r="P1695" s="70"/>
      <c r="Q1695" s="70"/>
      <c r="R1695" s="70"/>
      <c r="S1695" s="70"/>
      <c r="T1695" s="70"/>
      <c r="U1695" s="70"/>
      <c r="V1695" s="70"/>
      <c r="W1695" s="70"/>
      <c r="X1695" s="70"/>
      <c r="Y1695" s="70"/>
      <c r="Z1695" s="70"/>
      <c r="AA1695" s="73"/>
      <c r="AB1695" s="73"/>
      <c r="AC1695" s="73"/>
      <c r="AD1695" s="73"/>
      <c r="AE1695" s="73"/>
      <c r="AF1695" s="73"/>
      <c r="AG1695" s="73"/>
    </row>
    <row r="1696" spans="11:33" x14ac:dyDescent="0.3">
      <c r="K1696" s="70"/>
      <c r="L1696" s="71"/>
      <c r="M1696" s="70"/>
      <c r="N1696" s="70"/>
      <c r="O1696" s="70"/>
      <c r="P1696" s="70"/>
      <c r="Q1696" s="70"/>
      <c r="R1696" s="70"/>
      <c r="S1696" s="70"/>
      <c r="T1696" s="70"/>
      <c r="U1696" s="70"/>
      <c r="V1696" s="70"/>
      <c r="W1696" s="70"/>
      <c r="X1696" s="70"/>
      <c r="Y1696" s="70"/>
      <c r="Z1696" s="70"/>
      <c r="AA1696" s="73"/>
      <c r="AB1696" s="73"/>
      <c r="AC1696" s="73"/>
      <c r="AD1696" s="73"/>
      <c r="AE1696" s="73"/>
      <c r="AF1696" s="73"/>
      <c r="AG1696" s="73"/>
    </row>
    <row r="1697" spans="11:33" x14ac:dyDescent="0.3">
      <c r="K1697" s="70"/>
      <c r="L1697" s="71"/>
      <c r="M1697" s="70"/>
      <c r="N1697" s="70"/>
      <c r="O1697" s="70"/>
      <c r="P1697" s="70"/>
      <c r="Q1697" s="70"/>
      <c r="R1697" s="70"/>
      <c r="S1697" s="70"/>
      <c r="T1697" s="70"/>
      <c r="U1697" s="70"/>
      <c r="V1697" s="70"/>
      <c r="W1697" s="70"/>
      <c r="X1697" s="70"/>
      <c r="Y1697" s="70"/>
      <c r="Z1697" s="70"/>
      <c r="AA1697" s="73"/>
      <c r="AB1697" s="73"/>
      <c r="AC1697" s="73"/>
      <c r="AD1697" s="73"/>
      <c r="AE1697" s="73"/>
      <c r="AF1697" s="73"/>
      <c r="AG1697" s="73"/>
    </row>
    <row r="1698" spans="11:33" x14ac:dyDescent="0.3">
      <c r="K1698" s="70"/>
      <c r="L1698" s="71"/>
      <c r="M1698" s="70"/>
      <c r="N1698" s="70"/>
      <c r="O1698" s="70"/>
      <c r="P1698" s="70"/>
      <c r="Q1698" s="70"/>
      <c r="R1698" s="70"/>
      <c r="S1698" s="70"/>
      <c r="T1698" s="70"/>
      <c r="U1698" s="70"/>
      <c r="V1698" s="70"/>
      <c r="W1698" s="70"/>
      <c r="X1698" s="70"/>
      <c r="Y1698" s="70"/>
      <c r="Z1698" s="70"/>
      <c r="AA1698" s="73"/>
      <c r="AB1698" s="73"/>
      <c r="AC1698" s="73"/>
      <c r="AD1698" s="73"/>
      <c r="AE1698" s="73"/>
      <c r="AF1698" s="73"/>
      <c r="AG1698" s="73"/>
    </row>
    <row r="1699" spans="11:33" x14ac:dyDescent="0.3">
      <c r="K1699" s="70"/>
      <c r="L1699" s="71"/>
      <c r="M1699" s="70"/>
      <c r="N1699" s="70"/>
      <c r="O1699" s="70"/>
      <c r="P1699" s="70"/>
      <c r="Q1699" s="70"/>
      <c r="R1699" s="70"/>
      <c r="S1699" s="70"/>
      <c r="T1699" s="70"/>
      <c r="U1699" s="70"/>
      <c r="V1699" s="70"/>
      <c r="W1699" s="70"/>
      <c r="X1699" s="70"/>
      <c r="Y1699" s="70"/>
      <c r="Z1699" s="70"/>
      <c r="AA1699" s="73"/>
      <c r="AB1699" s="73"/>
      <c r="AC1699" s="73"/>
      <c r="AD1699" s="73"/>
      <c r="AE1699" s="73"/>
      <c r="AF1699" s="73"/>
      <c r="AG1699" s="73"/>
    </row>
    <row r="1700" spans="11:33" x14ac:dyDescent="0.3">
      <c r="K1700" s="70"/>
      <c r="L1700" s="71"/>
      <c r="M1700" s="70"/>
      <c r="N1700" s="70"/>
      <c r="O1700" s="70"/>
      <c r="P1700" s="70"/>
      <c r="Q1700" s="70"/>
      <c r="R1700" s="70"/>
      <c r="S1700" s="70"/>
      <c r="T1700" s="70"/>
      <c r="U1700" s="70"/>
      <c r="V1700" s="70"/>
      <c r="W1700" s="70"/>
      <c r="X1700" s="70"/>
      <c r="Y1700" s="70"/>
      <c r="Z1700" s="70"/>
      <c r="AA1700" s="73"/>
      <c r="AB1700" s="73"/>
      <c r="AC1700" s="73"/>
      <c r="AD1700" s="73"/>
      <c r="AE1700" s="73"/>
      <c r="AF1700" s="73"/>
      <c r="AG1700" s="73"/>
    </row>
    <row r="1701" spans="11:33" x14ac:dyDescent="0.3">
      <c r="K1701" s="70"/>
      <c r="L1701" s="71"/>
      <c r="M1701" s="70"/>
      <c r="N1701" s="70"/>
      <c r="O1701" s="70"/>
      <c r="P1701" s="70"/>
      <c r="Q1701" s="70"/>
      <c r="R1701" s="70"/>
      <c r="S1701" s="70"/>
      <c r="T1701" s="70"/>
      <c r="U1701" s="70"/>
      <c r="V1701" s="70"/>
      <c r="W1701" s="70"/>
      <c r="X1701" s="70"/>
      <c r="Y1701" s="70"/>
      <c r="Z1701" s="70"/>
      <c r="AA1701" s="73"/>
      <c r="AB1701" s="73"/>
      <c r="AC1701" s="73"/>
      <c r="AD1701" s="73"/>
      <c r="AE1701" s="73"/>
      <c r="AF1701" s="73"/>
      <c r="AG1701" s="73"/>
    </row>
    <row r="1702" spans="11:33" x14ac:dyDescent="0.3">
      <c r="K1702" s="70"/>
      <c r="L1702" s="71"/>
      <c r="M1702" s="70"/>
      <c r="N1702" s="70"/>
      <c r="O1702" s="70"/>
      <c r="P1702" s="70"/>
      <c r="Q1702" s="70"/>
      <c r="R1702" s="70"/>
      <c r="S1702" s="70"/>
      <c r="T1702" s="70"/>
      <c r="U1702" s="70"/>
      <c r="V1702" s="70"/>
      <c r="W1702" s="70"/>
      <c r="X1702" s="70"/>
      <c r="Y1702" s="70"/>
      <c r="Z1702" s="70"/>
      <c r="AA1702" s="73"/>
      <c r="AB1702" s="73"/>
      <c r="AC1702" s="73"/>
      <c r="AD1702" s="73"/>
      <c r="AE1702" s="73"/>
      <c r="AF1702" s="73"/>
      <c r="AG1702" s="73"/>
    </row>
    <row r="1703" spans="11:33" x14ac:dyDescent="0.3">
      <c r="K1703" s="70"/>
      <c r="L1703" s="71"/>
      <c r="M1703" s="70"/>
      <c r="N1703" s="70"/>
      <c r="O1703" s="70"/>
      <c r="P1703" s="70"/>
      <c r="Q1703" s="70"/>
      <c r="R1703" s="70"/>
      <c r="S1703" s="70"/>
      <c r="T1703" s="70"/>
      <c r="U1703" s="70"/>
      <c r="V1703" s="70"/>
      <c r="W1703" s="70"/>
      <c r="X1703" s="70"/>
      <c r="Y1703" s="70"/>
      <c r="Z1703" s="70"/>
      <c r="AA1703" s="73"/>
      <c r="AB1703" s="73"/>
      <c r="AC1703" s="73"/>
      <c r="AD1703" s="73"/>
      <c r="AE1703" s="73"/>
      <c r="AF1703" s="73"/>
      <c r="AG1703" s="73"/>
    </row>
    <row r="1704" spans="11:33" x14ac:dyDescent="0.3">
      <c r="K1704" s="70"/>
      <c r="L1704" s="71"/>
      <c r="M1704" s="70"/>
      <c r="N1704" s="70"/>
      <c r="O1704" s="70"/>
      <c r="P1704" s="70"/>
      <c r="Q1704" s="70"/>
      <c r="R1704" s="70"/>
      <c r="S1704" s="70"/>
      <c r="T1704" s="70"/>
      <c r="U1704" s="70"/>
      <c r="V1704" s="70"/>
      <c r="W1704" s="70"/>
      <c r="X1704" s="70"/>
      <c r="Y1704" s="70"/>
      <c r="Z1704" s="70"/>
      <c r="AA1704" s="73"/>
      <c r="AB1704" s="73"/>
      <c r="AC1704" s="73"/>
      <c r="AD1704" s="73"/>
      <c r="AE1704" s="73"/>
      <c r="AF1704" s="73"/>
      <c r="AG1704" s="73"/>
    </row>
    <row r="1705" spans="11:33" x14ac:dyDescent="0.3">
      <c r="K1705" s="70"/>
      <c r="L1705" s="71"/>
      <c r="M1705" s="70"/>
      <c r="N1705" s="70"/>
      <c r="O1705" s="70"/>
      <c r="P1705" s="70"/>
      <c r="Q1705" s="70"/>
      <c r="R1705" s="70"/>
      <c r="S1705" s="70"/>
      <c r="T1705" s="70"/>
      <c r="U1705" s="70"/>
      <c r="V1705" s="70"/>
      <c r="W1705" s="70"/>
      <c r="X1705" s="70"/>
      <c r="Y1705" s="70"/>
      <c r="Z1705" s="70"/>
      <c r="AA1705" s="73"/>
      <c r="AB1705" s="73"/>
      <c r="AC1705" s="73"/>
      <c r="AD1705" s="73"/>
      <c r="AE1705" s="73"/>
      <c r="AF1705" s="73"/>
      <c r="AG1705" s="73"/>
    </row>
    <row r="1706" spans="11:33" x14ac:dyDescent="0.3">
      <c r="K1706" s="70"/>
      <c r="L1706" s="71"/>
      <c r="M1706" s="70"/>
      <c r="N1706" s="70"/>
      <c r="O1706" s="70"/>
      <c r="P1706" s="70"/>
      <c r="Q1706" s="70"/>
      <c r="R1706" s="70"/>
      <c r="S1706" s="70"/>
      <c r="T1706" s="70"/>
      <c r="U1706" s="70"/>
      <c r="V1706" s="70"/>
      <c r="W1706" s="70"/>
      <c r="X1706" s="70"/>
      <c r="Y1706" s="70"/>
      <c r="Z1706" s="70"/>
      <c r="AA1706" s="73"/>
      <c r="AB1706" s="73"/>
      <c r="AC1706" s="73"/>
      <c r="AD1706" s="73"/>
      <c r="AE1706" s="73"/>
      <c r="AF1706" s="73"/>
      <c r="AG1706" s="73"/>
    </row>
    <row r="1707" spans="11:33" x14ac:dyDescent="0.3">
      <c r="K1707" s="70"/>
      <c r="L1707" s="71"/>
      <c r="M1707" s="70"/>
      <c r="N1707" s="70"/>
      <c r="O1707" s="70"/>
      <c r="P1707" s="70"/>
      <c r="Q1707" s="70"/>
      <c r="R1707" s="70"/>
      <c r="S1707" s="70"/>
      <c r="T1707" s="70"/>
      <c r="U1707" s="70"/>
      <c r="V1707" s="70"/>
      <c r="W1707" s="70"/>
      <c r="X1707" s="70"/>
      <c r="Y1707" s="70"/>
      <c r="Z1707" s="70"/>
      <c r="AA1707" s="73"/>
      <c r="AB1707" s="73"/>
      <c r="AC1707" s="73"/>
      <c r="AD1707" s="73"/>
      <c r="AE1707" s="73"/>
      <c r="AF1707" s="73"/>
      <c r="AG1707" s="73"/>
    </row>
    <row r="1708" spans="11:33" x14ac:dyDescent="0.3">
      <c r="K1708" s="70"/>
      <c r="L1708" s="71"/>
      <c r="M1708" s="70"/>
      <c r="N1708" s="70"/>
      <c r="O1708" s="70"/>
      <c r="P1708" s="70"/>
      <c r="Q1708" s="70"/>
      <c r="R1708" s="70"/>
      <c r="S1708" s="70"/>
      <c r="T1708" s="70"/>
      <c r="U1708" s="70"/>
      <c r="V1708" s="70"/>
      <c r="W1708" s="70"/>
      <c r="X1708" s="70"/>
      <c r="Y1708" s="70"/>
      <c r="Z1708" s="70"/>
      <c r="AA1708" s="73"/>
      <c r="AB1708" s="73"/>
      <c r="AC1708" s="73"/>
      <c r="AD1708" s="73"/>
      <c r="AE1708" s="73"/>
      <c r="AF1708" s="73"/>
      <c r="AG1708" s="73"/>
    </row>
    <row r="1709" spans="11:33" x14ac:dyDescent="0.3">
      <c r="K1709" s="70"/>
      <c r="L1709" s="71"/>
      <c r="M1709" s="70"/>
      <c r="N1709" s="70"/>
      <c r="O1709" s="70"/>
      <c r="P1709" s="70"/>
      <c r="Q1709" s="70"/>
      <c r="R1709" s="70"/>
      <c r="S1709" s="70"/>
      <c r="T1709" s="70"/>
      <c r="U1709" s="70"/>
      <c r="V1709" s="70"/>
      <c r="W1709" s="70"/>
      <c r="X1709" s="70"/>
      <c r="Y1709" s="70"/>
      <c r="Z1709" s="70"/>
      <c r="AA1709" s="73"/>
      <c r="AB1709" s="73"/>
      <c r="AC1709" s="73"/>
      <c r="AD1709" s="73"/>
      <c r="AE1709" s="73"/>
      <c r="AF1709" s="73"/>
      <c r="AG1709" s="73"/>
    </row>
    <row r="1710" spans="11:33" x14ac:dyDescent="0.3">
      <c r="K1710" s="70"/>
      <c r="L1710" s="71"/>
      <c r="M1710" s="70"/>
      <c r="N1710" s="70"/>
      <c r="O1710" s="70"/>
      <c r="P1710" s="70"/>
      <c r="Q1710" s="70"/>
      <c r="R1710" s="70"/>
      <c r="S1710" s="70"/>
      <c r="T1710" s="70"/>
      <c r="U1710" s="70"/>
      <c r="V1710" s="70"/>
      <c r="W1710" s="70"/>
      <c r="X1710" s="70"/>
      <c r="Y1710" s="70"/>
      <c r="Z1710" s="70"/>
      <c r="AA1710" s="73"/>
      <c r="AB1710" s="73"/>
      <c r="AC1710" s="73"/>
      <c r="AD1710" s="73"/>
      <c r="AE1710" s="73"/>
      <c r="AF1710" s="73"/>
      <c r="AG1710" s="73"/>
    </row>
    <row r="1711" spans="11:33" x14ac:dyDescent="0.3">
      <c r="K1711" s="70"/>
      <c r="L1711" s="71"/>
      <c r="M1711" s="70"/>
      <c r="N1711" s="70"/>
      <c r="O1711" s="70"/>
      <c r="P1711" s="70"/>
      <c r="Q1711" s="70"/>
      <c r="R1711" s="70"/>
      <c r="S1711" s="70"/>
      <c r="T1711" s="70"/>
      <c r="U1711" s="70"/>
      <c r="V1711" s="70"/>
      <c r="W1711" s="70"/>
      <c r="X1711" s="70"/>
      <c r="Y1711" s="70"/>
      <c r="Z1711" s="70"/>
      <c r="AA1711" s="73"/>
      <c r="AB1711" s="73"/>
      <c r="AC1711" s="73"/>
      <c r="AD1711" s="73"/>
      <c r="AE1711" s="73"/>
      <c r="AF1711" s="73"/>
      <c r="AG1711" s="73"/>
    </row>
    <row r="1712" spans="11:33" x14ac:dyDescent="0.3">
      <c r="K1712" s="70"/>
      <c r="L1712" s="71"/>
      <c r="M1712" s="70"/>
      <c r="N1712" s="70"/>
      <c r="O1712" s="70"/>
      <c r="P1712" s="70"/>
      <c r="Q1712" s="70"/>
      <c r="R1712" s="70"/>
      <c r="S1712" s="70"/>
      <c r="T1712" s="70"/>
      <c r="U1712" s="70"/>
      <c r="V1712" s="70"/>
      <c r="W1712" s="70"/>
      <c r="X1712" s="70"/>
      <c r="Y1712" s="70"/>
      <c r="Z1712" s="70"/>
      <c r="AA1712" s="73"/>
      <c r="AB1712" s="73"/>
      <c r="AC1712" s="73"/>
      <c r="AD1712" s="73"/>
      <c r="AE1712" s="73"/>
      <c r="AF1712" s="73"/>
      <c r="AG1712" s="73"/>
    </row>
    <row r="1713" spans="11:33" x14ac:dyDescent="0.3">
      <c r="K1713" s="70"/>
      <c r="L1713" s="71"/>
      <c r="M1713" s="70"/>
      <c r="N1713" s="70"/>
      <c r="O1713" s="70"/>
      <c r="P1713" s="70"/>
      <c r="Q1713" s="70"/>
      <c r="R1713" s="70"/>
      <c r="S1713" s="70"/>
      <c r="T1713" s="70"/>
      <c r="U1713" s="70"/>
      <c r="V1713" s="70"/>
      <c r="W1713" s="70"/>
      <c r="X1713" s="70"/>
      <c r="Y1713" s="70"/>
      <c r="Z1713" s="70"/>
      <c r="AA1713" s="73"/>
      <c r="AB1713" s="73"/>
      <c r="AC1713" s="73"/>
      <c r="AD1713" s="73"/>
      <c r="AE1713" s="73"/>
      <c r="AF1713" s="73"/>
      <c r="AG1713" s="73"/>
    </row>
    <row r="1714" spans="11:33" x14ac:dyDescent="0.3">
      <c r="K1714" s="70"/>
      <c r="L1714" s="71"/>
      <c r="M1714" s="70"/>
      <c r="N1714" s="70"/>
      <c r="O1714" s="70"/>
      <c r="P1714" s="70"/>
      <c r="Q1714" s="70"/>
      <c r="R1714" s="70"/>
      <c r="S1714" s="70"/>
      <c r="T1714" s="70"/>
      <c r="U1714" s="70"/>
      <c r="V1714" s="70"/>
      <c r="W1714" s="70"/>
      <c r="X1714" s="70"/>
      <c r="Y1714" s="70"/>
      <c r="Z1714" s="70"/>
      <c r="AA1714" s="73"/>
      <c r="AB1714" s="73"/>
      <c r="AC1714" s="73"/>
      <c r="AD1714" s="73"/>
      <c r="AE1714" s="73"/>
      <c r="AF1714" s="73"/>
      <c r="AG1714" s="73"/>
    </row>
    <row r="1715" spans="11:33" x14ac:dyDescent="0.3">
      <c r="K1715" s="70"/>
      <c r="L1715" s="71"/>
      <c r="M1715" s="70"/>
      <c r="N1715" s="70"/>
      <c r="O1715" s="70"/>
      <c r="P1715" s="70"/>
      <c r="Q1715" s="70"/>
      <c r="R1715" s="70"/>
      <c r="S1715" s="70"/>
      <c r="T1715" s="70"/>
      <c r="U1715" s="70"/>
      <c r="V1715" s="70"/>
      <c r="W1715" s="70"/>
      <c r="X1715" s="70"/>
      <c r="Y1715" s="70"/>
      <c r="Z1715" s="70"/>
      <c r="AA1715" s="73"/>
      <c r="AB1715" s="73"/>
      <c r="AC1715" s="73"/>
      <c r="AD1715" s="73"/>
      <c r="AE1715" s="73"/>
      <c r="AF1715" s="73"/>
      <c r="AG1715" s="73"/>
    </row>
    <row r="1716" spans="11:33" x14ac:dyDescent="0.3">
      <c r="K1716" s="70"/>
      <c r="L1716" s="71"/>
      <c r="M1716" s="70"/>
      <c r="N1716" s="70"/>
      <c r="O1716" s="70"/>
      <c r="P1716" s="70"/>
      <c r="Q1716" s="70"/>
      <c r="R1716" s="70"/>
      <c r="S1716" s="70"/>
      <c r="T1716" s="70"/>
      <c r="U1716" s="70"/>
      <c r="V1716" s="70"/>
      <c r="W1716" s="70"/>
      <c r="X1716" s="70"/>
      <c r="Y1716" s="70"/>
      <c r="Z1716" s="70"/>
      <c r="AA1716" s="73"/>
      <c r="AB1716" s="73"/>
      <c r="AC1716" s="73"/>
      <c r="AD1716" s="73"/>
      <c r="AE1716" s="73"/>
      <c r="AF1716" s="73"/>
      <c r="AG1716" s="73"/>
    </row>
    <row r="1717" spans="11:33" x14ac:dyDescent="0.3">
      <c r="K1717" s="70"/>
      <c r="L1717" s="71"/>
      <c r="M1717" s="70"/>
      <c r="N1717" s="70"/>
      <c r="O1717" s="70"/>
      <c r="P1717" s="70"/>
      <c r="Q1717" s="70"/>
      <c r="R1717" s="70"/>
      <c r="S1717" s="70"/>
      <c r="T1717" s="70"/>
      <c r="U1717" s="70"/>
      <c r="V1717" s="70"/>
      <c r="W1717" s="70"/>
      <c r="X1717" s="70"/>
      <c r="Y1717" s="70"/>
      <c r="Z1717" s="70"/>
      <c r="AA1717" s="73"/>
      <c r="AB1717" s="73"/>
      <c r="AC1717" s="73"/>
      <c r="AD1717" s="73"/>
      <c r="AE1717" s="73"/>
      <c r="AF1717" s="73"/>
      <c r="AG1717" s="73"/>
    </row>
    <row r="1718" spans="11:33" x14ac:dyDescent="0.3">
      <c r="AA1718" s="87"/>
      <c r="AB1718" s="87"/>
      <c r="AC1718" s="87"/>
      <c r="AD1718" s="87"/>
      <c r="AE1718" s="87"/>
      <c r="AF1718" s="87"/>
      <c r="AG1718" s="87"/>
    </row>
    <row r="1719" spans="11:33" x14ac:dyDescent="0.3">
      <c r="AA1719" s="87"/>
      <c r="AB1719" s="87"/>
      <c r="AC1719" s="87"/>
      <c r="AD1719" s="87"/>
      <c r="AE1719" s="87"/>
      <c r="AF1719" s="87"/>
      <c r="AG1719" s="87"/>
    </row>
    <row r="1720" spans="11:33" x14ac:dyDescent="0.3">
      <c r="AA1720" s="87"/>
      <c r="AB1720" s="87"/>
      <c r="AC1720" s="87"/>
      <c r="AD1720" s="87"/>
      <c r="AE1720" s="87"/>
      <c r="AF1720" s="87"/>
      <c r="AG1720" s="87"/>
    </row>
    <row r="1721" spans="11:33" x14ac:dyDescent="0.3">
      <c r="AA1721" s="87"/>
      <c r="AB1721" s="87"/>
      <c r="AC1721" s="87"/>
      <c r="AD1721" s="87"/>
      <c r="AE1721" s="87"/>
      <c r="AF1721" s="87"/>
      <c r="AG1721" s="87"/>
    </row>
    <row r="1722" spans="11:33" x14ac:dyDescent="0.3">
      <c r="AA1722" s="87"/>
      <c r="AB1722" s="87"/>
      <c r="AC1722" s="87"/>
      <c r="AD1722" s="87"/>
      <c r="AE1722" s="87"/>
      <c r="AF1722" s="87"/>
      <c r="AG1722" s="87"/>
    </row>
    <row r="1723" spans="11:33" x14ac:dyDescent="0.3">
      <c r="AA1723" s="87"/>
      <c r="AB1723" s="87"/>
      <c r="AC1723" s="87"/>
      <c r="AD1723" s="87"/>
      <c r="AE1723" s="87"/>
      <c r="AF1723" s="87"/>
      <c r="AG1723" s="87"/>
    </row>
    <row r="1724" spans="11:33" x14ac:dyDescent="0.3">
      <c r="AA1724" s="87"/>
      <c r="AB1724" s="87"/>
      <c r="AC1724" s="87"/>
      <c r="AD1724" s="87"/>
      <c r="AE1724" s="87"/>
      <c r="AF1724" s="87"/>
      <c r="AG1724" s="87"/>
    </row>
    <row r="1725" spans="11:33" x14ac:dyDescent="0.3">
      <c r="AA1725" s="87"/>
      <c r="AB1725" s="87"/>
      <c r="AC1725" s="87"/>
      <c r="AD1725" s="87"/>
      <c r="AE1725" s="87"/>
      <c r="AF1725" s="87"/>
      <c r="AG1725" s="87"/>
    </row>
    <row r="1726" spans="11:33" x14ac:dyDescent="0.3">
      <c r="AA1726" s="87"/>
      <c r="AB1726" s="87"/>
      <c r="AC1726" s="87"/>
      <c r="AD1726" s="87"/>
      <c r="AE1726" s="87"/>
      <c r="AF1726" s="87"/>
      <c r="AG1726" s="87"/>
    </row>
    <row r="1727" spans="11:33" x14ac:dyDescent="0.3">
      <c r="AA1727" s="87"/>
      <c r="AB1727" s="87"/>
      <c r="AC1727" s="87"/>
      <c r="AD1727" s="87"/>
      <c r="AE1727" s="87"/>
      <c r="AF1727" s="87"/>
      <c r="AG1727" s="87"/>
    </row>
    <row r="1728" spans="11:33" x14ac:dyDescent="0.3">
      <c r="AA1728" s="87"/>
      <c r="AB1728" s="87"/>
      <c r="AC1728" s="87"/>
      <c r="AD1728" s="87"/>
      <c r="AE1728" s="87"/>
      <c r="AF1728" s="87"/>
      <c r="AG1728" s="87"/>
    </row>
    <row r="1729" spans="27:33" x14ac:dyDescent="0.3">
      <c r="AA1729" s="87"/>
      <c r="AB1729" s="87"/>
      <c r="AC1729" s="87"/>
      <c r="AD1729" s="87"/>
      <c r="AE1729" s="87"/>
      <c r="AF1729" s="87"/>
      <c r="AG1729" s="87"/>
    </row>
    <row r="1730" spans="27:33" x14ac:dyDescent="0.3">
      <c r="AA1730" s="87"/>
      <c r="AB1730" s="87"/>
      <c r="AC1730" s="87"/>
      <c r="AD1730" s="87"/>
      <c r="AE1730" s="87"/>
      <c r="AF1730" s="87"/>
      <c r="AG1730" s="87"/>
    </row>
    <row r="1731" spans="27:33" x14ac:dyDescent="0.3">
      <c r="AA1731" s="87"/>
      <c r="AB1731" s="87"/>
      <c r="AC1731" s="87"/>
      <c r="AD1731" s="87"/>
      <c r="AE1731" s="87"/>
      <c r="AF1731" s="87"/>
      <c r="AG1731" s="87"/>
    </row>
    <row r="1732" spans="27:33" x14ac:dyDescent="0.3">
      <c r="AA1732" s="87"/>
      <c r="AB1732" s="87"/>
      <c r="AC1732" s="87"/>
      <c r="AD1732" s="87"/>
      <c r="AE1732" s="87"/>
      <c r="AF1732" s="87"/>
      <c r="AG1732" s="87"/>
    </row>
    <row r="1733" spans="27:33" x14ac:dyDescent="0.3">
      <c r="AA1733" s="87"/>
      <c r="AB1733" s="87"/>
      <c r="AC1733" s="87"/>
      <c r="AD1733" s="87"/>
      <c r="AE1733" s="87"/>
      <c r="AF1733" s="87"/>
      <c r="AG1733" s="87"/>
    </row>
    <row r="1734" spans="27:33" x14ac:dyDescent="0.3">
      <c r="AA1734" s="87"/>
      <c r="AB1734" s="87"/>
      <c r="AC1734" s="87"/>
      <c r="AD1734" s="87"/>
      <c r="AE1734" s="87"/>
      <c r="AF1734" s="87"/>
      <c r="AG1734" s="87"/>
    </row>
    <row r="1735" spans="27:33" x14ac:dyDescent="0.3">
      <c r="AA1735" s="87"/>
      <c r="AB1735" s="87"/>
      <c r="AC1735" s="87"/>
      <c r="AD1735" s="87"/>
      <c r="AE1735" s="87"/>
      <c r="AF1735" s="87"/>
      <c r="AG1735" s="87"/>
    </row>
    <row r="1736" spans="27:33" x14ac:dyDescent="0.3">
      <c r="AA1736" s="87"/>
      <c r="AB1736" s="87"/>
      <c r="AC1736" s="87"/>
      <c r="AD1736" s="87"/>
      <c r="AE1736" s="87"/>
      <c r="AF1736" s="87"/>
      <c r="AG1736" s="87"/>
    </row>
    <row r="1737" spans="27:33" x14ac:dyDescent="0.3">
      <c r="AA1737" s="87"/>
      <c r="AB1737" s="87"/>
      <c r="AC1737" s="87"/>
      <c r="AD1737" s="87"/>
      <c r="AE1737" s="87"/>
      <c r="AF1737" s="87"/>
      <c r="AG1737" s="87"/>
    </row>
    <row r="1738" spans="27:33" x14ac:dyDescent="0.3">
      <c r="AA1738" s="87"/>
      <c r="AB1738" s="87"/>
      <c r="AC1738" s="87"/>
      <c r="AD1738" s="87"/>
      <c r="AE1738" s="87"/>
      <c r="AF1738" s="87"/>
      <c r="AG1738" s="87"/>
    </row>
    <row r="1739" spans="27:33" x14ac:dyDescent="0.3">
      <c r="AA1739" s="87"/>
      <c r="AB1739" s="87"/>
      <c r="AC1739" s="87"/>
      <c r="AD1739" s="87"/>
      <c r="AE1739" s="87"/>
      <c r="AF1739" s="87"/>
      <c r="AG1739" s="87"/>
    </row>
    <row r="1740" spans="27:33" x14ac:dyDescent="0.3">
      <c r="AA1740" s="87"/>
      <c r="AB1740" s="87"/>
      <c r="AC1740" s="87"/>
      <c r="AD1740" s="87"/>
      <c r="AE1740" s="87"/>
      <c r="AF1740" s="87"/>
      <c r="AG1740" s="87"/>
    </row>
    <row r="1741" spans="27:33" x14ac:dyDescent="0.3">
      <c r="AA1741" s="87"/>
      <c r="AB1741" s="87"/>
      <c r="AC1741" s="87"/>
      <c r="AD1741" s="87"/>
      <c r="AE1741" s="87"/>
      <c r="AF1741" s="87"/>
      <c r="AG1741" s="87"/>
    </row>
    <row r="1742" spans="27:33" x14ac:dyDescent="0.3">
      <c r="AA1742" s="87"/>
      <c r="AB1742" s="87"/>
      <c r="AC1742" s="87"/>
      <c r="AD1742" s="87"/>
      <c r="AE1742" s="87"/>
      <c r="AF1742" s="87"/>
      <c r="AG1742" s="87"/>
    </row>
    <row r="1743" spans="27:33" x14ac:dyDescent="0.3">
      <c r="AA1743" s="87"/>
      <c r="AB1743" s="87"/>
      <c r="AC1743" s="87"/>
      <c r="AD1743" s="87"/>
      <c r="AE1743" s="87"/>
      <c r="AF1743" s="87"/>
      <c r="AG1743" s="87"/>
    </row>
    <row r="1744" spans="27:33" x14ac:dyDescent="0.3">
      <c r="AA1744" s="87"/>
      <c r="AB1744" s="87"/>
      <c r="AC1744" s="87"/>
      <c r="AD1744" s="87"/>
      <c r="AE1744" s="87"/>
      <c r="AF1744" s="87"/>
      <c r="AG1744" s="87"/>
    </row>
    <row r="1745" spans="27:33" x14ac:dyDescent="0.3">
      <c r="AA1745" s="87"/>
      <c r="AB1745" s="87"/>
      <c r="AC1745" s="87"/>
      <c r="AD1745" s="87"/>
      <c r="AE1745" s="87"/>
      <c r="AF1745" s="87"/>
      <c r="AG1745" s="87"/>
    </row>
    <row r="1746" spans="27:33" x14ac:dyDescent="0.3">
      <c r="AA1746" s="87"/>
      <c r="AB1746" s="87"/>
      <c r="AC1746" s="87"/>
      <c r="AD1746" s="87"/>
      <c r="AE1746" s="87"/>
      <c r="AF1746" s="87"/>
      <c r="AG1746" s="87"/>
    </row>
    <row r="1747" spans="27:33" x14ac:dyDescent="0.3">
      <c r="AA1747" s="87"/>
      <c r="AB1747" s="87"/>
      <c r="AC1747" s="87"/>
      <c r="AD1747" s="87"/>
      <c r="AE1747" s="87"/>
      <c r="AF1747" s="87"/>
      <c r="AG1747" s="87"/>
    </row>
    <row r="1748" spans="27:33" x14ac:dyDescent="0.3">
      <c r="AA1748" s="87"/>
      <c r="AB1748" s="87"/>
      <c r="AC1748" s="87"/>
      <c r="AD1748" s="87"/>
      <c r="AE1748" s="87"/>
      <c r="AF1748" s="87"/>
      <c r="AG1748" s="87"/>
    </row>
    <row r="1749" spans="27:33" x14ac:dyDescent="0.3">
      <c r="AA1749" s="87"/>
      <c r="AB1749" s="87"/>
      <c r="AC1749" s="87"/>
      <c r="AD1749" s="87"/>
      <c r="AE1749" s="87"/>
      <c r="AF1749" s="87"/>
      <c r="AG1749" s="87"/>
    </row>
    <row r="1750" spans="27:33" x14ac:dyDescent="0.3">
      <c r="AA1750" s="87"/>
      <c r="AB1750" s="87"/>
      <c r="AC1750" s="87"/>
      <c r="AD1750" s="87"/>
      <c r="AE1750" s="87"/>
      <c r="AF1750" s="87"/>
      <c r="AG1750" s="87"/>
    </row>
    <row r="1751" spans="27:33" x14ac:dyDescent="0.3">
      <c r="AA1751" s="87"/>
      <c r="AB1751" s="87"/>
      <c r="AC1751" s="87"/>
      <c r="AD1751" s="87"/>
      <c r="AE1751" s="87"/>
      <c r="AF1751" s="87"/>
      <c r="AG1751" s="87"/>
    </row>
    <row r="1752" spans="27:33" x14ac:dyDescent="0.3">
      <c r="AA1752" s="87"/>
      <c r="AB1752" s="87"/>
      <c r="AC1752" s="87"/>
      <c r="AD1752" s="87"/>
      <c r="AE1752" s="87"/>
      <c r="AF1752" s="87"/>
      <c r="AG1752" s="87"/>
    </row>
    <row r="1753" spans="27:33" x14ac:dyDescent="0.3">
      <c r="AA1753" s="87"/>
      <c r="AB1753" s="87"/>
      <c r="AC1753" s="87"/>
      <c r="AD1753" s="87"/>
      <c r="AE1753" s="87"/>
      <c r="AF1753" s="87"/>
      <c r="AG1753" s="87"/>
    </row>
    <row r="1754" spans="27:33" x14ac:dyDescent="0.3">
      <c r="AA1754" s="87"/>
      <c r="AB1754" s="87"/>
      <c r="AC1754" s="87"/>
      <c r="AD1754" s="87"/>
      <c r="AE1754" s="87"/>
      <c r="AF1754" s="87"/>
      <c r="AG1754" s="87"/>
    </row>
    <row r="1755" spans="27:33" x14ac:dyDescent="0.3">
      <c r="AA1755" s="87"/>
      <c r="AB1755" s="87"/>
      <c r="AC1755" s="87"/>
      <c r="AD1755" s="87"/>
      <c r="AE1755" s="87"/>
      <c r="AF1755" s="87"/>
      <c r="AG1755" s="87"/>
    </row>
    <row r="1756" spans="27:33" x14ac:dyDescent="0.3">
      <c r="AA1756" s="87"/>
      <c r="AB1756" s="87"/>
      <c r="AC1756" s="87"/>
      <c r="AD1756" s="87"/>
      <c r="AE1756" s="87"/>
      <c r="AF1756" s="87"/>
      <c r="AG1756" s="87"/>
    </row>
    <row r="1757" spans="27:33" x14ac:dyDescent="0.3">
      <c r="AA1757" s="87"/>
      <c r="AB1757" s="87"/>
      <c r="AC1757" s="87"/>
      <c r="AD1757" s="87"/>
      <c r="AE1757" s="87"/>
      <c r="AF1757" s="87"/>
      <c r="AG1757" s="87"/>
    </row>
    <row r="1758" spans="27:33" x14ac:dyDescent="0.3">
      <c r="AA1758" s="87"/>
      <c r="AB1758" s="87"/>
      <c r="AC1758" s="87"/>
      <c r="AD1758" s="87"/>
      <c r="AE1758" s="87"/>
      <c r="AF1758" s="87"/>
      <c r="AG1758" s="87"/>
    </row>
    <row r="1759" spans="27:33" x14ac:dyDescent="0.3">
      <c r="AA1759" s="87"/>
      <c r="AB1759" s="87"/>
      <c r="AC1759" s="87"/>
      <c r="AD1759" s="87"/>
      <c r="AE1759" s="87"/>
      <c r="AF1759" s="87"/>
      <c r="AG1759" s="87"/>
    </row>
    <row r="1760" spans="27:33" x14ac:dyDescent="0.3">
      <c r="AA1760" s="87"/>
      <c r="AB1760" s="87"/>
      <c r="AC1760" s="87"/>
      <c r="AD1760" s="87"/>
      <c r="AE1760" s="87"/>
      <c r="AF1760" s="87"/>
      <c r="AG1760" s="87"/>
    </row>
    <row r="1761" spans="27:33" x14ac:dyDescent="0.3">
      <c r="AA1761" s="87"/>
      <c r="AB1761" s="87"/>
      <c r="AC1761" s="87"/>
      <c r="AD1761" s="87"/>
      <c r="AE1761" s="87"/>
      <c r="AF1761" s="87"/>
      <c r="AG1761" s="87"/>
    </row>
    <row r="1762" spans="27:33" x14ac:dyDescent="0.3">
      <c r="AA1762" s="87"/>
      <c r="AB1762" s="87"/>
      <c r="AC1762" s="87"/>
      <c r="AD1762" s="87"/>
      <c r="AE1762" s="87"/>
      <c r="AF1762" s="87"/>
      <c r="AG1762" s="87"/>
    </row>
    <row r="1763" spans="27:33" x14ac:dyDescent="0.3">
      <c r="AA1763" s="87"/>
      <c r="AB1763" s="87"/>
      <c r="AC1763" s="87"/>
      <c r="AD1763" s="87"/>
      <c r="AE1763" s="87"/>
      <c r="AF1763" s="87"/>
      <c r="AG1763" s="87"/>
    </row>
    <row r="1764" spans="27:33" x14ac:dyDescent="0.3">
      <c r="AA1764" s="87"/>
      <c r="AB1764" s="87"/>
      <c r="AC1764" s="87"/>
      <c r="AD1764" s="87"/>
      <c r="AE1764" s="87"/>
      <c r="AF1764" s="87"/>
      <c r="AG1764" s="87"/>
    </row>
    <row r="1765" spans="27:33" x14ac:dyDescent="0.3">
      <c r="AA1765" s="87"/>
      <c r="AB1765" s="87"/>
      <c r="AC1765" s="87"/>
      <c r="AD1765" s="87"/>
      <c r="AE1765" s="87"/>
      <c r="AF1765" s="87"/>
      <c r="AG1765" s="87"/>
    </row>
    <row r="1766" spans="27:33" x14ac:dyDescent="0.3">
      <c r="AA1766" s="87"/>
      <c r="AB1766" s="87"/>
      <c r="AC1766" s="87"/>
      <c r="AD1766" s="87"/>
      <c r="AE1766" s="87"/>
      <c r="AF1766" s="87"/>
      <c r="AG1766" s="87"/>
    </row>
    <row r="1767" spans="27:33" x14ac:dyDescent="0.3">
      <c r="AA1767" s="87"/>
      <c r="AB1767" s="87"/>
      <c r="AC1767" s="87"/>
      <c r="AD1767" s="87"/>
      <c r="AE1767" s="87"/>
      <c r="AF1767" s="87"/>
      <c r="AG1767" s="87"/>
    </row>
    <row r="1768" spans="27:33" x14ac:dyDescent="0.3">
      <c r="AA1768" s="87"/>
      <c r="AB1768" s="87"/>
      <c r="AC1768" s="87"/>
      <c r="AD1768" s="87"/>
      <c r="AE1768" s="87"/>
      <c r="AF1768" s="87"/>
      <c r="AG1768" s="87"/>
    </row>
    <row r="1769" spans="27:33" x14ac:dyDescent="0.3">
      <c r="AA1769" s="87"/>
      <c r="AB1769" s="87"/>
      <c r="AC1769" s="87"/>
      <c r="AD1769" s="87"/>
      <c r="AE1769" s="87"/>
      <c r="AF1769" s="87"/>
      <c r="AG1769" s="87"/>
    </row>
    <row r="1770" spans="27:33" x14ac:dyDescent="0.3">
      <c r="AA1770" s="87"/>
      <c r="AB1770" s="87"/>
      <c r="AC1770" s="87"/>
      <c r="AD1770" s="87"/>
      <c r="AE1770" s="87"/>
      <c r="AF1770" s="87"/>
      <c r="AG1770" s="87"/>
    </row>
    <row r="1771" spans="27:33" x14ac:dyDescent="0.3">
      <c r="AA1771" s="87"/>
      <c r="AB1771" s="87"/>
      <c r="AC1771" s="87"/>
      <c r="AD1771" s="87"/>
      <c r="AE1771" s="87"/>
      <c r="AF1771" s="87"/>
      <c r="AG1771" s="87"/>
    </row>
    <row r="1772" spans="27:33" x14ac:dyDescent="0.3">
      <c r="AA1772" s="87"/>
      <c r="AB1772" s="87"/>
      <c r="AC1772" s="87"/>
      <c r="AD1772" s="87"/>
      <c r="AE1772" s="87"/>
      <c r="AF1772" s="87"/>
      <c r="AG1772" s="87"/>
    </row>
    <row r="1773" spans="27:33" x14ac:dyDescent="0.3">
      <c r="AA1773" s="87"/>
      <c r="AB1773" s="87"/>
      <c r="AC1773" s="87"/>
      <c r="AD1773" s="87"/>
      <c r="AE1773" s="87"/>
      <c r="AF1773" s="87"/>
      <c r="AG1773" s="87"/>
    </row>
    <row r="1774" spans="27:33" x14ac:dyDescent="0.3">
      <c r="AA1774" s="87"/>
      <c r="AB1774" s="87"/>
      <c r="AC1774" s="87"/>
      <c r="AD1774" s="87"/>
      <c r="AE1774" s="87"/>
      <c r="AF1774" s="87"/>
      <c r="AG1774" s="87"/>
    </row>
    <row r="1775" spans="27:33" x14ac:dyDescent="0.3">
      <c r="AA1775" s="87"/>
      <c r="AB1775" s="87"/>
      <c r="AC1775" s="87"/>
      <c r="AD1775" s="87"/>
      <c r="AE1775" s="87"/>
      <c r="AF1775" s="87"/>
      <c r="AG1775" s="87"/>
    </row>
    <row r="1776" spans="27:33" x14ac:dyDescent="0.3">
      <c r="AA1776" s="87"/>
      <c r="AB1776" s="87"/>
      <c r="AC1776" s="87"/>
      <c r="AD1776" s="87"/>
      <c r="AE1776" s="87"/>
      <c r="AF1776" s="87"/>
      <c r="AG1776" s="87"/>
    </row>
    <row r="1777" spans="27:33" x14ac:dyDescent="0.3">
      <c r="AA1777" s="87"/>
      <c r="AB1777" s="87"/>
      <c r="AC1777" s="87"/>
      <c r="AD1777" s="87"/>
      <c r="AE1777" s="87"/>
      <c r="AF1777" s="87"/>
      <c r="AG1777" s="87"/>
    </row>
    <row r="1778" spans="27:33" x14ac:dyDescent="0.3">
      <c r="AA1778" s="87"/>
      <c r="AB1778" s="87"/>
      <c r="AC1778" s="87"/>
      <c r="AD1778" s="87"/>
      <c r="AE1778" s="87"/>
      <c r="AF1778" s="87"/>
      <c r="AG1778" s="87"/>
    </row>
    <row r="1779" spans="27:33" x14ac:dyDescent="0.3">
      <c r="AA1779" s="87"/>
      <c r="AB1779" s="87"/>
      <c r="AC1779" s="87"/>
      <c r="AD1779" s="87"/>
      <c r="AE1779" s="87"/>
      <c r="AF1779" s="87"/>
      <c r="AG1779" s="87"/>
    </row>
    <row r="1780" spans="27:33" x14ac:dyDescent="0.3">
      <c r="AA1780" s="87"/>
      <c r="AB1780" s="87"/>
      <c r="AC1780" s="87"/>
      <c r="AD1780" s="87"/>
      <c r="AE1780" s="87"/>
      <c r="AF1780" s="87"/>
      <c r="AG1780" s="87"/>
    </row>
    <row r="1781" spans="27:33" x14ac:dyDescent="0.3">
      <c r="AA1781" s="87"/>
      <c r="AB1781" s="87"/>
      <c r="AC1781" s="87"/>
      <c r="AD1781" s="87"/>
      <c r="AE1781" s="87"/>
      <c r="AF1781" s="87"/>
      <c r="AG1781" s="87"/>
    </row>
    <row r="1782" spans="27:33" x14ac:dyDescent="0.3">
      <c r="AA1782" s="87"/>
      <c r="AB1782" s="87"/>
      <c r="AC1782" s="87"/>
      <c r="AD1782" s="87"/>
      <c r="AE1782" s="87"/>
      <c r="AF1782" s="87"/>
      <c r="AG1782" s="87"/>
    </row>
    <row r="1783" spans="27:33" x14ac:dyDescent="0.3">
      <c r="AA1783" s="87"/>
      <c r="AB1783" s="87"/>
      <c r="AC1783" s="87"/>
      <c r="AD1783" s="87"/>
      <c r="AE1783" s="87"/>
      <c r="AF1783" s="87"/>
      <c r="AG1783" s="87"/>
    </row>
    <row r="1784" spans="27:33" x14ac:dyDescent="0.3">
      <c r="AA1784" s="87"/>
      <c r="AB1784" s="87"/>
      <c r="AC1784" s="87"/>
      <c r="AD1784" s="87"/>
      <c r="AE1784" s="87"/>
      <c r="AF1784" s="87"/>
      <c r="AG1784" s="87"/>
    </row>
    <row r="1785" spans="27:33" x14ac:dyDescent="0.3">
      <c r="AA1785" s="87"/>
      <c r="AB1785" s="87"/>
      <c r="AC1785" s="87"/>
      <c r="AD1785" s="87"/>
      <c r="AE1785" s="87"/>
      <c r="AF1785" s="87"/>
      <c r="AG1785" s="87"/>
    </row>
    <row r="1786" spans="27:33" x14ac:dyDescent="0.3">
      <c r="AA1786" s="87"/>
      <c r="AB1786" s="87"/>
      <c r="AC1786" s="87"/>
      <c r="AD1786" s="87"/>
      <c r="AE1786" s="87"/>
      <c r="AF1786" s="87"/>
      <c r="AG1786" s="87"/>
    </row>
    <row r="1787" spans="27:33" x14ac:dyDescent="0.3">
      <c r="AA1787" s="87"/>
      <c r="AB1787" s="87"/>
      <c r="AC1787" s="87"/>
      <c r="AD1787" s="87"/>
      <c r="AE1787" s="87"/>
      <c r="AF1787" s="87"/>
      <c r="AG1787" s="87"/>
    </row>
    <row r="1788" spans="27:33" x14ac:dyDescent="0.3">
      <c r="AA1788" s="87"/>
      <c r="AB1788" s="87"/>
      <c r="AC1788" s="87"/>
      <c r="AD1788" s="87"/>
      <c r="AE1788" s="87"/>
      <c r="AF1788" s="87"/>
      <c r="AG1788" s="87"/>
    </row>
    <row r="1789" spans="27:33" x14ac:dyDescent="0.3">
      <c r="AA1789" s="87"/>
      <c r="AB1789" s="87"/>
      <c r="AC1789" s="87"/>
      <c r="AD1789" s="87"/>
      <c r="AE1789" s="87"/>
      <c r="AF1789" s="87"/>
      <c r="AG1789" s="87"/>
    </row>
    <row r="1790" spans="27:33" x14ac:dyDescent="0.3">
      <c r="AA1790" s="87"/>
      <c r="AB1790" s="87"/>
      <c r="AC1790" s="87"/>
      <c r="AD1790" s="87"/>
      <c r="AE1790" s="87"/>
      <c r="AF1790" s="87"/>
      <c r="AG1790" s="87"/>
    </row>
    <row r="1791" spans="27:33" x14ac:dyDescent="0.3">
      <c r="AA1791" s="87"/>
      <c r="AB1791" s="87"/>
      <c r="AC1791" s="87"/>
      <c r="AD1791" s="87"/>
      <c r="AE1791" s="87"/>
      <c r="AF1791" s="87"/>
      <c r="AG1791" s="87"/>
    </row>
    <row r="1792" spans="27:33" x14ac:dyDescent="0.3">
      <c r="AA1792" s="87"/>
      <c r="AB1792" s="87"/>
      <c r="AC1792" s="87"/>
      <c r="AD1792" s="87"/>
      <c r="AE1792" s="87"/>
      <c r="AF1792" s="87"/>
      <c r="AG1792" s="87"/>
    </row>
    <row r="1793" spans="27:33" x14ac:dyDescent="0.3">
      <c r="AA1793" s="87"/>
      <c r="AB1793" s="87"/>
      <c r="AC1793" s="87"/>
      <c r="AD1793" s="87"/>
      <c r="AE1793" s="87"/>
      <c r="AF1793" s="87"/>
      <c r="AG1793" s="87"/>
    </row>
    <row r="1794" spans="27:33" x14ac:dyDescent="0.3">
      <c r="AA1794" s="87"/>
      <c r="AB1794" s="87"/>
      <c r="AC1794" s="87"/>
      <c r="AD1794" s="87"/>
      <c r="AE1794" s="87"/>
      <c r="AF1794" s="87"/>
      <c r="AG1794" s="87"/>
    </row>
    <row r="1795" spans="27:33" x14ac:dyDescent="0.3">
      <c r="AA1795" s="87"/>
      <c r="AB1795" s="87"/>
      <c r="AC1795" s="87"/>
      <c r="AD1795" s="87"/>
      <c r="AE1795" s="87"/>
      <c r="AF1795" s="87"/>
      <c r="AG1795" s="87"/>
    </row>
    <row r="1796" spans="27:33" x14ac:dyDescent="0.3">
      <c r="AA1796" s="87"/>
      <c r="AB1796" s="87"/>
      <c r="AC1796" s="87"/>
      <c r="AD1796" s="87"/>
      <c r="AE1796" s="87"/>
      <c r="AF1796" s="87"/>
      <c r="AG1796" s="87"/>
    </row>
    <row r="1797" spans="27:33" x14ac:dyDescent="0.3">
      <c r="AA1797" s="87"/>
      <c r="AB1797" s="87"/>
      <c r="AC1797" s="87"/>
      <c r="AD1797" s="87"/>
      <c r="AE1797" s="87"/>
      <c r="AF1797" s="87"/>
      <c r="AG1797" s="87"/>
    </row>
    <row r="1798" spans="27:33" x14ac:dyDescent="0.3">
      <c r="AA1798" s="87"/>
      <c r="AB1798" s="87"/>
      <c r="AC1798" s="87"/>
      <c r="AD1798" s="87"/>
      <c r="AE1798" s="87"/>
      <c r="AF1798" s="87"/>
      <c r="AG1798" s="87"/>
    </row>
    <row r="1799" spans="27:33" x14ac:dyDescent="0.3">
      <c r="AA1799" s="87"/>
      <c r="AB1799" s="87"/>
      <c r="AC1799" s="87"/>
      <c r="AD1799" s="87"/>
      <c r="AE1799" s="87"/>
      <c r="AF1799" s="87"/>
      <c r="AG1799" s="87"/>
    </row>
    <row r="1800" spans="27:33" x14ac:dyDescent="0.3">
      <c r="AA1800" s="87"/>
      <c r="AB1800" s="87"/>
      <c r="AC1800" s="87"/>
      <c r="AD1800" s="87"/>
      <c r="AE1800" s="87"/>
      <c r="AF1800" s="87"/>
      <c r="AG1800" s="87"/>
    </row>
    <row r="1801" spans="27:33" x14ac:dyDescent="0.3">
      <c r="AA1801" s="87"/>
      <c r="AB1801" s="87"/>
      <c r="AC1801" s="87"/>
      <c r="AD1801" s="87"/>
      <c r="AE1801" s="87"/>
      <c r="AF1801" s="87"/>
      <c r="AG1801" s="87"/>
    </row>
    <row r="1802" spans="27:33" x14ac:dyDescent="0.3">
      <c r="AA1802" s="87"/>
      <c r="AB1802" s="87"/>
      <c r="AC1802" s="87"/>
      <c r="AD1802" s="87"/>
      <c r="AE1802" s="87"/>
      <c r="AF1802" s="87"/>
      <c r="AG1802" s="87"/>
    </row>
    <row r="1803" spans="27:33" x14ac:dyDescent="0.3">
      <c r="AA1803" s="87"/>
      <c r="AB1803" s="87"/>
      <c r="AC1803" s="87"/>
      <c r="AD1803" s="87"/>
      <c r="AE1803" s="87"/>
      <c r="AF1803" s="87"/>
      <c r="AG1803" s="87"/>
    </row>
    <row r="1804" spans="27:33" x14ac:dyDescent="0.3">
      <c r="AA1804" s="87"/>
      <c r="AB1804" s="87"/>
      <c r="AC1804" s="87"/>
      <c r="AD1804" s="87"/>
      <c r="AE1804" s="87"/>
      <c r="AF1804" s="87"/>
      <c r="AG1804" s="87"/>
    </row>
    <row r="1805" spans="27:33" x14ac:dyDescent="0.3">
      <c r="AA1805" s="87"/>
      <c r="AB1805" s="87"/>
      <c r="AC1805" s="87"/>
      <c r="AD1805" s="87"/>
      <c r="AE1805" s="87"/>
      <c r="AF1805" s="87"/>
      <c r="AG1805" s="87"/>
    </row>
    <row r="1806" spans="27:33" x14ac:dyDescent="0.3">
      <c r="AA1806" s="87"/>
      <c r="AB1806" s="87"/>
      <c r="AC1806" s="87"/>
      <c r="AD1806" s="87"/>
      <c r="AE1806" s="87"/>
      <c r="AF1806" s="87"/>
      <c r="AG1806" s="87"/>
    </row>
    <row r="1807" spans="27:33" x14ac:dyDescent="0.3">
      <c r="AA1807" s="87"/>
      <c r="AB1807" s="87"/>
      <c r="AC1807" s="87"/>
      <c r="AD1807" s="87"/>
      <c r="AE1807" s="87"/>
      <c r="AF1807" s="87"/>
      <c r="AG1807" s="87"/>
    </row>
    <row r="1808" spans="27:33" x14ac:dyDescent="0.3">
      <c r="AA1808" s="87"/>
      <c r="AB1808" s="87"/>
      <c r="AC1808" s="87"/>
      <c r="AD1808" s="87"/>
      <c r="AE1808" s="87"/>
      <c r="AF1808" s="87"/>
      <c r="AG1808" s="87"/>
    </row>
    <row r="1809" spans="27:33" x14ac:dyDescent="0.3">
      <c r="AA1809" s="87"/>
      <c r="AB1809" s="87"/>
      <c r="AC1809" s="87"/>
      <c r="AD1809" s="87"/>
      <c r="AE1809" s="87"/>
      <c r="AF1809" s="87"/>
      <c r="AG1809" s="87"/>
    </row>
    <row r="1810" spans="27:33" x14ac:dyDescent="0.3">
      <c r="AA1810" s="87"/>
      <c r="AB1810" s="87"/>
      <c r="AC1810" s="87"/>
      <c r="AD1810" s="87"/>
      <c r="AE1810" s="87"/>
      <c r="AF1810" s="87"/>
      <c r="AG1810" s="87"/>
    </row>
    <row r="1811" spans="27:33" x14ac:dyDescent="0.3">
      <c r="AA1811" s="87"/>
      <c r="AB1811" s="87"/>
      <c r="AC1811" s="87"/>
      <c r="AD1811" s="87"/>
      <c r="AE1811" s="87"/>
      <c r="AF1811" s="87"/>
      <c r="AG1811" s="87"/>
    </row>
    <row r="1812" spans="27:33" x14ac:dyDescent="0.3">
      <c r="AA1812" s="87"/>
      <c r="AB1812" s="87"/>
      <c r="AC1812" s="87"/>
      <c r="AD1812" s="87"/>
      <c r="AE1812" s="87"/>
      <c r="AF1812" s="87"/>
      <c r="AG1812" s="87"/>
    </row>
    <row r="1813" spans="27:33" x14ac:dyDescent="0.3">
      <c r="AA1813" s="87"/>
      <c r="AB1813" s="87"/>
      <c r="AC1813" s="87"/>
      <c r="AD1813" s="87"/>
      <c r="AE1813" s="87"/>
      <c r="AF1813" s="87"/>
      <c r="AG1813" s="87"/>
    </row>
    <row r="1814" spans="27:33" x14ac:dyDescent="0.3">
      <c r="AA1814" s="87"/>
      <c r="AB1814" s="87"/>
      <c r="AC1814" s="87"/>
      <c r="AD1814" s="87"/>
      <c r="AE1814" s="87"/>
      <c r="AF1814" s="87"/>
      <c r="AG1814" s="87"/>
    </row>
    <row r="1815" spans="27:33" x14ac:dyDescent="0.3">
      <c r="AA1815" s="87"/>
      <c r="AB1815" s="87"/>
      <c r="AC1815" s="87"/>
      <c r="AD1815" s="87"/>
      <c r="AE1815" s="87"/>
      <c r="AF1815" s="87"/>
      <c r="AG1815" s="87"/>
    </row>
    <row r="1816" spans="27:33" x14ac:dyDescent="0.3">
      <c r="AA1816" s="87"/>
      <c r="AB1816" s="87"/>
      <c r="AC1816" s="87"/>
      <c r="AD1816" s="87"/>
      <c r="AE1816" s="87"/>
      <c r="AF1816" s="87"/>
      <c r="AG1816" s="87"/>
    </row>
    <row r="1817" spans="27:33" x14ac:dyDescent="0.3">
      <c r="AA1817" s="87"/>
      <c r="AB1817" s="87"/>
      <c r="AC1817" s="87"/>
      <c r="AD1817" s="87"/>
      <c r="AE1817" s="87"/>
      <c r="AF1817" s="87"/>
      <c r="AG1817" s="87"/>
    </row>
    <row r="1818" spans="27:33" x14ac:dyDescent="0.3">
      <c r="AA1818" s="87"/>
      <c r="AB1818" s="87"/>
      <c r="AC1818" s="87"/>
      <c r="AD1818" s="87"/>
      <c r="AE1818" s="87"/>
      <c r="AF1818" s="87"/>
      <c r="AG1818" s="87"/>
    </row>
    <row r="1819" spans="27:33" x14ac:dyDescent="0.3">
      <c r="AA1819" s="87"/>
      <c r="AB1819" s="87"/>
      <c r="AC1819" s="87"/>
      <c r="AD1819" s="87"/>
      <c r="AE1819" s="87"/>
      <c r="AF1819" s="87"/>
      <c r="AG1819" s="87"/>
    </row>
    <row r="1820" spans="27:33" x14ac:dyDescent="0.3">
      <c r="AA1820" s="87"/>
      <c r="AB1820" s="87"/>
      <c r="AC1820" s="87"/>
      <c r="AD1820" s="87"/>
      <c r="AE1820" s="87"/>
      <c r="AF1820" s="87"/>
      <c r="AG1820" s="87"/>
    </row>
    <row r="1821" spans="27:33" x14ac:dyDescent="0.3">
      <c r="AA1821" s="87"/>
      <c r="AB1821" s="87"/>
      <c r="AC1821" s="87"/>
      <c r="AD1821" s="87"/>
      <c r="AE1821" s="87"/>
      <c r="AF1821" s="87"/>
      <c r="AG1821" s="87"/>
    </row>
    <row r="1822" spans="27:33" x14ac:dyDescent="0.3">
      <c r="AA1822" s="87"/>
      <c r="AB1822" s="87"/>
      <c r="AC1822" s="87"/>
      <c r="AD1822" s="87"/>
      <c r="AE1822" s="87"/>
      <c r="AF1822" s="87"/>
      <c r="AG1822" s="87"/>
    </row>
    <row r="1823" spans="27:33" x14ac:dyDescent="0.3">
      <c r="AA1823" s="87"/>
      <c r="AB1823" s="87"/>
      <c r="AC1823" s="87"/>
      <c r="AD1823" s="87"/>
      <c r="AE1823" s="87"/>
      <c r="AF1823" s="87"/>
      <c r="AG1823" s="87"/>
    </row>
    <row r="1824" spans="27:33" x14ac:dyDescent="0.3">
      <c r="AA1824" s="87"/>
      <c r="AB1824" s="87"/>
      <c r="AC1824" s="87"/>
      <c r="AD1824" s="87"/>
      <c r="AE1824" s="87"/>
      <c r="AF1824" s="87"/>
      <c r="AG1824" s="87"/>
    </row>
    <row r="1825" spans="27:33" x14ac:dyDescent="0.3">
      <c r="AA1825" s="87"/>
      <c r="AB1825" s="87"/>
      <c r="AC1825" s="87"/>
      <c r="AD1825" s="87"/>
      <c r="AE1825" s="87"/>
      <c r="AF1825" s="87"/>
      <c r="AG1825" s="87"/>
    </row>
    <row r="1826" spans="27:33" x14ac:dyDescent="0.3">
      <c r="AA1826" s="87"/>
      <c r="AB1826" s="87"/>
      <c r="AC1826" s="87"/>
      <c r="AD1826" s="87"/>
      <c r="AE1826" s="87"/>
      <c r="AF1826" s="87"/>
      <c r="AG1826" s="87"/>
    </row>
    <row r="1827" spans="27:33" x14ac:dyDescent="0.3">
      <c r="AA1827" s="87"/>
      <c r="AB1827" s="87"/>
      <c r="AC1827" s="87"/>
      <c r="AD1827" s="87"/>
      <c r="AE1827" s="87"/>
      <c r="AF1827" s="87"/>
      <c r="AG1827" s="87"/>
    </row>
    <row r="1828" spans="27:33" x14ac:dyDescent="0.3">
      <c r="AA1828" s="87"/>
      <c r="AB1828" s="87"/>
      <c r="AC1828" s="87"/>
      <c r="AD1828" s="87"/>
      <c r="AE1828" s="87"/>
      <c r="AF1828" s="87"/>
      <c r="AG1828" s="87"/>
    </row>
    <row r="1829" spans="27:33" x14ac:dyDescent="0.3">
      <c r="AA1829" s="87"/>
      <c r="AB1829" s="87"/>
      <c r="AC1829" s="87"/>
      <c r="AD1829" s="87"/>
      <c r="AE1829" s="87"/>
      <c r="AF1829" s="87"/>
      <c r="AG1829" s="87"/>
    </row>
    <row r="1830" spans="27:33" x14ac:dyDescent="0.3">
      <c r="AA1830" s="87"/>
      <c r="AB1830" s="87"/>
      <c r="AC1830" s="87"/>
      <c r="AD1830" s="87"/>
      <c r="AE1830" s="87"/>
      <c r="AF1830" s="87"/>
      <c r="AG1830" s="87"/>
    </row>
    <row r="1831" spans="27:33" x14ac:dyDescent="0.3">
      <c r="AA1831" s="87"/>
      <c r="AB1831" s="87"/>
      <c r="AC1831" s="87"/>
      <c r="AD1831" s="87"/>
      <c r="AE1831" s="87"/>
      <c r="AF1831" s="87"/>
      <c r="AG1831" s="87"/>
    </row>
    <row r="1832" spans="27:33" x14ac:dyDescent="0.3">
      <c r="AA1832" s="87"/>
      <c r="AB1832" s="87"/>
      <c r="AC1832" s="87"/>
      <c r="AD1832" s="87"/>
      <c r="AE1832" s="87"/>
      <c r="AF1832" s="87"/>
      <c r="AG1832" s="87"/>
    </row>
    <row r="1833" spans="27:33" x14ac:dyDescent="0.3">
      <c r="AA1833" s="87"/>
      <c r="AB1833" s="87"/>
      <c r="AC1833" s="87"/>
      <c r="AD1833" s="87"/>
      <c r="AE1833" s="87"/>
      <c r="AF1833" s="87"/>
      <c r="AG1833" s="87"/>
    </row>
    <row r="1834" spans="27:33" x14ac:dyDescent="0.3">
      <c r="AA1834" s="87"/>
      <c r="AB1834" s="87"/>
      <c r="AC1834" s="87"/>
      <c r="AD1834" s="87"/>
      <c r="AE1834" s="87"/>
      <c r="AF1834" s="87"/>
      <c r="AG1834" s="87"/>
    </row>
    <row r="1835" spans="27:33" x14ac:dyDescent="0.3">
      <c r="AA1835" s="87"/>
      <c r="AB1835" s="87"/>
      <c r="AC1835" s="87"/>
      <c r="AD1835" s="87"/>
      <c r="AE1835" s="87"/>
      <c r="AF1835" s="87"/>
      <c r="AG1835" s="87"/>
    </row>
    <row r="1836" spans="27:33" x14ac:dyDescent="0.3">
      <c r="AA1836" s="87"/>
      <c r="AB1836" s="87"/>
      <c r="AC1836" s="87"/>
      <c r="AD1836" s="87"/>
      <c r="AE1836" s="87"/>
      <c r="AF1836" s="87"/>
      <c r="AG1836" s="87"/>
    </row>
    <row r="1837" spans="27:33" x14ac:dyDescent="0.3">
      <c r="AA1837" s="87"/>
      <c r="AB1837" s="87"/>
      <c r="AC1837" s="87"/>
      <c r="AD1837" s="87"/>
      <c r="AE1837" s="87"/>
      <c r="AF1837" s="87"/>
      <c r="AG1837" s="87"/>
    </row>
    <row r="1838" spans="27:33" x14ac:dyDescent="0.3">
      <c r="AA1838" s="87"/>
      <c r="AB1838" s="87"/>
      <c r="AC1838" s="87"/>
      <c r="AD1838" s="87"/>
      <c r="AE1838" s="87"/>
      <c r="AF1838" s="87"/>
      <c r="AG1838" s="87"/>
    </row>
    <row r="1839" spans="27:33" x14ac:dyDescent="0.3">
      <c r="AA1839" s="87"/>
      <c r="AB1839" s="87"/>
      <c r="AC1839" s="87"/>
      <c r="AD1839" s="87"/>
      <c r="AE1839" s="87"/>
      <c r="AF1839" s="87"/>
      <c r="AG1839" s="87"/>
    </row>
    <row r="1840" spans="27:33" x14ac:dyDescent="0.3">
      <c r="AA1840" s="87"/>
      <c r="AB1840" s="87"/>
      <c r="AC1840" s="87"/>
      <c r="AD1840" s="87"/>
      <c r="AE1840" s="87"/>
      <c r="AF1840" s="87"/>
      <c r="AG1840" s="87"/>
    </row>
    <row r="1841" spans="27:33" x14ac:dyDescent="0.3">
      <c r="AA1841" s="87"/>
      <c r="AB1841" s="87"/>
      <c r="AC1841" s="87"/>
      <c r="AD1841" s="87"/>
      <c r="AE1841" s="87"/>
      <c r="AF1841" s="87"/>
      <c r="AG1841" s="87"/>
    </row>
    <row r="1842" spans="27:33" x14ac:dyDescent="0.3">
      <c r="AA1842" s="87"/>
      <c r="AB1842" s="87"/>
      <c r="AC1842" s="87"/>
      <c r="AD1842" s="87"/>
      <c r="AE1842" s="87"/>
      <c r="AF1842" s="87"/>
      <c r="AG1842" s="87"/>
    </row>
    <row r="1843" spans="27:33" x14ac:dyDescent="0.3">
      <c r="AA1843" s="87"/>
      <c r="AB1843" s="87"/>
      <c r="AC1843" s="87"/>
      <c r="AD1843" s="87"/>
      <c r="AE1843" s="87"/>
      <c r="AF1843" s="87"/>
      <c r="AG1843" s="87"/>
    </row>
    <row r="1844" spans="27:33" x14ac:dyDescent="0.3">
      <c r="AA1844" s="87"/>
      <c r="AB1844" s="87"/>
      <c r="AC1844" s="87"/>
      <c r="AD1844" s="87"/>
      <c r="AE1844" s="87"/>
      <c r="AF1844" s="87"/>
      <c r="AG1844" s="87"/>
    </row>
    <row r="1845" spans="27:33" x14ac:dyDescent="0.3">
      <c r="AA1845" s="87"/>
      <c r="AB1845" s="87"/>
      <c r="AC1845" s="87"/>
      <c r="AD1845" s="87"/>
      <c r="AE1845" s="87"/>
      <c r="AF1845" s="87"/>
      <c r="AG1845" s="87"/>
    </row>
    <row r="1846" spans="27:33" x14ac:dyDescent="0.3">
      <c r="AA1846" s="87"/>
      <c r="AB1846" s="87"/>
      <c r="AC1846" s="87"/>
      <c r="AD1846" s="87"/>
      <c r="AE1846" s="87"/>
      <c r="AF1846" s="87"/>
      <c r="AG1846" s="87"/>
    </row>
    <row r="1847" spans="27:33" x14ac:dyDescent="0.3">
      <c r="AA1847" s="87"/>
      <c r="AB1847" s="87"/>
      <c r="AC1847" s="87"/>
      <c r="AD1847" s="87"/>
      <c r="AE1847" s="87"/>
      <c r="AF1847" s="87"/>
      <c r="AG1847" s="87"/>
    </row>
    <row r="1848" spans="27:33" x14ac:dyDescent="0.3">
      <c r="AA1848" s="87"/>
      <c r="AB1848" s="87"/>
      <c r="AC1848" s="87"/>
      <c r="AD1848" s="87"/>
      <c r="AE1848" s="87"/>
      <c r="AF1848" s="87"/>
      <c r="AG1848" s="87"/>
    </row>
    <row r="1849" spans="27:33" x14ac:dyDescent="0.3">
      <c r="AA1849" s="87"/>
      <c r="AB1849" s="87"/>
      <c r="AC1849" s="87"/>
      <c r="AD1849" s="87"/>
      <c r="AE1849" s="87"/>
      <c r="AF1849" s="87"/>
      <c r="AG1849" s="87"/>
    </row>
    <row r="1850" spans="27:33" x14ac:dyDescent="0.3">
      <c r="AA1850" s="87"/>
      <c r="AB1850" s="87"/>
      <c r="AC1850" s="87"/>
      <c r="AD1850" s="87"/>
      <c r="AE1850" s="87"/>
      <c r="AF1850" s="87"/>
      <c r="AG1850" s="87"/>
    </row>
    <row r="1851" spans="27:33" x14ac:dyDescent="0.3">
      <c r="AA1851" s="87"/>
      <c r="AB1851" s="87"/>
      <c r="AC1851" s="87"/>
      <c r="AD1851" s="87"/>
      <c r="AE1851" s="87"/>
      <c r="AF1851" s="87"/>
      <c r="AG1851" s="87"/>
    </row>
    <row r="1852" spans="27:33" x14ac:dyDescent="0.3">
      <c r="AA1852" s="87"/>
      <c r="AB1852" s="87"/>
      <c r="AC1852" s="87"/>
      <c r="AD1852" s="87"/>
      <c r="AE1852" s="87"/>
      <c r="AF1852" s="87"/>
      <c r="AG1852" s="87"/>
    </row>
    <row r="1853" spans="27:33" x14ac:dyDescent="0.3">
      <c r="AA1853" s="87"/>
      <c r="AB1853" s="87"/>
      <c r="AC1853" s="87"/>
      <c r="AD1853" s="87"/>
      <c r="AE1853" s="87"/>
      <c r="AF1853" s="87"/>
      <c r="AG1853" s="87"/>
    </row>
    <row r="1854" spans="27:33" x14ac:dyDescent="0.3">
      <c r="AA1854" s="87"/>
      <c r="AB1854" s="87"/>
      <c r="AC1854" s="87"/>
      <c r="AD1854" s="87"/>
      <c r="AE1854" s="87"/>
      <c r="AF1854" s="87"/>
      <c r="AG1854" s="87"/>
    </row>
    <row r="1855" spans="27:33" x14ac:dyDescent="0.3">
      <c r="AA1855" s="87"/>
      <c r="AB1855" s="87"/>
      <c r="AC1855" s="87"/>
      <c r="AD1855" s="87"/>
      <c r="AE1855" s="87"/>
      <c r="AF1855" s="87"/>
      <c r="AG1855" s="87"/>
    </row>
    <row r="1856" spans="27:33" x14ac:dyDescent="0.3">
      <c r="AA1856" s="87"/>
      <c r="AB1856" s="87"/>
      <c r="AC1856" s="87"/>
      <c r="AD1856" s="87"/>
      <c r="AE1856" s="87"/>
      <c r="AF1856" s="87"/>
      <c r="AG1856" s="87"/>
    </row>
    <row r="1857" spans="27:33" x14ac:dyDescent="0.3">
      <c r="AA1857" s="87"/>
      <c r="AB1857" s="87"/>
      <c r="AC1857" s="87"/>
      <c r="AD1857" s="87"/>
      <c r="AE1857" s="87"/>
      <c r="AF1857" s="87"/>
      <c r="AG1857" s="87"/>
    </row>
    <row r="1858" spans="27:33" x14ac:dyDescent="0.3">
      <c r="AA1858" s="87"/>
      <c r="AB1858" s="87"/>
      <c r="AC1858" s="87"/>
      <c r="AD1858" s="87"/>
      <c r="AE1858" s="87"/>
      <c r="AF1858" s="87"/>
      <c r="AG1858" s="87"/>
    </row>
    <row r="1859" spans="27:33" x14ac:dyDescent="0.3">
      <c r="AA1859" s="87"/>
      <c r="AB1859" s="87"/>
      <c r="AC1859" s="87"/>
      <c r="AD1859" s="87"/>
      <c r="AE1859" s="87"/>
      <c r="AF1859" s="87"/>
      <c r="AG1859" s="87"/>
    </row>
    <row r="1860" spans="27:33" x14ac:dyDescent="0.3">
      <c r="AA1860" s="87"/>
      <c r="AB1860" s="87"/>
      <c r="AC1860" s="87"/>
      <c r="AD1860" s="87"/>
      <c r="AE1860" s="87"/>
      <c r="AF1860" s="87"/>
      <c r="AG1860" s="87"/>
    </row>
    <row r="1861" spans="27:33" x14ac:dyDescent="0.3">
      <c r="AA1861" s="87"/>
      <c r="AB1861" s="87"/>
      <c r="AC1861" s="87"/>
      <c r="AD1861" s="87"/>
      <c r="AE1861" s="87"/>
      <c r="AF1861" s="87"/>
      <c r="AG1861" s="87"/>
    </row>
    <row r="1862" spans="27:33" x14ac:dyDescent="0.3">
      <c r="AA1862" s="87"/>
      <c r="AB1862" s="87"/>
      <c r="AC1862" s="87"/>
      <c r="AD1862" s="87"/>
      <c r="AE1862" s="87"/>
      <c r="AF1862" s="87"/>
      <c r="AG1862" s="87"/>
    </row>
    <row r="1863" spans="27:33" x14ac:dyDescent="0.3">
      <c r="AA1863" s="87"/>
      <c r="AB1863" s="87"/>
      <c r="AC1863" s="87"/>
      <c r="AD1863" s="87"/>
      <c r="AE1863" s="87"/>
      <c r="AF1863" s="87"/>
      <c r="AG1863" s="87"/>
    </row>
    <row r="1864" spans="27:33" x14ac:dyDescent="0.3">
      <c r="AA1864" s="87"/>
      <c r="AB1864" s="87"/>
      <c r="AC1864" s="87"/>
      <c r="AD1864" s="87"/>
      <c r="AE1864" s="87"/>
      <c r="AF1864" s="87"/>
      <c r="AG1864" s="87"/>
    </row>
    <row r="1865" spans="27:33" x14ac:dyDescent="0.3">
      <c r="AA1865" s="87"/>
      <c r="AB1865" s="87"/>
      <c r="AC1865" s="87"/>
      <c r="AD1865" s="87"/>
      <c r="AE1865" s="87"/>
      <c r="AF1865" s="87"/>
      <c r="AG1865" s="87"/>
    </row>
    <row r="1866" spans="27:33" x14ac:dyDescent="0.3">
      <c r="AA1866" s="87"/>
      <c r="AB1866" s="87"/>
      <c r="AC1866" s="87"/>
      <c r="AD1866" s="87"/>
      <c r="AE1866" s="87"/>
      <c r="AF1866" s="87"/>
      <c r="AG1866" s="87"/>
    </row>
    <row r="1867" spans="27:33" x14ac:dyDescent="0.3">
      <c r="AA1867" s="87"/>
      <c r="AB1867" s="87"/>
      <c r="AC1867" s="87"/>
      <c r="AD1867" s="87"/>
      <c r="AE1867" s="87"/>
      <c r="AF1867" s="87"/>
      <c r="AG1867" s="87"/>
    </row>
    <row r="1868" spans="27:33" x14ac:dyDescent="0.3">
      <c r="AA1868" s="87"/>
      <c r="AB1868" s="87"/>
      <c r="AC1868" s="87"/>
      <c r="AD1868" s="87"/>
      <c r="AE1868" s="87"/>
      <c r="AF1868" s="87"/>
      <c r="AG1868" s="87"/>
    </row>
    <row r="1869" spans="27:33" x14ac:dyDescent="0.3">
      <c r="AA1869" s="87"/>
      <c r="AB1869" s="87"/>
      <c r="AC1869" s="87"/>
      <c r="AD1869" s="87"/>
      <c r="AE1869" s="87"/>
      <c r="AF1869" s="87"/>
      <c r="AG1869" s="87"/>
    </row>
    <row r="1870" spans="27:33" x14ac:dyDescent="0.3">
      <c r="AA1870" s="87"/>
      <c r="AB1870" s="87"/>
      <c r="AC1870" s="87"/>
      <c r="AD1870" s="87"/>
      <c r="AE1870" s="87"/>
      <c r="AF1870" s="87"/>
      <c r="AG1870" s="87"/>
    </row>
    <row r="1871" spans="27:33" x14ac:dyDescent="0.3">
      <c r="AA1871" s="87"/>
      <c r="AB1871" s="87"/>
      <c r="AC1871" s="87"/>
      <c r="AD1871" s="87"/>
      <c r="AE1871" s="87"/>
      <c r="AF1871" s="87"/>
      <c r="AG1871" s="87"/>
    </row>
    <row r="1872" spans="27:33" x14ac:dyDescent="0.3">
      <c r="AA1872" s="87"/>
      <c r="AB1872" s="87"/>
      <c r="AC1872" s="87"/>
      <c r="AD1872" s="87"/>
      <c r="AE1872" s="87"/>
      <c r="AF1872" s="87"/>
      <c r="AG1872" s="87"/>
    </row>
    <row r="1873" spans="27:33" x14ac:dyDescent="0.3">
      <c r="AA1873" s="87"/>
      <c r="AB1873" s="87"/>
      <c r="AC1873" s="87"/>
      <c r="AD1873" s="87"/>
      <c r="AE1873" s="87"/>
      <c r="AF1873" s="87"/>
      <c r="AG1873" s="87"/>
    </row>
    <row r="1874" spans="27:33" x14ac:dyDescent="0.3">
      <c r="AA1874" s="87"/>
      <c r="AB1874" s="87"/>
      <c r="AC1874" s="87"/>
      <c r="AD1874" s="87"/>
      <c r="AE1874" s="87"/>
      <c r="AF1874" s="87"/>
      <c r="AG1874" s="87"/>
    </row>
    <row r="1875" spans="27:33" x14ac:dyDescent="0.3">
      <c r="AA1875" s="87"/>
      <c r="AB1875" s="87"/>
      <c r="AC1875" s="87"/>
      <c r="AD1875" s="87"/>
      <c r="AE1875" s="87"/>
      <c r="AF1875" s="87"/>
      <c r="AG1875" s="87"/>
    </row>
    <row r="1876" spans="27:33" x14ac:dyDescent="0.3">
      <c r="AA1876" s="87"/>
      <c r="AB1876" s="87"/>
      <c r="AC1876" s="87"/>
      <c r="AD1876" s="87"/>
      <c r="AE1876" s="87"/>
      <c r="AF1876" s="87"/>
      <c r="AG1876" s="87"/>
    </row>
    <row r="1877" spans="27:33" x14ac:dyDescent="0.3">
      <c r="AA1877" s="87"/>
      <c r="AB1877" s="87"/>
      <c r="AC1877" s="87"/>
      <c r="AD1877" s="87"/>
      <c r="AE1877" s="87"/>
      <c r="AF1877" s="87"/>
      <c r="AG1877" s="87"/>
    </row>
    <row r="1878" spans="27:33" x14ac:dyDescent="0.3">
      <c r="AA1878" s="87"/>
      <c r="AB1878" s="87"/>
      <c r="AC1878" s="87"/>
      <c r="AD1878" s="87"/>
      <c r="AE1878" s="87"/>
      <c r="AF1878" s="87"/>
      <c r="AG1878" s="87"/>
    </row>
    <row r="1879" spans="27:33" x14ac:dyDescent="0.3">
      <c r="AA1879" s="87"/>
      <c r="AB1879" s="87"/>
      <c r="AC1879" s="87"/>
      <c r="AD1879" s="87"/>
      <c r="AE1879" s="87"/>
      <c r="AF1879" s="87"/>
      <c r="AG1879" s="87"/>
    </row>
    <row r="1880" spans="27:33" x14ac:dyDescent="0.3">
      <c r="AA1880" s="87"/>
      <c r="AB1880" s="87"/>
      <c r="AC1880" s="87"/>
      <c r="AD1880" s="87"/>
      <c r="AE1880" s="87"/>
      <c r="AF1880" s="87"/>
      <c r="AG1880" s="87"/>
    </row>
    <row r="1881" spans="27:33" x14ac:dyDescent="0.3">
      <c r="AA1881" s="87"/>
      <c r="AB1881" s="87"/>
      <c r="AC1881" s="87"/>
      <c r="AD1881" s="87"/>
      <c r="AE1881" s="87"/>
      <c r="AF1881" s="87"/>
      <c r="AG1881" s="87"/>
    </row>
    <row r="1882" spans="27:33" x14ac:dyDescent="0.3">
      <c r="AA1882" s="87"/>
      <c r="AB1882" s="87"/>
      <c r="AC1882" s="87"/>
      <c r="AD1882" s="87"/>
      <c r="AE1882" s="87"/>
      <c r="AF1882" s="87"/>
      <c r="AG1882" s="87"/>
    </row>
    <row r="1883" spans="27:33" x14ac:dyDescent="0.3">
      <c r="AA1883" s="87"/>
      <c r="AB1883" s="87"/>
      <c r="AC1883" s="87"/>
      <c r="AD1883" s="87"/>
      <c r="AE1883" s="87"/>
      <c r="AF1883" s="87"/>
      <c r="AG1883" s="87"/>
    </row>
    <row r="1884" spans="27:33" x14ac:dyDescent="0.3">
      <c r="AA1884" s="87"/>
      <c r="AB1884" s="87"/>
      <c r="AC1884" s="87"/>
      <c r="AD1884" s="87"/>
      <c r="AE1884" s="87"/>
      <c r="AF1884" s="87"/>
      <c r="AG1884" s="87"/>
    </row>
    <row r="1885" spans="27:33" x14ac:dyDescent="0.3">
      <c r="AA1885" s="87"/>
      <c r="AB1885" s="87"/>
      <c r="AC1885" s="87"/>
      <c r="AD1885" s="87"/>
      <c r="AE1885" s="87"/>
      <c r="AF1885" s="87"/>
      <c r="AG1885" s="87"/>
    </row>
    <row r="1886" spans="27:33" x14ac:dyDescent="0.3">
      <c r="AA1886" s="87"/>
      <c r="AB1886" s="87"/>
      <c r="AC1886" s="87"/>
      <c r="AD1886" s="87"/>
      <c r="AE1886" s="87"/>
      <c r="AF1886" s="87"/>
      <c r="AG1886" s="87"/>
    </row>
    <row r="1887" spans="27:33" x14ac:dyDescent="0.3">
      <c r="AA1887" s="87"/>
      <c r="AB1887" s="87"/>
      <c r="AC1887" s="87"/>
      <c r="AD1887" s="87"/>
      <c r="AE1887" s="87"/>
      <c r="AF1887" s="87"/>
      <c r="AG1887" s="87"/>
    </row>
    <row r="1888" spans="27:33" x14ac:dyDescent="0.3">
      <c r="AA1888" s="87"/>
      <c r="AB1888" s="87"/>
      <c r="AC1888" s="87"/>
      <c r="AD1888" s="87"/>
      <c r="AE1888" s="87"/>
      <c r="AF1888" s="87"/>
      <c r="AG1888" s="87"/>
    </row>
    <row r="1889" spans="27:33" x14ac:dyDescent="0.3">
      <c r="AA1889" s="87"/>
      <c r="AB1889" s="87"/>
      <c r="AC1889" s="87"/>
      <c r="AD1889" s="87"/>
      <c r="AE1889" s="87"/>
      <c r="AF1889" s="87"/>
      <c r="AG1889" s="87"/>
    </row>
    <row r="1890" spans="27:33" x14ac:dyDescent="0.3">
      <c r="AA1890" s="87"/>
      <c r="AB1890" s="87"/>
      <c r="AC1890" s="87"/>
      <c r="AD1890" s="87"/>
      <c r="AE1890" s="87"/>
      <c r="AF1890" s="87"/>
      <c r="AG1890" s="87"/>
    </row>
    <row r="1891" spans="27:33" x14ac:dyDescent="0.3">
      <c r="AA1891" s="87"/>
      <c r="AB1891" s="87"/>
      <c r="AC1891" s="87"/>
      <c r="AD1891" s="87"/>
      <c r="AE1891" s="87"/>
      <c r="AF1891" s="87"/>
      <c r="AG1891" s="87"/>
    </row>
    <row r="1892" spans="27:33" x14ac:dyDescent="0.3">
      <c r="AA1892" s="87"/>
      <c r="AB1892" s="87"/>
      <c r="AC1892" s="87"/>
      <c r="AD1892" s="87"/>
      <c r="AE1892" s="87"/>
      <c r="AF1892" s="87"/>
      <c r="AG1892" s="87"/>
    </row>
    <row r="1893" spans="27:33" x14ac:dyDescent="0.3">
      <c r="AA1893" s="87"/>
      <c r="AB1893" s="87"/>
      <c r="AC1893" s="87"/>
      <c r="AD1893" s="87"/>
      <c r="AE1893" s="87"/>
      <c r="AF1893" s="87"/>
      <c r="AG1893" s="87"/>
    </row>
    <row r="1894" spans="27:33" x14ac:dyDescent="0.3">
      <c r="AA1894" s="87"/>
      <c r="AB1894" s="87"/>
      <c r="AC1894" s="87"/>
      <c r="AD1894" s="87"/>
      <c r="AE1894" s="87"/>
      <c r="AF1894" s="87"/>
      <c r="AG1894" s="87"/>
    </row>
    <row r="1895" spans="27:33" x14ac:dyDescent="0.3">
      <c r="AA1895" s="87"/>
      <c r="AB1895" s="87"/>
      <c r="AC1895" s="87"/>
      <c r="AD1895" s="87"/>
      <c r="AE1895" s="87"/>
      <c r="AF1895" s="87"/>
      <c r="AG1895" s="87"/>
    </row>
    <row r="1896" spans="27:33" x14ac:dyDescent="0.3">
      <c r="AA1896" s="87"/>
      <c r="AB1896" s="87"/>
      <c r="AC1896" s="87"/>
      <c r="AD1896" s="87"/>
      <c r="AE1896" s="87"/>
      <c r="AF1896" s="87"/>
      <c r="AG1896" s="87"/>
    </row>
    <row r="1897" spans="27:33" x14ac:dyDescent="0.3">
      <c r="AA1897" s="87"/>
      <c r="AB1897" s="87"/>
      <c r="AC1897" s="87"/>
      <c r="AD1897" s="87"/>
      <c r="AE1897" s="87"/>
      <c r="AF1897" s="87"/>
      <c r="AG1897" s="87"/>
    </row>
    <row r="1898" spans="27:33" x14ac:dyDescent="0.3">
      <c r="AA1898" s="87"/>
      <c r="AB1898" s="87"/>
      <c r="AC1898" s="87"/>
      <c r="AD1898" s="87"/>
      <c r="AE1898" s="87"/>
      <c r="AF1898" s="87"/>
      <c r="AG1898" s="87"/>
    </row>
    <row r="1899" spans="27:33" x14ac:dyDescent="0.3">
      <c r="AA1899" s="87"/>
      <c r="AB1899" s="87"/>
      <c r="AC1899" s="87"/>
      <c r="AD1899" s="87"/>
      <c r="AE1899" s="87"/>
      <c r="AF1899" s="87"/>
      <c r="AG1899" s="87"/>
    </row>
    <row r="1900" spans="27:33" x14ac:dyDescent="0.3">
      <c r="AA1900" s="87"/>
      <c r="AB1900" s="87"/>
      <c r="AC1900" s="87"/>
      <c r="AD1900" s="87"/>
      <c r="AE1900" s="87"/>
      <c r="AF1900" s="87"/>
      <c r="AG1900" s="87"/>
    </row>
    <row r="1901" spans="27:33" x14ac:dyDescent="0.3">
      <c r="AA1901" s="87"/>
      <c r="AB1901" s="87"/>
      <c r="AC1901" s="87"/>
      <c r="AD1901" s="87"/>
      <c r="AE1901" s="87"/>
      <c r="AF1901" s="87"/>
      <c r="AG1901" s="87"/>
    </row>
    <row r="1902" spans="27:33" x14ac:dyDescent="0.3">
      <c r="AA1902" s="87"/>
      <c r="AB1902" s="87"/>
      <c r="AC1902" s="87"/>
      <c r="AD1902" s="87"/>
      <c r="AE1902" s="87"/>
      <c r="AF1902" s="87"/>
      <c r="AG1902" s="87"/>
    </row>
    <row r="1903" spans="27:33" x14ac:dyDescent="0.3">
      <c r="AA1903" s="87"/>
      <c r="AB1903" s="87"/>
      <c r="AC1903" s="87"/>
      <c r="AD1903" s="87"/>
      <c r="AE1903" s="87"/>
      <c r="AF1903" s="87"/>
      <c r="AG1903" s="87"/>
    </row>
    <row r="1904" spans="27:33" x14ac:dyDescent="0.3">
      <c r="AA1904" s="87"/>
      <c r="AB1904" s="87"/>
      <c r="AC1904" s="87"/>
      <c r="AD1904" s="87"/>
      <c r="AE1904" s="87"/>
      <c r="AF1904" s="87"/>
      <c r="AG1904" s="87"/>
    </row>
    <row r="1905" spans="27:33" x14ac:dyDescent="0.3">
      <c r="AA1905" s="87"/>
      <c r="AB1905" s="87"/>
      <c r="AC1905" s="87"/>
      <c r="AD1905" s="87"/>
      <c r="AE1905" s="87"/>
      <c r="AF1905" s="87"/>
      <c r="AG1905" s="87"/>
    </row>
    <row r="1906" spans="27:33" x14ac:dyDescent="0.3">
      <c r="AA1906" s="87"/>
      <c r="AB1906" s="87"/>
      <c r="AC1906" s="87"/>
      <c r="AD1906" s="87"/>
      <c r="AE1906" s="87"/>
      <c r="AF1906" s="87"/>
      <c r="AG1906" s="87"/>
    </row>
    <row r="1907" spans="27:33" x14ac:dyDescent="0.3">
      <c r="AA1907" s="87"/>
      <c r="AB1907" s="87"/>
      <c r="AC1907" s="87"/>
      <c r="AD1907" s="87"/>
      <c r="AE1907" s="87"/>
      <c r="AF1907" s="87"/>
      <c r="AG1907" s="87"/>
    </row>
    <row r="1908" spans="27:33" x14ac:dyDescent="0.3">
      <c r="AA1908" s="87"/>
      <c r="AB1908" s="87"/>
      <c r="AC1908" s="87"/>
      <c r="AD1908" s="87"/>
      <c r="AE1908" s="87"/>
      <c r="AF1908" s="87"/>
      <c r="AG1908" s="87"/>
    </row>
    <row r="1909" spans="27:33" x14ac:dyDescent="0.3">
      <c r="AA1909" s="87"/>
      <c r="AB1909" s="87"/>
      <c r="AC1909" s="87"/>
      <c r="AD1909" s="87"/>
      <c r="AE1909" s="87"/>
      <c r="AF1909" s="87"/>
      <c r="AG1909" s="87"/>
    </row>
    <row r="1910" spans="27:33" x14ac:dyDescent="0.3">
      <c r="AA1910" s="87"/>
      <c r="AB1910" s="87"/>
      <c r="AC1910" s="87"/>
      <c r="AD1910" s="87"/>
      <c r="AE1910" s="87"/>
      <c r="AF1910" s="87"/>
      <c r="AG1910" s="87"/>
    </row>
    <row r="1911" spans="27:33" x14ac:dyDescent="0.3">
      <c r="AA1911" s="87"/>
      <c r="AB1911" s="87"/>
      <c r="AC1911" s="87"/>
      <c r="AD1911" s="87"/>
      <c r="AE1911" s="87"/>
      <c r="AF1911" s="87"/>
      <c r="AG1911" s="87"/>
    </row>
    <row r="1912" spans="27:33" x14ac:dyDescent="0.3">
      <c r="AA1912" s="87"/>
      <c r="AB1912" s="87"/>
      <c r="AC1912" s="87"/>
      <c r="AD1912" s="87"/>
      <c r="AE1912" s="87"/>
      <c r="AF1912" s="87"/>
      <c r="AG1912" s="87"/>
    </row>
    <row r="1913" spans="27:33" x14ac:dyDescent="0.3">
      <c r="AA1913" s="87"/>
      <c r="AB1913" s="87"/>
      <c r="AC1913" s="87"/>
      <c r="AD1913" s="87"/>
      <c r="AE1913" s="87"/>
      <c r="AF1913" s="87"/>
      <c r="AG1913" s="87"/>
    </row>
    <row r="1914" spans="27:33" x14ac:dyDescent="0.3">
      <c r="AA1914" s="87"/>
      <c r="AB1914" s="87"/>
      <c r="AC1914" s="87"/>
      <c r="AD1914" s="87"/>
      <c r="AE1914" s="87"/>
      <c r="AF1914" s="87"/>
      <c r="AG1914" s="87"/>
    </row>
    <row r="1915" spans="27:33" x14ac:dyDescent="0.3">
      <c r="AA1915" s="87"/>
      <c r="AB1915" s="87"/>
      <c r="AC1915" s="87"/>
      <c r="AD1915" s="87"/>
      <c r="AE1915" s="87"/>
      <c r="AF1915" s="87"/>
      <c r="AG1915" s="87"/>
    </row>
    <row r="1916" spans="27:33" x14ac:dyDescent="0.3">
      <c r="AA1916" s="87"/>
      <c r="AB1916" s="87"/>
      <c r="AC1916" s="87"/>
      <c r="AD1916" s="87"/>
      <c r="AE1916" s="87"/>
      <c r="AF1916" s="87"/>
      <c r="AG1916" s="87"/>
    </row>
    <row r="1917" spans="27:33" x14ac:dyDescent="0.3">
      <c r="AA1917" s="87"/>
      <c r="AB1917" s="87"/>
      <c r="AC1917" s="87"/>
      <c r="AD1917" s="87"/>
      <c r="AE1917" s="87"/>
      <c r="AF1917" s="87"/>
      <c r="AG1917" s="87"/>
    </row>
    <row r="1918" spans="27:33" x14ac:dyDescent="0.3">
      <c r="AA1918" s="87"/>
      <c r="AB1918" s="87"/>
      <c r="AC1918" s="87"/>
      <c r="AD1918" s="87"/>
      <c r="AE1918" s="87"/>
      <c r="AF1918" s="87"/>
      <c r="AG1918" s="87"/>
    </row>
    <row r="1919" spans="27:33" x14ac:dyDescent="0.3">
      <c r="AA1919" s="87"/>
      <c r="AB1919" s="87"/>
      <c r="AC1919" s="87"/>
      <c r="AD1919" s="87"/>
      <c r="AE1919" s="87"/>
      <c r="AF1919" s="87"/>
      <c r="AG1919" s="87"/>
    </row>
    <row r="1920" spans="27:33" x14ac:dyDescent="0.3">
      <c r="AA1920" s="87"/>
      <c r="AB1920" s="87"/>
      <c r="AC1920" s="87"/>
      <c r="AD1920" s="87"/>
      <c r="AE1920" s="87"/>
      <c r="AF1920" s="87"/>
      <c r="AG1920" s="87"/>
    </row>
    <row r="1921" spans="27:33" x14ac:dyDescent="0.3">
      <c r="AA1921" s="87"/>
      <c r="AB1921" s="87"/>
      <c r="AC1921" s="87"/>
      <c r="AD1921" s="87"/>
      <c r="AE1921" s="87"/>
      <c r="AF1921" s="87"/>
      <c r="AG1921" s="87"/>
    </row>
    <row r="1922" spans="27:33" x14ac:dyDescent="0.3">
      <c r="AA1922" s="87"/>
      <c r="AB1922" s="87"/>
      <c r="AC1922" s="87"/>
      <c r="AD1922" s="87"/>
      <c r="AE1922" s="87"/>
      <c r="AF1922" s="87"/>
      <c r="AG1922" s="87"/>
    </row>
    <row r="1923" spans="27:33" x14ac:dyDescent="0.3">
      <c r="AA1923" s="87"/>
      <c r="AB1923" s="87"/>
      <c r="AC1923" s="87"/>
      <c r="AD1923" s="87"/>
      <c r="AE1923" s="87"/>
      <c r="AF1923" s="87"/>
      <c r="AG1923" s="87"/>
    </row>
    <row r="1924" spans="27:33" x14ac:dyDescent="0.3">
      <c r="AA1924" s="87"/>
      <c r="AB1924" s="87"/>
      <c r="AC1924" s="87"/>
      <c r="AD1924" s="87"/>
      <c r="AE1924" s="87"/>
      <c r="AF1924" s="87"/>
      <c r="AG1924" s="87"/>
    </row>
    <row r="1925" spans="27:33" x14ac:dyDescent="0.3">
      <c r="AA1925" s="87"/>
      <c r="AB1925" s="87"/>
      <c r="AC1925" s="87"/>
      <c r="AD1925" s="87"/>
      <c r="AE1925" s="87"/>
      <c r="AF1925" s="87"/>
      <c r="AG1925" s="87"/>
    </row>
    <row r="1926" spans="27:33" x14ac:dyDescent="0.3">
      <c r="AA1926" s="87"/>
      <c r="AB1926" s="87"/>
      <c r="AC1926" s="87"/>
      <c r="AD1926" s="87"/>
      <c r="AE1926" s="87"/>
      <c r="AF1926" s="87"/>
      <c r="AG1926" s="87"/>
    </row>
    <row r="1927" spans="27:33" x14ac:dyDescent="0.3">
      <c r="AA1927" s="87"/>
      <c r="AB1927" s="87"/>
      <c r="AC1927" s="87"/>
      <c r="AD1927" s="87"/>
      <c r="AE1927" s="87"/>
      <c r="AF1927" s="87"/>
      <c r="AG1927" s="87"/>
    </row>
    <row r="1928" spans="27:33" x14ac:dyDescent="0.3">
      <c r="AA1928" s="87"/>
      <c r="AB1928" s="87"/>
      <c r="AC1928" s="87"/>
      <c r="AD1928" s="87"/>
      <c r="AE1928" s="87"/>
      <c r="AF1928" s="87"/>
      <c r="AG1928" s="87"/>
    </row>
    <row r="1929" spans="27:33" x14ac:dyDescent="0.3">
      <c r="AA1929" s="87"/>
      <c r="AB1929" s="87"/>
      <c r="AC1929" s="87"/>
      <c r="AD1929" s="87"/>
      <c r="AE1929" s="87"/>
      <c r="AF1929" s="87"/>
      <c r="AG1929" s="87"/>
    </row>
    <row r="1930" spans="27:33" x14ac:dyDescent="0.3">
      <c r="AA1930" s="87"/>
      <c r="AB1930" s="87"/>
      <c r="AC1930" s="87"/>
      <c r="AD1930" s="87"/>
      <c r="AE1930" s="87"/>
      <c r="AF1930" s="87"/>
      <c r="AG1930" s="87"/>
    </row>
    <row r="1931" spans="27:33" x14ac:dyDescent="0.3">
      <c r="AA1931" s="87"/>
      <c r="AB1931" s="87"/>
      <c r="AC1931" s="87"/>
      <c r="AD1931" s="87"/>
      <c r="AE1931" s="87"/>
      <c r="AF1931" s="87"/>
      <c r="AG1931" s="87"/>
    </row>
    <row r="1932" spans="27:33" x14ac:dyDescent="0.3">
      <c r="AA1932" s="87"/>
      <c r="AB1932" s="87"/>
      <c r="AC1932" s="87"/>
      <c r="AD1932" s="87"/>
      <c r="AE1932" s="87"/>
      <c r="AF1932" s="87"/>
      <c r="AG1932" s="87"/>
    </row>
    <row r="1933" spans="27:33" x14ac:dyDescent="0.3">
      <c r="AA1933" s="87"/>
      <c r="AB1933" s="87"/>
      <c r="AC1933" s="87"/>
      <c r="AD1933" s="87"/>
      <c r="AE1933" s="87"/>
      <c r="AF1933" s="87"/>
      <c r="AG1933" s="87"/>
    </row>
    <row r="1934" spans="27:33" x14ac:dyDescent="0.3">
      <c r="AA1934" s="87"/>
      <c r="AB1934" s="87"/>
      <c r="AC1934" s="87"/>
      <c r="AD1934" s="87"/>
      <c r="AE1934" s="87"/>
      <c r="AF1934" s="87"/>
      <c r="AG1934" s="87"/>
    </row>
    <row r="1935" spans="27:33" x14ac:dyDescent="0.3">
      <c r="AA1935" s="87"/>
      <c r="AB1935" s="87"/>
      <c r="AC1935" s="87"/>
      <c r="AD1935" s="87"/>
      <c r="AE1935" s="87"/>
      <c r="AF1935" s="87"/>
      <c r="AG1935" s="87"/>
    </row>
    <row r="1936" spans="27:33" x14ac:dyDescent="0.3">
      <c r="AA1936" s="87"/>
      <c r="AB1936" s="87"/>
      <c r="AC1936" s="87"/>
      <c r="AD1936" s="87"/>
      <c r="AE1936" s="87"/>
      <c r="AF1936" s="87"/>
      <c r="AG1936" s="87"/>
    </row>
    <row r="1937" spans="27:33" x14ac:dyDescent="0.3">
      <c r="AA1937" s="87"/>
      <c r="AB1937" s="87"/>
      <c r="AC1937" s="87"/>
      <c r="AD1937" s="87"/>
      <c r="AE1937" s="87"/>
      <c r="AF1937" s="87"/>
      <c r="AG1937" s="87"/>
    </row>
    <row r="1938" spans="27:33" x14ac:dyDescent="0.3">
      <c r="AA1938" s="87"/>
      <c r="AB1938" s="87"/>
      <c r="AC1938" s="87"/>
      <c r="AD1938" s="87"/>
      <c r="AE1938" s="87"/>
      <c r="AF1938" s="87"/>
      <c r="AG1938" s="87"/>
    </row>
    <row r="1939" spans="27:33" x14ac:dyDescent="0.3">
      <c r="AA1939" s="87"/>
      <c r="AB1939" s="87"/>
      <c r="AC1939" s="87"/>
      <c r="AD1939" s="87"/>
      <c r="AE1939" s="87"/>
      <c r="AF1939" s="87"/>
      <c r="AG1939" s="87"/>
    </row>
    <row r="1940" spans="27:33" x14ac:dyDescent="0.3">
      <c r="AA1940" s="87"/>
      <c r="AB1940" s="87"/>
      <c r="AC1940" s="87"/>
      <c r="AD1940" s="87"/>
      <c r="AE1940" s="87"/>
      <c r="AF1940" s="87"/>
      <c r="AG1940" s="87"/>
    </row>
    <row r="1941" spans="27:33" x14ac:dyDescent="0.3">
      <c r="AA1941" s="87"/>
      <c r="AB1941" s="87"/>
      <c r="AC1941" s="87"/>
      <c r="AD1941" s="87"/>
      <c r="AE1941" s="87"/>
      <c r="AF1941" s="87"/>
      <c r="AG1941" s="87"/>
    </row>
    <row r="1942" spans="27:33" x14ac:dyDescent="0.3">
      <c r="AA1942" s="87"/>
      <c r="AB1942" s="87"/>
      <c r="AC1942" s="87"/>
      <c r="AD1942" s="87"/>
      <c r="AE1942" s="87"/>
      <c r="AF1942" s="87"/>
      <c r="AG1942" s="87"/>
    </row>
    <row r="1943" spans="27:33" x14ac:dyDescent="0.3">
      <c r="AA1943" s="87"/>
      <c r="AB1943" s="87"/>
      <c r="AC1943" s="87"/>
      <c r="AD1943" s="87"/>
      <c r="AE1943" s="87"/>
      <c r="AF1943" s="87"/>
      <c r="AG1943" s="87"/>
    </row>
    <row r="1944" spans="27:33" x14ac:dyDescent="0.3">
      <c r="AA1944" s="87"/>
      <c r="AB1944" s="87"/>
      <c r="AC1944" s="87"/>
      <c r="AD1944" s="87"/>
      <c r="AE1944" s="87"/>
      <c r="AF1944" s="87"/>
      <c r="AG1944" s="87"/>
    </row>
    <row r="1945" spans="27:33" x14ac:dyDescent="0.3">
      <c r="AA1945" s="87"/>
      <c r="AB1945" s="87"/>
      <c r="AC1945" s="87"/>
      <c r="AD1945" s="87"/>
      <c r="AE1945" s="87"/>
      <c r="AF1945" s="87"/>
      <c r="AG1945" s="87"/>
    </row>
    <row r="1946" spans="27:33" x14ac:dyDescent="0.3">
      <c r="AA1946" s="87"/>
      <c r="AB1946" s="87"/>
      <c r="AC1946" s="87"/>
      <c r="AD1946" s="87"/>
      <c r="AE1946" s="87"/>
      <c r="AF1946" s="87"/>
      <c r="AG1946" s="87"/>
    </row>
    <row r="1947" spans="27:33" x14ac:dyDescent="0.3">
      <c r="AA1947" s="87"/>
      <c r="AB1947" s="87"/>
      <c r="AC1947" s="87"/>
      <c r="AD1947" s="87"/>
      <c r="AE1947" s="87"/>
      <c r="AF1947" s="87"/>
      <c r="AG1947" s="87"/>
    </row>
    <row r="1948" spans="27:33" x14ac:dyDescent="0.3">
      <c r="AA1948" s="87"/>
      <c r="AB1948" s="87"/>
      <c r="AC1948" s="87"/>
      <c r="AD1948" s="87"/>
      <c r="AE1948" s="87"/>
      <c r="AF1948" s="87"/>
      <c r="AG1948" s="87"/>
    </row>
    <row r="1949" spans="27:33" x14ac:dyDescent="0.3">
      <c r="AA1949" s="87"/>
      <c r="AB1949" s="87"/>
      <c r="AC1949" s="87"/>
      <c r="AD1949" s="87"/>
      <c r="AE1949" s="87"/>
      <c r="AF1949" s="87"/>
      <c r="AG1949" s="87"/>
    </row>
    <row r="1950" spans="27:33" x14ac:dyDescent="0.3">
      <c r="AA1950" s="87"/>
      <c r="AB1950" s="87"/>
      <c r="AC1950" s="87"/>
      <c r="AD1950" s="87"/>
      <c r="AE1950" s="87"/>
      <c r="AF1950" s="87"/>
      <c r="AG1950" s="87"/>
    </row>
    <row r="1951" spans="27:33" x14ac:dyDescent="0.3">
      <c r="AA1951" s="87"/>
      <c r="AB1951" s="87"/>
      <c r="AC1951" s="87"/>
      <c r="AD1951" s="87"/>
      <c r="AE1951" s="87"/>
      <c r="AF1951" s="87"/>
      <c r="AG1951" s="87"/>
    </row>
    <row r="1952" spans="27:33" x14ac:dyDescent="0.3">
      <c r="AA1952" s="87"/>
      <c r="AB1952" s="87"/>
      <c r="AC1952" s="87"/>
      <c r="AD1952" s="87"/>
      <c r="AE1952" s="87"/>
      <c r="AF1952" s="87"/>
      <c r="AG1952" s="87"/>
    </row>
    <row r="1953" spans="27:33" x14ac:dyDescent="0.3">
      <c r="AA1953" s="87"/>
      <c r="AB1953" s="87"/>
      <c r="AC1953" s="87"/>
      <c r="AD1953" s="87"/>
      <c r="AE1953" s="87"/>
      <c r="AF1953" s="87"/>
      <c r="AG1953" s="87"/>
    </row>
    <row r="1954" spans="27:33" x14ac:dyDescent="0.3">
      <c r="AA1954" s="87"/>
      <c r="AB1954" s="87"/>
      <c r="AC1954" s="87"/>
      <c r="AD1954" s="87"/>
      <c r="AE1954" s="87"/>
      <c r="AF1954" s="87"/>
      <c r="AG1954" s="87"/>
    </row>
    <row r="1955" spans="27:33" x14ac:dyDescent="0.3">
      <c r="AA1955" s="87"/>
      <c r="AB1955" s="87"/>
      <c r="AC1955" s="87"/>
      <c r="AD1955" s="87"/>
      <c r="AE1955" s="87"/>
      <c r="AF1955" s="87"/>
      <c r="AG1955" s="87"/>
    </row>
    <row r="1956" spans="27:33" x14ac:dyDescent="0.3">
      <c r="AA1956" s="87"/>
      <c r="AB1956" s="87"/>
      <c r="AC1956" s="87"/>
      <c r="AD1956" s="87"/>
      <c r="AE1956" s="87"/>
      <c r="AF1956" s="87"/>
      <c r="AG1956" s="87"/>
    </row>
    <row r="1957" spans="27:33" x14ac:dyDescent="0.3">
      <c r="AA1957" s="87"/>
      <c r="AB1957" s="87"/>
      <c r="AC1957" s="87"/>
      <c r="AD1957" s="87"/>
      <c r="AE1957" s="87"/>
      <c r="AF1957" s="87"/>
      <c r="AG1957" s="87"/>
    </row>
    <row r="1958" spans="27:33" x14ac:dyDescent="0.3">
      <c r="AA1958" s="87"/>
      <c r="AB1958" s="87"/>
      <c r="AC1958" s="87"/>
      <c r="AD1958" s="87"/>
      <c r="AE1958" s="87"/>
      <c r="AF1958" s="87"/>
      <c r="AG1958" s="87"/>
    </row>
    <row r="1959" spans="27:33" x14ac:dyDescent="0.3">
      <c r="AA1959" s="87"/>
      <c r="AB1959" s="87"/>
      <c r="AC1959" s="87"/>
      <c r="AD1959" s="87"/>
      <c r="AE1959" s="87"/>
      <c r="AF1959" s="87"/>
      <c r="AG1959" s="87"/>
    </row>
    <row r="1960" spans="27:33" x14ac:dyDescent="0.3">
      <c r="AA1960" s="87"/>
      <c r="AB1960" s="87"/>
      <c r="AC1960" s="87"/>
      <c r="AD1960" s="87"/>
      <c r="AE1960" s="87"/>
      <c r="AF1960" s="87"/>
      <c r="AG1960" s="87"/>
    </row>
    <row r="1961" spans="27:33" x14ac:dyDescent="0.3">
      <c r="AA1961" s="87"/>
      <c r="AB1961" s="87"/>
      <c r="AC1961" s="87"/>
      <c r="AD1961" s="87"/>
      <c r="AE1961" s="87"/>
      <c r="AF1961" s="87"/>
      <c r="AG1961" s="87"/>
    </row>
    <row r="1962" spans="27:33" x14ac:dyDescent="0.3">
      <c r="AA1962" s="87"/>
      <c r="AB1962" s="87"/>
      <c r="AC1962" s="87"/>
      <c r="AD1962" s="87"/>
      <c r="AE1962" s="87"/>
      <c r="AF1962" s="87"/>
      <c r="AG1962" s="87"/>
    </row>
    <row r="1963" spans="27:33" x14ac:dyDescent="0.3">
      <c r="AA1963" s="87"/>
      <c r="AB1963" s="87"/>
      <c r="AC1963" s="87"/>
      <c r="AD1963" s="87"/>
      <c r="AE1963" s="87"/>
      <c r="AF1963" s="87"/>
      <c r="AG1963" s="87"/>
    </row>
    <row r="1964" spans="27:33" x14ac:dyDescent="0.3">
      <c r="AA1964" s="87"/>
      <c r="AB1964" s="87"/>
      <c r="AC1964" s="87"/>
      <c r="AD1964" s="87"/>
      <c r="AE1964" s="87"/>
      <c r="AF1964" s="87"/>
      <c r="AG1964" s="87"/>
    </row>
    <row r="1965" spans="27:33" x14ac:dyDescent="0.3">
      <c r="AA1965" s="87"/>
      <c r="AB1965" s="87"/>
      <c r="AC1965" s="87"/>
      <c r="AD1965" s="87"/>
      <c r="AE1965" s="87"/>
      <c r="AF1965" s="87"/>
      <c r="AG1965" s="87"/>
    </row>
    <row r="1966" spans="27:33" x14ac:dyDescent="0.3">
      <c r="AA1966" s="87"/>
      <c r="AB1966" s="87"/>
      <c r="AC1966" s="87"/>
      <c r="AD1966" s="87"/>
      <c r="AE1966" s="87"/>
      <c r="AF1966" s="87"/>
      <c r="AG1966" s="87"/>
    </row>
    <row r="1967" spans="27:33" x14ac:dyDescent="0.3">
      <c r="AA1967" s="87"/>
      <c r="AB1967" s="87"/>
      <c r="AC1967" s="87"/>
      <c r="AD1967" s="87"/>
      <c r="AE1967" s="87"/>
      <c r="AF1967" s="87"/>
      <c r="AG1967" s="87"/>
    </row>
    <row r="1968" spans="27:33" x14ac:dyDescent="0.3">
      <c r="AA1968" s="87"/>
      <c r="AB1968" s="87"/>
      <c r="AC1968" s="87"/>
      <c r="AD1968" s="87"/>
      <c r="AE1968" s="87"/>
      <c r="AF1968" s="87"/>
      <c r="AG1968" s="87"/>
    </row>
    <row r="1969" spans="27:33" x14ac:dyDescent="0.3">
      <c r="AA1969" s="87"/>
      <c r="AB1969" s="87"/>
      <c r="AC1969" s="87"/>
      <c r="AD1969" s="87"/>
      <c r="AE1969" s="87"/>
      <c r="AF1969" s="87"/>
      <c r="AG1969" s="87"/>
    </row>
    <row r="1970" spans="27:33" x14ac:dyDescent="0.3">
      <c r="AA1970" s="87"/>
      <c r="AB1970" s="87"/>
      <c r="AC1970" s="87"/>
      <c r="AD1970" s="87"/>
      <c r="AE1970" s="87"/>
      <c r="AF1970" s="87"/>
      <c r="AG1970" s="87"/>
    </row>
    <row r="1971" spans="27:33" x14ac:dyDescent="0.3">
      <c r="AA1971" s="87"/>
      <c r="AB1971" s="87"/>
      <c r="AC1971" s="87"/>
      <c r="AD1971" s="87"/>
      <c r="AE1971" s="87"/>
      <c r="AF1971" s="87"/>
      <c r="AG1971" s="87"/>
    </row>
    <row r="1972" spans="27:33" x14ac:dyDescent="0.3">
      <c r="AA1972" s="87"/>
      <c r="AB1972" s="87"/>
      <c r="AC1972" s="87"/>
      <c r="AD1972" s="87"/>
      <c r="AE1972" s="87"/>
      <c r="AF1972" s="87"/>
      <c r="AG1972" s="87"/>
    </row>
    <row r="1973" spans="27:33" x14ac:dyDescent="0.3">
      <c r="AA1973" s="87"/>
      <c r="AB1973" s="87"/>
      <c r="AC1973" s="87"/>
      <c r="AD1973" s="87"/>
      <c r="AE1973" s="87"/>
      <c r="AF1973" s="87"/>
      <c r="AG1973" s="87"/>
    </row>
    <row r="1974" spans="27:33" x14ac:dyDescent="0.3">
      <c r="AA1974" s="87"/>
      <c r="AB1974" s="87"/>
      <c r="AC1974" s="87"/>
      <c r="AD1974" s="87"/>
      <c r="AE1974" s="87"/>
      <c r="AF1974" s="87"/>
      <c r="AG1974" s="87"/>
    </row>
    <row r="1975" spans="27:33" x14ac:dyDescent="0.3">
      <c r="AA1975" s="87"/>
      <c r="AB1975" s="87"/>
      <c r="AC1975" s="87"/>
      <c r="AD1975" s="87"/>
      <c r="AE1975" s="87"/>
      <c r="AF1975" s="87"/>
      <c r="AG1975" s="87"/>
    </row>
    <row r="1976" spans="27:33" x14ac:dyDescent="0.3">
      <c r="AA1976" s="87"/>
      <c r="AB1976" s="87"/>
      <c r="AC1976" s="87"/>
      <c r="AD1976" s="87"/>
      <c r="AE1976" s="87"/>
      <c r="AF1976" s="87"/>
      <c r="AG1976" s="87"/>
    </row>
    <row r="1977" spans="27:33" x14ac:dyDescent="0.3">
      <c r="AA1977" s="87"/>
      <c r="AB1977" s="87"/>
      <c r="AC1977" s="87"/>
      <c r="AD1977" s="87"/>
      <c r="AE1977" s="87"/>
      <c r="AF1977" s="87"/>
      <c r="AG1977" s="87"/>
    </row>
    <row r="1978" spans="27:33" x14ac:dyDescent="0.3">
      <c r="AA1978" s="87"/>
      <c r="AB1978" s="87"/>
      <c r="AC1978" s="87"/>
      <c r="AD1978" s="87"/>
      <c r="AE1978" s="87"/>
      <c r="AF1978" s="87"/>
      <c r="AG1978" s="87"/>
    </row>
    <row r="1979" spans="27:33" x14ac:dyDescent="0.3">
      <c r="AA1979" s="87"/>
      <c r="AB1979" s="87"/>
      <c r="AC1979" s="87"/>
      <c r="AD1979" s="87"/>
      <c r="AE1979" s="87"/>
      <c r="AF1979" s="87"/>
      <c r="AG1979" s="87"/>
    </row>
    <row r="1980" spans="27:33" x14ac:dyDescent="0.3">
      <c r="AA1980" s="87"/>
      <c r="AB1980" s="87"/>
      <c r="AC1980" s="87"/>
      <c r="AD1980" s="87"/>
      <c r="AE1980" s="87"/>
      <c r="AF1980" s="87"/>
      <c r="AG1980" s="87"/>
    </row>
    <row r="1981" spans="27:33" x14ac:dyDescent="0.3">
      <c r="AA1981" s="87"/>
      <c r="AB1981" s="87"/>
      <c r="AC1981" s="87"/>
      <c r="AD1981" s="87"/>
      <c r="AE1981" s="87"/>
      <c r="AF1981" s="87"/>
      <c r="AG1981" s="87"/>
    </row>
    <row r="1982" spans="27:33" x14ac:dyDescent="0.3">
      <c r="AA1982" s="87"/>
      <c r="AB1982" s="87"/>
      <c r="AC1982" s="87"/>
      <c r="AD1982" s="87"/>
      <c r="AE1982" s="87"/>
      <c r="AF1982" s="87"/>
      <c r="AG1982" s="87"/>
    </row>
    <row r="1983" spans="27:33" x14ac:dyDescent="0.3">
      <c r="AA1983" s="87"/>
      <c r="AB1983" s="87"/>
      <c r="AC1983" s="87"/>
      <c r="AD1983" s="87"/>
      <c r="AE1983" s="87"/>
      <c r="AF1983" s="87"/>
      <c r="AG1983" s="87"/>
    </row>
    <row r="1984" spans="27:33" x14ac:dyDescent="0.3">
      <c r="AA1984" s="87"/>
      <c r="AB1984" s="87"/>
      <c r="AC1984" s="87"/>
      <c r="AD1984" s="87"/>
      <c r="AE1984" s="87"/>
      <c r="AF1984" s="87"/>
      <c r="AG1984" s="87"/>
    </row>
    <row r="1985" spans="27:33" x14ac:dyDescent="0.3">
      <c r="AA1985" s="87"/>
      <c r="AB1985" s="87"/>
      <c r="AC1985" s="87"/>
      <c r="AD1985" s="87"/>
      <c r="AE1985" s="87"/>
      <c r="AF1985" s="87"/>
      <c r="AG1985" s="87"/>
    </row>
    <row r="1986" spans="27:33" x14ac:dyDescent="0.3">
      <c r="AA1986" s="87"/>
      <c r="AB1986" s="87"/>
      <c r="AC1986" s="87"/>
      <c r="AD1986" s="87"/>
      <c r="AE1986" s="87"/>
      <c r="AF1986" s="87"/>
      <c r="AG1986" s="87"/>
    </row>
    <row r="1987" spans="27:33" x14ac:dyDescent="0.3">
      <c r="AA1987" s="87"/>
      <c r="AB1987" s="87"/>
      <c r="AC1987" s="87"/>
      <c r="AD1987" s="87"/>
      <c r="AE1987" s="87"/>
      <c r="AF1987" s="87"/>
      <c r="AG1987" s="87"/>
    </row>
    <row r="1988" spans="27:33" x14ac:dyDescent="0.3">
      <c r="AA1988" s="87"/>
      <c r="AB1988" s="87"/>
      <c r="AC1988" s="87"/>
      <c r="AD1988" s="87"/>
      <c r="AE1988" s="87"/>
      <c r="AF1988" s="87"/>
      <c r="AG1988" s="87"/>
    </row>
    <row r="1989" spans="27:33" x14ac:dyDescent="0.3">
      <c r="AA1989" s="87"/>
      <c r="AB1989" s="87"/>
      <c r="AC1989" s="87"/>
      <c r="AD1989" s="87"/>
      <c r="AE1989" s="87"/>
      <c r="AF1989" s="87"/>
      <c r="AG1989" s="87"/>
    </row>
    <row r="1990" spans="27:33" x14ac:dyDescent="0.3">
      <c r="AA1990" s="87"/>
      <c r="AB1990" s="87"/>
      <c r="AC1990" s="87"/>
      <c r="AD1990" s="87"/>
      <c r="AE1990" s="87"/>
      <c r="AF1990" s="87"/>
      <c r="AG1990" s="87"/>
    </row>
    <row r="1991" spans="27:33" x14ac:dyDescent="0.3">
      <c r="AA1991" s="87"/>
      <c r="AB1991" s="87"/>
      <c r="AC1991" s="87"/>
      <c r="AD1991" s="87"/>
      <c r="AE1991" s="87"/>
      <c r="AF1991" s="87"/>
      <c r="AG1991" s="87"/>
    </row>
    <row r="1992" spans="27:33" x14ac:dyDescent="0.3">
      <c r="AA1992" s="87"/>
      <c r="AB1992" s="87"/>
      <c r="AC1992" s="87"/>
      <c r="AD1992" s="87"/>
      <c r="AE1992" s="87"/>
      <c r="AF1992" s="87"/>
      <c r="AG1992" s="87"/>
    </row>
    <row r="1993" spans="27:33" x14ac:dyDescent="0.3">
      <c r="AA1993" s="87"/>
      <c r="AB1993" s="87"/>
      <c r="AC1993" s="87"/>
      <c r="AD1993" s="87"/>
      <c r="AE1993" s="87"/>
      <c r="AF1993" s="87"/>
      <c r="AG1993" s="87"/>
    </row>
    <row r="1994" spans="27:33" x14ac:dyDescent="0.3">
      <c r="AA1994" s="87"/>
      <c r="AB1994" s="87"/>
      <c r="AC1994" s="87"/>
      <c r="AD1994" s="87"/>
      <c r="AE1994" s="87"/>
      <c r="AF1994" s="87"/>
      <c r="AG1994" s="87"/>
    </row>
    <row r="1995" spans="27:33" x14ac:dyDescent="0.3">
      <c r="AA1995" s="87"/>
      <c r="AB1995" s="87"/>
      <c r="AC1995" s="87"/>
      <c r="AD1995" s="87"/>
      <c r="AE1995" s="87"/>
      <c r="AF1995" s="87"/>
      <c r="AG1995" s="87"/>
    </row>
    <row r="1996" spans="27:33" x14ac:dyDescent="0.3">
      <c r="AA1996" s="87"/>
      <c r="AB1996" s="87"/>
      <c r="AC1996" s="87"/>
      <c r="AD1996" s="87"/>
      <c r="AE1996" s="87"/>
      <c r="AF1996" s="87"/>
      <c r="AG1996" s="87"/>
    </row>
    <row r="1997" spans="27:33" x14ac:dyDescent="0.3">
      <c r="AA1997" s="87"/>
      <c r="AB1997" s="87"/>
      <c r="AC1997" s="87"/>
      <c r="AD1997" s="87"/>
      <c r="AE1997" s="87"/>
      <c r="AF1997" s="87"/>
      <c r="AG1997" s="87"/>
    </row>
    <row r="1998" spans="27:33" x14ac:dyDescent="0.3">
      <c r="AA1998" s="87"/>
      <c r="AB1998" s="87"/>
      <c r="AC1998" s="87"/>
      <c r="AD1998" s="87"/>
      <c r="AE1998" s="87"/>
      <c r="AF1998" s="87"/>
      <c r="AG1998" s="87"/>
    </row>
    <row r="1999" spans="27:33" x14ac:dyDescent="0.3">
      <c r="AA1999" s="87"/>
      <c r="AB1999" s="87"/>
      <c r="AC1999" s="87"/>
      <c r="AD1999" s="87"/>
      <c r="AE1999" s="87"/>
      <c r="AF1999" s="87"/>
      <c r="AG1999" s="87"/>
    </row>
    <row r="2000" spans="27:33" x14ac:dyDescent="0.3">
      <c r="AA2000" s="87"/>
      <c r="AB2000" s="87"/>
      <c r="AC2000" s="87"/>
      <c r="AD2000" s="87"/>
      <c r="AE2000" s="87"/>
      <c r="AF2000" s="87"/>
      <c r="AG2000" s="87"/>
    </row>
    <row r="2001" spans="27:33" x14ac:dyDescent="0.3">
      <c r="AA2001" s="87"/>
      <c r="AB2001" s="87"/>
      <c r="AC2001" s="87"/>
      <c r="AD2001" s="87"/>
      <c r="AE2001" s="87"/>
      <c r="AF2001" s="87"/>
      <c r="AG2001" s="87"/>
    </row>
    <row r="2002" spans="27:33" x14ac:dyDescent="0.3">
      <c r="AA2002" s="87"/>
      <c r="AB2002" s="87"/>
      <c r="AC2002" s="87"/>
      <c r="AD2002" s="87"/>
      <c r="AE2002" s="87"/>
      <c r="AF2002" s="87"/>
      <c r="AG2002" s="87"/>
    </row>
    <row r="2003" spans="27:33" x14ac:dyDescent="0.3">
      <c r="AA2003" s="87"/>
      <c r="AB2003" s="87"/>
      <c r="AC2003" s="87"/>
      <c r="AD2003" s="87"/>
      <c r="AE2003" s="87"/>
      <c r="AF2003" s="87"/>
      <c r="AG2003" s="87"/>
    </row>
    <row r="2004" spans="27:33" x14ac:dyDescent="0.3">
      <c r="AA2004" s="87"/>
      <c r="AB2004" s="87"/>
      <c r="AC2004" s="87"/>
      <c r="AD2004" s="87"/>
      <c r="AE2004" s="87"/>
      <c r="AF2004" s="87"/>
      <c r="AG2004" s="87"/>
    </row>
    <row r="2005" spans="27:33" x14ac:dyDescent="0.3">
      <c r="AA2005" s="87"/>
      <c r="AB2005" s="87"/>
      <c r="AC2005" s="87"/>
      <c r="AD2005" s="87"/>
      <c r="AE2005" s="87"/>
      <c r="AF2005" s="87"/>
      <c r="AG2005" s="87"/>
    </row>
    <row r="2006" spans="27:33" x14ac:dyDescent="0.3">
      <c r="AA2006" s="87"/>
      <c r="AB2006" s="87"/>
      <c r="AC2006" s="87"/>
      <c r="AD2006" s="87"/>
      <c r="AE2006" s="87"/>
      <c r="AF2006" s="87"/>
      <c r="AG2006" s="87"/>
    </row>
    <row r="2007" spans="27:33" x14ac:dyDescent="0.3">
      <c r="AA2007" s="87"/>
      <c r="AB2007" s="87"/>
      <c r="AC2007" s="87"/>
      <c r="AD2007" s="87"/>
      <c r="AE2007" s="87"/>
      <c r="AF2007" s="87"/>
      <c r="AG2007" s="87"/>
    </row>
    <row r="2008" spans="27:33" x14ac:dyDescent="0.3">
      <c r="AA2008" s="87"/>
      <c r="AB2008" s="87"/>
      <c r="AC2008" s="87"/>
      <c r="AD2008" s="87"/>
      <c r="AE2008" s="87"/>
      <c r="AF2008" s="87"/>
      <c r="AG2008" s="87"/>
    </row>
    <row r="2009" spans="27:33" x14ac:dyDescent="0.3">
      <c r="AA2009" s="87"/>
      <c r="AB2009" s="87"/>
      <c r="AC2009" s="87"/>
      <c r="AD2009" s="87"/>
      <c r="AE2009" s="87"/>
      <c r="AF2009" s="87"/>
      <c r="AG2009" s="87"/>
    </row>
    <row r="2010" spans="27:33" x14ac:dyDescent="0.3">
      <c r="AA2010" s="87"/>
      <c r="AB2010" s="87"/>
      <c r="AC2010" s="87"/>
      <c r="AD2010" s="87"/>
      <c r="AE2010" s="87"/>
      <c r="AF2010" s="87"/>
      <c r="AG2010" s="87"/>
    </row>
    <row r="2011" spans="27:33" x14ac:dyDescent="0.3">
      <c r="AA2011" s="87"/>
      <c r="AB2011" s="87"/>
      <c r="AC2011" s="87"/>
      <c r="AD2011" s="87"/>
      <c r="AE2011" s="87"/>
      <c r="AF2011" s="87"/>
      <c r="AG2011" s="87"/>
    </row>
    <row r="2012" spans="27:33" x14ac:dyDescent="0.3">
      <c r="AA2012" s="87"/>
      <c r="AB2012" s="87"/>
      <c r="AC2012" s="87"/>
      <c r="AD2012" s="87"/>
      <c r="AE2012" s="87"/>
      <c r="AF2012" s="87"/>
      <c r="AG2012" s="87"/>
    </row>
    <row r="2013" spans="27:33" x14ac:dyDescent="0.3">
      <c r="AA2013" s="87"/>
      <c r="AB2013" s="87"/>
      <c r="AC2013" s="87"/>
      <c r="AD2013" s="87"/>
      <c r="AE2013" s="87"/>
      <c r="AF2013" s="87"/>
      <c r="AG2013" s="87"/>
    </row>
    <row r="2014" spans="27:33" x14ac:dyDescent="0.3">
      <c r="AA2014" s="87"/>
      <c r="AB2014" s="87"/>
      <c r="AC2014" s="87"/>
      <c r="AD2014" s="87"/>
      <c r="AE2014" s="87"/>
      <c r="AF2014" s="87"/>
      <c r="AG2014" s="87"/>
    </row>
    <row r="2015" spans="27:33" x14ac:dyDescent="0.3">
      <c r="AA2015" s="87"/>
      <c r="AB2015" s="87"/>
      <c r="AC2015" s="87"/>
      <c r="AD2015" s="87"/>
      <c r="AE2015" s="87"/>
      <c r="AF2015" s="87"/>
      <c r="AG2015" s="87"/>
    </row>
    <row r="2016" spans="27:33" x14ac:dyDescent="0.3">
      <c r="AA2016" s="87"/>
      <c r="AB2016" s="87"/>
      <c r="AC2016" s="87"/>
      <c r="AD2016" s="87"/>
      <c r="AE2016" s="87"/>
      <c r="AF2016" s="87"/>
      <c r="AG2016" s="87"/>
    </row>
    <row r="2017" spans="27:33" x14ac:dyDescent="0.3">
      <c r="AA2017" s="87"/>
      <c r="AB2017" s="87"/>
      <c r="AC2017" s="87"/>
      <c r="AD2017" s="87"/>
      <c r="AE2017" s="87"/>
      <c r="AF2017" s="87"/>
      <c r="AG2017" s="87"/>
    </row>
    <row r="2018" spans="27:33" x14ac:dyDescent="0.3">
      <c r="AA2018" s="87"/>
      <c r="AB2018" s="87"/>
      <c r="AC2018" s="87"/>
      <c r="AD2018" s="87"/>
      <c r="AE2018" s="87"/>
      <c r="AF2018" s="87"/>
      <c r="AG2018" s="87"/>
    </row>
    <row r="2019" spans="27:33" x14ac:dyDescent="0.3">
      <c r="AA2019" s="87"/>
      <c r="AB2019" s="87"/>
      <c r="AC2019" s="87"/>
      <c r="AD2019" s="87"/>
      <c r="AE2019" s="87"/>
      <c r="AF2019" s="87"/>
      <c r="AG2019" s="87"/>
    </row>
    <row r="2020" spans="27:33" x14ac:dyDescent="0.3">
      <c r="AA2020" s="87"/>
      <c r="AB2020" s="87"/>
      <c r="AC2020" s="87"/>
      <c r="AD2020" s="87"/>
      <c r="AE2020" s="87"/>
      <c r="AF2020" s="87"/>
      <c r="AG2020" s="87"/>
    </row>
    <row r="2021" spans="27:33" x14ac:dyDescent="0.3">
      <c r="AA2021" s="87"/>
      <c r="AB2021" s="87"/>
      <c r="AC2021" s="87"/>
      <c r="AD2021" s="87"/>
      <c r="AE2021" s="87"/>
      <c r="AF2021" s="87"/>
      <c r="AG2021" s="87"/>
    </row>
    <row r="2022" spans="27:33" x14ac:dyDescent="0.3">
      <c r="AA2022" s="87"/>
      <c r="AB2022" s="87"/>
      <c r="AC2022" s="87"/>
      <c r="AD2022" s="87"/>
      <c r="AE2022" s="87"/>
      <c r="AF2022" s="87"/>
      <c r="AG2022" s="87"/>
    </row>
    <row r="2023" spans="27:33" x14ac:dyDescent="0.3">
      <c r="AA2023" s="87"/>
      <c r="AB2023" s="87"/>
      <c r="AC2023" s="87"/>
      <c r="AD2023" s="87"/>
      <c r="AE2023" s="87"/>
      <c r="AF2023" s="87"/>
      <c r="AG2023" s="87"/>
    </row>
    <row r="2024" spans="27:33" x14ac:dyDescent="0.3">
      <c r="AA2024" s="87"/>
      <c r="AB2024" s="87"/>
      <c r="AC2024" s="87"/>
      <c r="AD2024" s="87"/>
      <c r="AE2024" s="87"/>
      <c r="AF2024" s="87"/>
      <c r="AG2024" s="87"/>
    </row>
    <row r="2025" spans="27:33" x14ac:dyDescent="0.3">
      <c r="AA2025" s="87"/>
      <c r="AB2025" s="87"/>
      <c r="AC2025" s="87"/>
      <c r="AD2025" s="87"/>
      <c r="AE2025" s="87"/>
      <c r="AF2025" s="87"/>
      <c r="AG2025" s="87"/>
    </row>
    <row r="2026" spans="27:33" x14ac:dyDescent="0.3">
      <c r="AA2026" s="87"/>
      <c r="AB2026" s="87"/>
      <c r="AC2026" s="87"/>
      <c r="AD2026" s="87"/>
      <c r="AE2026" s="87"/>
      <c r="AF2026" s="87"/>
      <c r="AG2026" s="87"/>
    </row>
    <row r="2027" spans="27:33" x14ac:dyDescent="0.3">
      <c r="AA2027" s="87"/>
      <c r="AB2027" s="87"/>
      <c r="AC2027" s="87"/>
      <c r="AD2027" s="87"/>
      <c r="AE2027" s="87"/>
      <c r="AF2027" s="87"/>
      <c r="AG2027" s="87"/>
    </row>
    <row r="2028" spans="27:33" x14ac:dyDescent="0.3">
      <c r="AA2028" s="87"/>
      <c r="AB2028" s="87"/>
      <c r="AC2028" s="87"/>
      <c r="AD2028" s="87"/>
      <c r="AE2028" s="87"/>
      <c r="AF2028" s="87"/>
      <c r="AG2028" s="87"/>
    </row>
    <row r="2029" spans="27:33" x14ac:dyDescent="0.3">
      <c r="AA2029" s="87"/>
      <c r="AB2029" s="87"/>
      <c r="AC2029" s="87"/>
      <c r="AD2029" s="87"/>
      <c r="AE2029" s="87"/>
      <c r="AF2029" s="87"/>
      <c r="AG2029" s="87"/>
    </row>
    <row r="2030" spans="27:33" x14ac:dyDescent="0.3">
      <c r="AA2030" s="87"/>
      <c r="AB2030" s="87"/>
      <c r="AC2030" s="87"/>
      <c r="AD2030" s="87"/>
      <c r="AE2030" s="87"/>
      <c r="AF2030" s="87"/>
      <c r="AG2030" s="87"/>
    </row>
    <row r="2031" spans="27:33" x14ac:dyDescent="0.3">
      <c r="AA2031" s="87"/>
      <c r="AB2031" s="87"/>
      <c r="AC2031" s="87"/>
      <c r="AD2031" s="87"/>
      <c r="AE2031" s="87"/>
      <c r="AF2031" s="87"/>
      <c r="AG2031" s="87"/>
    </row>
    <row r="2032" spans="27:33" x14ac:dyDescent="0.3">
      <c r="AA2032" s="87"/>
      <c r="AB2032" s="87"/>
      <c r="AC2032" s="87"/>
      <c r="AD2032" s="87"/>
      <c r="AE2032" s="87"/>
      <c r="AF2032" s="87"/>
      <c r="AG2032" s="87"/>
    </row>
    <row r="2033" spans="27:33" x14ac:dyDescent="0.3">
      <c r="AA2033" s="87"/>
      <c r="AB2033" s="87"/>
      <c r="AC2033" s="87"/>
      <c r="AD2033" s="87"/>
      <c r="AE2033" s="87"/>
      <c r="AF2033" s="87"/>
      <c r="AG2033" s="87"/>
    </row>
    <row r="2034" spans="27:33" x14ac:dyDescent="0.3">
      <c r="AA2034" s="87"/>
      <c r="AB2034" s="87"/>
      <c r="AC2034" s="87"/>
      <c r="AD2034" s="87"/>
      <c r="AE2034" s="87"/>
      <c r="AF2034" s="87"/>
      <c r="AG2034" s="87"/>
    </row>
    <row r="2035" spans="27:33" x14ac:dyDescent="0.3">
      <c r="AA2035" s="87"/>
      <c r="AB2035" s="87"/>
      <c r="AC2035" s="87"/>
      <c r="AD2035" s="87"/>
      <c r="AE2035" s="87"/>
      <c r="AF2035" s="87"/>
      <c r="AG2035" s="87"/>
    </row>
    <row r="2036" spans="27:33" x14ac:dyDescent="0.3">
      <c r="AA2036" s="87"/>
      <c r="AB2036" s="87"/>
      <c r="AC2036" s="87"/>
      <c r="AD2036" s="87"/>
      <c r="AE2036" s="87"/>
      <c r="AF2036" s="87"/>
      <c r="AG2036" s="87"/>
    </row>
    <row r="2037" spans="27:33" x14ac:dyDescent="0.3">
      <c r="AA2037" s="87"/>
      <c r="AB2037" s="87"/>
      <c r="AC2037" s="87"/>
      <c r="AD2037" s="87"/>
      <c r="AE2037" s="87"/>
      <c r="AF2037" s="87"/>
      <c r="AG2037" s="87"/>
    </row>
    <row r="2038" spans="27:33" x14ac:dyDescent="0.3">
      <c r="AA2038" s="87"/>
      <c r="AB2038" s="87"/>
      <c r="AC2038" s="87"/>
      <c r="AD2038" s="87"/>
      <c r="AE2038" s="87"/>
      <c r="AF2038" s="87"/>
      <c r="AG2038" s="87"/>
    </row>
    <row r="2039" spans="27:33" x14ac:dyDescent="0.3">
      <c r="AA2039" s="87"/>
      <c r="AB2039" s="87"/>
      <c r="AC2039" s="87"/>
      <c r="AD2039" s="87"/>
      <c r="AE2039" s="87"/>
      <c r="AF2039" s="87"/>
      <c r="AG2039" s="87"/>
    </row>
    <row r="2040" spans="27:33" x14ac:dyDescent="0.3">
      <c r="AA2040" s="87"/>
      <c r="AB2040" s="87"/>
      <c r="AC2040" s="87"/>
      <c r="AD2040" s="87"/>
      <c r="AE2040" s="87"/>
      <c r="AF2040" s="87"/>
      <c r="AG2040" s="87"/>
    </row>
    <row r="2041" spans="27:33" x14ac:dyDescent="0.3">
      <c r="AA2041" s="87"/>
      <c r="AB2041" s="87"/>
      <c r="AC2041" s="87"/>
      <c r="AD2041" s="87"/>
      <c r="AE2041" s="87"/>
      <c r="AF2041" s="87"/>
      <c r="AG2041" s="87"/>
    </row>
    <row r="2042" spans="27:33" x14ac:dyDescent="0.3">
      <c r="AA2042" s="87"/>
      <c r="AB2042" s="87"/>
      <c r="AC2042" s="87"/>
      <c r="AD2042" s="87"/>
      <c r="AE2042" s="87"/>
      <c r="AF2042" s="87"/>
      <c r="AG2042" s="87"/>
    </row>
    <row r="2043" spans="27:33" x14ac:dyDescent="0.3">
      <c r="AA2043" s="87"/>
      <c r="AB2043" s="87"/>
      <c r="AC2043" s="87"/>
      <c r="AD2043" s="87"/>
      <c r="AE2043" s="87"/>
      <c r="AF2043" s="87"/>
      <c r="AG2043" s="87"/>
    </row>
    <row r="2044" spans="27:33" x14ac:dyDescent="0.3">
      <c r="AA2044" s="87"/>
      <c r="AB2044" s="87"/>
      <c r="AC2044" s="87"/>
      <c r="AD2044" s="87"/>
      <c r="AE2044" s="87"/>
      <c r="AF2044" s="87"/>
      <c r="AG2044" s="87"/>
    </row>
    <row r="2045" spans="27:33" x14ac:dyDescent="0.3">
      <c r="AA2045" s="87"/>
      <c r="AB2045" s="87"/>
      <c r="AC2045" s="87"/>
      <c r="AD2045" s="87"/>
      <c r="AE2045" s="87"/>
      <c r="AF2045" s="87"/>
      <c r="AG2045" s="87"/>
    </row>
    <row r="2046" spans="27:33" x14ac:dyDescent="0.3">
      <c r="AA2046" s="87"/>
      <c r="AB2046" s="87"/>
      <c r="AC2046" s="87"/>
      <c r="AD2046" s="87"/>
      <c r="AE2046" s="87"/>
      <c r="AF2046" s="87"/>
      <c r="AG2046" s="87"/>
    </row>
    <row r="2047" spans="27:33" x14ac:dyDescent="0.3">
      <c r="AA2047" s="87"/>
      <c r="AB2047" s="87"/>
      <c r="AC2047" s="87"/>
      <c r="AD2047" s="87"/>
      <c r="AE2047" s="87"/>
      <c r="AF2047" s="87"/>
      <c r="AG2047" s="87"/>
    </row>
    <row r="2048" spans="27:33" x14ac:dyDescent="0.3">
      <c r="AA2048" s="87"/>
      <c r="AB2048" s="87"/>
      <c r="AC2048" s="87"/>
      <c r="AD2048" s="87"/>
      <c r="AE2048" s="87"/>
      <c r="AF2048" s="87"/>
      <c r="AG2048" s="87"/>
    </row>
    <row r="2049" spans="27:33" x14ac:dyDescent="0.3">
      <c r="AA2049" s="87"/>
      <c r="AB2049" s="87"/>
      <c r="AC2049" s="87"/>
      <c r="AD2049" s="87"/>
      <c r="AE2049" s="87"/>
      <c r="AF2049" s="87"/>
      <c r="AG2049" s="87"/>
    </row>
    <row r="2050" spans="27:33" x14ac:dyDescent="0.3">
      <c r="AA2050" s="87"/>
      <c r="AB2050" s="87"/>
      <c r="AC2050" s="87"/>
      <c r="AD2050" s="87"/>
      <c r="AE2050" s="87"/>
      <c r="AF2050" s="87"/>
      <c r="AG2050" s="87"/>
    </row>
    <row r="2051" spans="27:33" x14ac:dyDescent="0.3">
      <c r="AA2051" s="87"/>
      <c r="AB2051" s="87"/>
      <c r="AC2051" s="87"/>
      <c r="AD2051" s="87"/>
      <c r="AE2051" s="87"/>
      <c r="AF2051" s="87"/>
      <c r="AG2051" s="87"/>
    </row>
    <row r="2052" spans="27:33" x14ac:dyDescent="0.3">
      <c r="AA2052" s="87"/>
      <c r="AB2052" s="87"/>
      <c r="AC2052" s="87"/>
      <c r="AD2052" s="87"/>
      <c r="AE2052" s="87"/>
      <c r="AF2052" s="87"/>
      <c r="AG2052" s="87"/>
    </row>
    <row r="2053" spans="27:33" x14ac:dyDescent="0.3">
      <c r="AA2053" s="87"/>
      <c r="AB2053" s="87"/>
      <c r="AC2053" s="87"/>
      <c r="AD2053" s="87"/>
      <c r="AE2053" s="87"/>
      <c r="AF2053" s="87"/>
      <c r="AG2053" s="87"/>
    </row>
    <row r="2054" spans="27:33" x14ac:dyDescent="0.3">
      <c r="AA2054" s="87"/>
      <c r="AB2054" s="87"/>
      <c r="AC2054" s="87"/>
      <c r="AD2054" s="87"/>
      <c r="AE2054" s="87"/>
      <c r="AF2054" s="87"/>
      <c r="AG2054" s="87"/>
    </row>
    <row r="2055" spans="27:33" x14ac:dyDescent="0.3">
      <c r="AA2055" s="87"/>
      <c r="AB2055" s="87"/>
      <c r="AC2055" s="87"/>
      <c r="AD2055" s="87"/>
      <c r="AE2055" s="87"/>
      <c r="AF2055" s="87"/>
      <c r="AG2055" s="87"/>
    </row>
    <row r="2056" spans="27:33" x14ac:dyDescent="0.3">
      <c r="AA2056" s="87"/>
      <c r="AB2056" s="87"/>
      <c r="AC2056" s="87"/>
      <c r="AD2056" s="87"/>
      <c r="AE2056" s="87"/>
      <c r="AF2056" s="87"/>
      <c r="AG2056" s="87"/>
    </row>
    <row r="2057" spans="27:33" x14ac:dyDescent="0.3">
      <c r="AA2057" s="87"/>
      <c r="AB2057" s="87"/>
      <c r="AC2057" s="87"/>
      <c r="AD2057" s="87"/>
      <c r="AE2057" s="87"/>
      <c r="AF2057" s="87"/>
      <c r="AG2057" s="87"/>
    </row>
    <row r="2058" spans="27:33" x14ac:dyDescent="0.3">
      <c r="AA2058" s="87"/>
      <c r="AB2058" s="87"/>
      <c r="AC2058" s="87"/>
      <c r="AD2058" s="87"/>
      <c r="AE2058" s="87"/>
      <c r="AF2058" s="87"/>
      <c r="AG2058" s="87"/>
    </row>
    <row r="2059" spans="27:33" x14ac:dyDescent="0.3">
      <c r="AA2059" s="87"/>
      <c r="AB2059" s="87"/>
      <c r="AC2059" s="87"/>
      <c r="AD2059" s="87"/>
      <c r="AE2059" s="87"/>
      <c r="AF2059" s="87"/>
      <c r="AG2059" s="87"/>
    </row>
    <row r="2060" spans="27:33" x14ac:dyDescent="0.3">
      <c r="AA2060" s="87"/>
      <c r="AB2060" s="87"/>
      <c r="AC2060" s="87"/>
      <c r="AD2060" s="87"/>
      <c r="AE2060" s="87"/>
      <c r="AF2060" s="87"/>
      <c r="AG2060" s="87"/>
    </row>
    <row r="2061" spans="27:33" x14ac:dyDescent="0.3">
      <c r="AA2061" s="87"/>
      <c r="AB2061" s="87"/>
      <c r="AC2061" s="87"/>
      <c r="AD2061" s="87"/>
      <c r="AE2061" s="87"/>
      <c r="AF2061" s="87"/>
      <c r="AG2061" s="87"/>
    </row>
    <row r="2062" spans="27:33" x14ac:dyDescent="0.3">
      <c r="AA2062" s="87"/>
      <c r="AB2062" s="87"/>
      <c r="AC2062" s="87"/>
      <c r="AD2062" s="87"/>
      <c r="AE2062" s="87"/>
      <c r="AF2062" s="87"/>
      <c r="AG2062" s="87"/>
    </row>
    <row r="2063" spans="27:33" x14ac:dyDescent="0.3">
      <c r="AA2063" s="87"/>
      <c r="AB2063" s="87"/>
      <c r="AC2063" s="87"/>
      <c r="AD2063" s="87"/>
      <c r="AE2063" s="87"/>
      <c r="AF2063" s="87"/>
      <c r="AG2063" s="87"/>
    </row>
    <row r="2064" spans="27:33" x14ac:dyDescent="0.3">
      <c r="AA2064" s="87"/>
      <c r="AB2064" s="87"/>
      <c r="AC2064" s="87"/>
      <c r="AD2064" s="87"/>
      <c r="AE2064" s="87"/>
      <c r="AF2064" s="87"/>
      <c r="AG2064" s="87"/>
    </row>
    <row r="2065" spans="27:33" x14ac:dyDescent="0.3">
      <c r="AA2065" s="87"/>
      <c r="AB2065" s="87"/>
      <c r="AC2065" s="87"/>
      <c r="AD2065" s="87"/>
      <c r="AE2065" s="87"/>
      <c r="AF2065" s="87"/>
      <c r="AG2065" s="87"/>
    </row>
    <row r="2066" spans="27:33" x14ac:dyDescent="0.3">
      <c r="AA2066" s="87"/>
      <c r="AB2066" s="87"/>
      <c r="AC2066" s="87"/>
      <c r="AD2066" s="87"/>
      <c r="AE2066" s="87"/>
      <c r="AF2066" s="87"/>
      <c r="AG2066" s="87"/>
    </row>
    <row r="2067" spans="27:33" x14ac:dyDescent="0.3">
      <c r="AA2067" s="87"/>
      <c r="AB2067" s="87"/>
      <c r="AC2067" s="87"/>
      <c r="AD2067" s="87"/>
      <c r="AE2067" s="87"/>
      <c r="AF2067" s="87"/>
      <c r="AG2067" s="87"/>
    </row>
    <row r="2068" spans="27:33" x14ac:dyDescent="0.3">
      <c r="AA2068" s="87"/>
      <c r="AB2068" s="87"/>
      <c r="AC2068" s="87"/>
      <c r="AD2068" s="87"/>
      <c r="AE2068" s="87"/>
      <c r="AF2068" s="87"/>
      <c r="AG2068" s="87"/>
    </row>
    <row r="2069" spans="27:33" x14ac:dyDescent="0.3">
      <c r="AA2069" s="87"/>
      <c r="AB2069" s="87"/>
      <c r="AC2069" s="87"/>
      <c r="AD2069" s="87"/>
      <c r="AE2069" s="87"/>
      <c r="AF2069" s="87"/>
      <c r="AG2069" s="87"/>
    </row>
    <row r="2070" spans="27:33" x14ac:dyDescent="0.3">
      <c r="AA2070" s="87"/>
      <c r="AB2070" s="87"/>
      <c r="AC2070" s="87"/>
      <c r="AD2070" s="87"/>
      <c r="AE2070" s="87"/>
      <c r="AF2070" s="87"/>
      <c r="AG2070" s="87"/>
    </row>
    <row r="2071" spans="27:33" x14ac:dyDescent="0.3">
      <c r="AA2071" s="87"/>
      <c r="AB2071" s="87"/>
      <c r="AC2071" s="87"/>
      <c r="AD2071" s="87"/>
      <c r="AE2071" s="87"/>
      <c r="AF2071" s="87"/>
      <c r="AG2071" s="87"/>
    </row>
    <row r="2072" spans="27:33" x14ac:dyDescent="0.3">
      <c r="AA2072" s="87"/>
      <c r="AB2072" s="87"/>
      <c r="AC2072" s="87"/>
      <c r="AD2072" s="87"/>
      <c r="AE2072" s="87"/>
      <c r="AF2072" s="87"/>
      <c r="AG2072" s="87"/>
    </row>
    <row r="2073" spans="27:33" x14ac:dyDescent="0.3">
      <c r="AA2073" s="87"/>
      <c r="AB2073" s="87"/>
      <c r="AC2073" s="87"/>
      <c r="AD2073" s="87"/>
      <c r="AE2073" s="87"/>
      <c r="AF2073" s="87"/>
      <c r="AG2073" s="87"/>
    </row>
    <row r="2074" spans="27:33" x14ac:dyDescent="0.3">
      <c r="AA2074" s="87"/>
      <c r="AB2074" s="87"/>
      <c r="AC2074" s="87"/>
      <c r="AD2074" s="87"/>
      <c r="AE2074" s="87"/>
      <c r="AF2074" s="87"/>
      <c r="AG2074" s="87"/>
    </row>
    <row r="2075" spans="27:33" x14ac:dyDescent="0.3">
      <c r="AA2075" s="87"/>
      <c r="AB2075" s="87"/>
      <c r="AC2075" s="87"/>
      <c r="AD2075" s="87"/>
      <c r="AE2075" s="87"/>
      <c r="AF2075" s="87"/>
      <c r="AG2075" s="87"/>
    </row>
    <row r="2076" spans="27:33" x14ac:dyDescent="0.3">
      <c r="AA2076" s="87"/>
      <c r="AB2076" s="87"/>
      <c r="AC2076" s="87"/>
      <c r="AD2076" s="87"/>
      <c r="AE2076" s="87"/>
      <c r="AF2076" s="87"/>
      <c r="AG2076" s="87"/>
    </row>
    <row r="2077" spans="27:33" x14ac:dyDescent="0.3">
      <c r="AA2077" s="87"/>
      <c r="AB2077" s="87"/>
      <c r="AC2077" s="87"/>
      <c r="AD2077" s="87"/>
      <c r="AE2077" s="87"/>
      <c r="AF2077" s="87"/>
      <c r="AG2077" s="87"/>
    </row>
    <row r="2078" spans="27:33" x14ac:dyDescent="0.3">
      <c r="AA2078" s="87"/>
      <c r="AB2078" s="87"/>
      <c r="AC2078" s="87"/>
      <c r="AD2078" s="87"/>
      <c r="AE2078" s="87"/>
      <c r="AF2078" s="87"/>
      <c r="AG2078" s="87"/>
    </row>
    <row r="2079" spans="27:33" x14ac:dyDescent="0.3">
      <c r="AA2079" s="87"/>
      <c r="AB2079" s="87"/>
      <c r="AC2079" s="87"/>
      <c r="AD2079" s="87"/>
      <c r="AE2079" s="87"/>
      <c r="AF2079" s="87"/>
      <c r="AG2079" s="87"/>
    </row>
    <row r="2080" spans="27:33" x14ac:dyDescent="0.3">
      <c r="AA2080" s="87"/>
      <c r="AB2080" s="87"/>
      <c r="AC2080" s="87"/>
      <c r="AD2080" s="87"/>
      <c r="AE2080" s="87"/>
      <c r="AF2080" s="87"/>
      <c r="AG2080" s="87"/>
    </row>
    <row r="2081" spans="27:33" x14ac:dyDescent="0.3">
      <c r="AA2081" s="87"/>
      <c r="AB2081" s="87"/>
      <c r="AC2081" s="87"/>
      <c r="AD2081" s="87"/>
      <c r="AE2081" s="87"/>
      <c r="AF2081" s="87"/>
      <c r="AG2081" s="87"/>
    </row>
    <row r="2082" spans="27:33" x14ac:dyDescent="0.3">
      <c r="AA2082" s="87"/>
      <c r="AB2082" s="87"/>
      <c r="AC2082" s="87"/>
      <c r="AD2082" s="87"/>
      <c r="AE2082" s="87"/>
      <c r="AF2082" s="87"/>
      <c r="AG2082" s="87"/>
    </row>
    <row r="2083" spans="27:33" x14ac:dyDescent="0.3">
      <c r="AA2083" s="87"/>
      <c r="AB2083" s="87"/>
      <c r="AC2083" s="87"/>
      <c r="AD2083" s="87"/>
      <c r="AE2083" s="87"/>
      <c r="AF2083" s="87"/>
      <c r="AG2083" s="87"/>
    </row>
    <row r="2084" spans="27:33" x14ac:dyDescent="0.3">
      <c r="AA2084" s="87"/>
      <c r="AB2084" s="87"/>
      <c r="AC2084" s="87"/>
      <c r="AD2084" s="87"/>
      <c r="AE2084" s="87"/>
      <c r="AF2084" s="87"/>
      <c r="AG2084" s="87"/>
    </row>
    <row r="2085" spans="27:33" x14ac:dyDescent="0.3">
      <c r="AA2085" s="87"/>
      <c r="AB2085" s="87"/>
      <c r="AC2085" s="87"/>
      <c r="AD2085" s="87"/>
      <c r="AE2085" s="87"/>
      <c r="AF2085" s="87"/>
      <c r="AG2085" s="87"/>
    </row>
    <row r="2086" spans="27:33" x14ac:dyDescent="0.3">
      <c r="AA2086" s="87"/>
      <c r="AB2086" s="87"/>
      <c r="AC2086" s="87"/>
      <c r="AD2086" s="87"/>
      <c r="AE2086" s="87"/>
      <c r="AF2086" s="87"/>
      <c r="AG2086" s="87"/>
    </row>
    <row r="2087" spans="27:33" x14ac:dyDescent="0.3">
      <c r="AA2087" s="87"/>
      <c r="AB2087" s="87"/>
      <c r="AC2087" s="87"/>
      <c r="AD2087" s="87"/>
      <c r="AE2087" s="87"/>
      <c r="AF2087" s="87"/>
      <c r="AG2087" s="87"/>
    </row>
    <row r="2088" spans="27:33" x14ac:dyDescent="0.3">
      <c r="AA2088" s="87"/>
      <c r="AB2088" s="87"/>
      <c r="AC2088" s="87"/>
      <c r="AD2088" s="87"/>
      <c r="AE2088" s="87"/>
      <c r="AF2088" s="87"/>
      <c r="AG2088" s="87"/>
    </row>
    <row r="2089" spans="27:33" x14ac:dyDescent="0.3">
      <c r="AA2089" s="87"/>
      <c r="AB2089" s="87"/>
      <c r="AC2089" s="87"/>
      <c r="AD2089" s="87"/>
      <c r="AE2089" s="87"/>
      <c r="AF2089" s="87"/>
      <c r="AG2089" s="87"/>
    </row>
    <row r="2090" spans="27:33" x14ac:dyDescent="0.3">
      <c r="AA2090" s="87"/>
      <c r="AB2090" s="87"/>
      <c r="AC2090" s="87"/>
      <c r="AD2090" s="87"/>
      <c r="AE2090" s="87"/>
      <c r="AF2090" s="87"/>
      <c r="AG2090" s="87"/>
    </row>
    <row r="2091" spans="27:33" x14ac:dyDescent="0.3">
      <c r="AA2091" s="87"/>
      <c r="AB2091" s="87"/>
      <c r="AC2091" s="87"/>
      <c r="AD2091" s="87"/>
      <c r="AE2091" s="87"/>
      <c r="AF2091" s="87"/>
      <c r="AG2091" s="87"/>
    </row>
    <row r="2092" spans="27:33" x14ac:dyDescent="0.3">
      <c r="AA2092" s="87"/>
      <c r="AB2092" s="87"/>
      <c r="AC2092" s="87"/>
      <c r="AD2092" s="87"/>
      <c r="AE2092" s="87"/>
      <c r="AF2092" s="87"/>
      <c r="AG2092" s="87"/>
    </row>
    <row r="2093" spans="27:33" x14ac:dyDescent="0.3">
      <c r="AA2093" s="87"/>
      <c r="AB2093" s="87"/>
      <c r="AC2093" s="87"/>
      <c r="AD2093" s="87"/>
      <c r="AE2093" s="87"/>
      <c r="AF2093" s="87"/>
      <c r="AG2093" s="87"/>
    </row>
    <row r="2094" spans="27:33" x14ac:dyDescent="0.3">
      <c r="AA2094" s="87"/>
      <c r="AB2094" s="87"/>
      <c r="AC2094" s="87"/>
      <c r="AD2094" s="87"/>
      <c r="AE2094" s="87"/>
      <c r="AF2094" s="87"/>
      <c r="AG2094" s="87"/>
    </row>
    <row r="2095" spans="27:33" x14ac:dyDescent="0.3">
      <c r="AA2095" s="87"/>
      <c r="AB2095" s="87"/>
      <c r="AC2095" s="87"/>
      <c r="AD2095" s="87"/>
      <c r="AE2095" s="87"/>
      <c r="AF2095" s="87"/>
      <c r="AG2095" s="87"/>
    </row>
    <row r="2096" spans="27:33" x14ac:dyDescent="0.3">
      <c r="AA2096" s="87"/>
      <c r="AB2096" s="87"/>
      <c r="AC2096" s="87"/>
      <c r="AD2096" s="87"/>
      <c r="AE2096" s="87"/>
      <c r="AF2096" s="87"/>
      <c r="AG2096" s="87"/>
    </row>
    <row r="2097" spans="27:33" x14ac:dyDescent="0.3">
      <c r="AA2097" s="87"/>
      <c r="AB2097" s="87"/>
      <c r="AC2097" s="87"/>
      <c r="AD2097" s="87"/>
      <c r="AE2097" s="87"/>
      <c r="AF2097" s="87"/>
      <c r="AG2097" s="87"/>
    </row>
    <row r="2098" spans="27:33" x14ac:dyDescent="0.3">
      <c r="AA2098" s="87"/>
      <c r="AB2098" s="87"/>
      <c r="AC2098" s="87"/>
      <c r="AD2098" s="87"/>
      <c r="AE2098" s="87"/>
      <c r="AF2098" s="87"/>
      <c r="AG2098" s="87"/>
    </row>
    <row r="2099" spans="27:33" x14ac:dyDescent="0.3">
      <c r="AA2099" s="87"/>
      <c r="AB2099" s="87"/>
      <c r="AC2099" s="87"/>
      <c r="AD2099" s="87"/>
      <c r="AE2099" s="87"/>
      <c r="AF2099" s="87"/>
      <c r="AG2099" s="87"/>
    </row>
    <row r="2100" spans="27:33" x14ac:dyDescent="0.3">
      <c r="AA2100" s="87"/>
      <c r="AB2100" s="87"/>
      <c r="AC2100" s="87"/>
      <c r="AD2100" s="87"/>
      <c r="AE2100" s="87"/>
      <c r="AF2100" s="87"/>
      <c r="AG2100" s="87"/>
    </row>
    <row r="2101" spans="27:33" x14ac:dyDescent="0.3">
      <c r="AA2101" s="87"/>
      <c r="AB2101" s="87"/>
      <c r="AC2101" s="87"/>
      <c r="AD2101" s="87"/>
      <c r="AE2101" s="87"/>
      <c r="AF2101" s="87"/>
      <c r="AG2101" s="87"/>
    </row>
    <row r="2102" spans="27:33" x14ac:dyDescent="0.3">
      <c r="AA2102" s="87"/>
      <c r="AB2102" s="87"/>
      <c r="AC2102" s="87"/>
      <c r="AD2102" s="87"/>
      <c r="AE2102" s="87"/>
      <c r="AF2102" s="87"/>
      <c r="AG2102" s="87"/>
    </row>
    <row r="2103" spans="27:33" x14ac:dyDescent="0.3">
      <c r="AA2103" s="87"/>
      <c r="AB2103" s="87"/>
      <c r="AC2103" s="87"/>
      <c r="AD2103" s="87"/>
      <c r="AE2103" s="87"/>
      <c r="AF2103" s="87"/>
      <c r="AG2103" s="87"/>
    </row>
    <row r="2104" spans="27:33" x14ac:dyDescent="0.3">
      <c r="AA2104" s="87"/>
      <c r="AB2104" s="87"/>
      <c r="AC2104" s="87"/>
      <c r="AD2104" s="87"/>
      <c r="AE2104" s="87"/>
      <c r="AF2104" s="87"/>
      <c r="AG2104" s="87"/>
    </row>
    <row r="2105" spans="27:33" x14ac:dyDescent="0.3">
      <c r="AA2105" s="87"/>
      <c r="AB2105" s="87"/>
      <c r="AC2105" s="87"/>
      <c r="AD2105" s="87"/>
      <c r="AE2105" s="87"/>
      <c r="AF2105" s="87"/>
      <c r="AG2105" s="87"/>
    </row>
    <row r="2106" spans="27:33" x14ac:dyDescent="0.3">
      <c r="AA2106" s="87"/>
      <c r="AB2106" s="87"/>
      <c r="AC2106" s="87"/>
      <c r="AD2106" s="87"/>
      <c r="AE2106" s="87"/>
      <c r="AF2106" s="87"/>
      <c r="AG2106" s="87"/>
    </row>
    <row r="2107" spans="27:33" x14ac:dyDescent="0.3">
      <c r="AA2107" s="87"/>
      <c r="AB2107" s="87"/>
      <c r="AC2107" s="87"/>
      <c r="AD2107" s="87"/>
      <c r="AE2107" s="87"/>
      <c r="AF2107" s="87"/>
      <c r="AG2107" s="87"/>
    </row>
    <row r="2108" spans="27:33" x14ac:dyDescent="0.3">
      <c r="AA2108" s="87"/>
      <c r="AB2108" s="87"/>
      <c r="AC2108" s="87"/>
      <c r="AD2108" s="87"/>
      <c r="AE2108" s="87"/>
      <c r="AF2108" s="87"/>
      <c r="AG2108" s="87"/>
    </row>
    <row r="2109" spans="27:33" x14ac:dyDescent="0.3">
      <c r="AA2109" s="87"/>
      <c r="AB2109" s="87"/>
      <c r="AC2109" s="87"/>
      <c r="AD2109" s="87"/>
      <c r="AE2109" s="87"/>
      <c r="AF2109" s="87"/>
      <c r="AG2109" s="87"/>
    </row>
    <row r="2110" spans="27:33" x14ac:dyDescent="0.3">
      <c r="AA2110" s="87"/>
      <c r="AB2110" s="87"/>
      <c r="AC2110" s="87"/>
      <c r="AD2110" s="87"/>
      <c r="AE2110" s="87"/>
      <c r="AF2110" s="87"/>
      <c r="AG2110" s="87"/>
    </row>
    <row r="2111" spans="27:33" x14ac:dyDescent="0.3">
      <c r="AA2111" s="87"/>
      <c r="AB2111" s="87"/>
      <c r="AC2111" s="87"/>
      <c r="AD2111" s="87"/>
      <c r="AE2111" s="87"/>
      <c r="AF2111" s="87"/>
      <c r="AG2111" s="87"/>
    </row>
    <row r="2112" spans="27:33" x14ac:dyDescent="0.3">
      <c r="AA2112" s="87"/>
      <c r="AB2112" s="87"/>
      <c r="AC2112" s="87"/>
      <c r="AD2112" s="87"/>
      <c r="AE2112" s="87"/>
      <c r="AF2112" s="87"/>
      <c r="AG2112" s="87"/>
    </row>
    <row r="2113" spans="27:33" x14ac:dyDescent="0.3">
      <c r="AA2113" s="87"/>
      <c r="AB2113" s="87"/>
      <c r="AC2113" s="87"/>
      <c r="AD2113" s="87"/>
      <c r="AE2113" s="87"/>
      <c r="AF2113" s="87"/>
      <c r="AG2113" s="87"/>
    </row>
    <row r="2114" spans="27:33" x14ac:dyDescent="0.3">
      <c r="AA2114" s="87"/>
      <c r="AB2114" s="87"/>
      <c r="AC2114" s="87"/>
      <c r="AD2114" s="87"/>
      <c r="AE2114" s="87"/>
      <c r="AF2114" s="87"/>
      <c r="AG2114" s="87"/>
    </row>
    <row r="2115" spans="27:33" x14ac:dyDescent="0.3">
      <c r="AA2115" s="87"/>
      <c r="AB2115" s="87"/>
      <c r="AC2115" s="87"/>
      <c r="AD2115" s="87"/>
      <c r="AE2115" s="87"/>
      <c r="AF2115" s="87"/>
      <c r="AG2115" s="87"/>
    </row>
    <row r="2116" spans="27:33" x14ac:dyDescent="0.3">
      <c r="AA2116" s="87"/>
      <c r="AB2116" s="87"/>
      <c r="AC2116" s="87"/>
      <c r="AD2116" s="87"/>
      <c r="AE2116" s="87"/>
      <c r="AF2116" s="87"/>
      <c r="AG2116" s="87"/>
    </row>
    <row r="2117" spans="27:33" x14ac:dyDescent="0.3">
      <c r="AA2117" s="87"/>
      <c r="AB2117" s="87"/>
      <c r="AC2117" s="87"/>
      <c r="AD2117" s="87"/>
      <c r="AE2117" s="87"/>
      <c r="AF2117" s="87"/>
      <c r="AG2117" s="87"/>
    </row>
    <row r="2118" spans="27:33" x14ac:dyDescent="0.3">
      <c r="AA2118" s="87"/>
      <c r="AB2118" s="87"/>
      <c r="AC2118" s="87"/>
      <c r="AD2118" s="87"/>
      <c r="AE2118" s="87"/>
      <c r="AF2118" s="87"/>
      <c r="AG2118" s="87"/>
    </row>
    <row r="2119" spans="27:33" x14ac:dyDescent="0.3">
      <c r="AA2119" s="87"/>
      <c r="AB2119" s="87"/>
      <c r="AC2119" s="87"/>
      <c r="AD2119" s="87"/>
      <c r="AE2119" s="87"/>
      <c r="AF2119" s="87"/>
      <c r="AG2119" s="87"/>
    </row>
    <row r="2120" spans="27:33" x14ac:dyDescent="0.3">
      <c r="AA2120" s="87"/>
      <c r="AB2120" s="87"/>
      <c r="AC2120" s="87"/>
      <c r="AD2120" s="87"/>
      <c r="AE2120" s="87"/>
      <c r="AF2120" s="87"/>
      <c r="AG2120" s="87"/>
    </row>
    <row r="2121" spans="27:33" x14ac:dyDescent="0.3">
      <c r="AA2121" s="87"/>
      <c r="AB2121" s="87"/>
      <c r="AC2121" s="87"/>
      <c r="AD2121" s="87"/>
      <c r="AE2121" s="87"/>
      <c r="AF2121" s="87"/>
      <c r="AG2121" s="87"/>
    </row>
    <row r="2122" spans="27:33" x14ac:dyDescent="0.3">
      <c r="AA2122" s="87"/>
      <c r="AB2122" s="87"/>
      <c r="AC2122" s="87"/>
      <c r="AD2122" s="87"/>
      <c r="AE2122" s="87"/>
      <c r="AF2122" s="87"/>
      <c r="AG2122" s="87"/>
    </row>
    <row r="2123" spans="27:33" x14ac:dyDescent="0.3">
      <c r="AA2123" s="87"/>
      <c r="AB2123" s="87"/>
      <c r="AC2123" s="87"/>
      <c r="AD2123" s="87"/>
      <c r="AE2123" s="87"/>
      <c r="AF2123" s="87"/>
      <c r="AG2123" s="87"/>
    </row>
    <row r="2124" spans="27:33" x14ac:dyDescent="0.3">
      <c r="AA2124" s="87"/>
      <c r="AB2124" s="87"/>
      <c r="AC2124" s="87"/>
      <c r="AD2124" s="87"/>
      <c r="AE2124" s="87"/>
      <c r="AF2124" s="87"/>
      <c r="AG2124" s="87"/>
    </row>
    <row r="2125" spans="27:33" x14ac:dyDescent="0.3">
      <c r="AA2125" s="87"/>
      <c r="AB2125" s="87"/>
      <c r="AC2125" s="87"/>
      <c r="AD2125" s="87"/>
      <c r="AE2125" s="87"/>
      <c r="AF2125" s="87"/>
      <c r="AG2125" s="87"/>
    </row>
    <row r="2126" spans="27:33" x14ac:dyDescent="0.3">
      <c r="AA2126" s="87"/>
      <c r="AB2126" s="87"/>
      <c r="AC2126" s="87"/>
      <c r="AD2126" s="87"/>
      <c r="AE2126" s="87"/>
      <c r="AF2126" s="87"/>
      <c r="AG2126" s="87"/>
    </row>
    <row r="2127" spans="27:33" x14ac:dyDescent="0.3">
      <c r="AA2127" s="87"/>
      <c r="AB2127" s="87"/>
      <c r="AC2127" s="87"/>
      <c r="AD2127" s="87"/>
      <c r="AE2127" s="87"/>
      <c r="AF2127" s="87"/>
      <c r="AG2127" s="87"/>
    </row>
    <row r="2128" spans="27:33" x14ac:dyDescent="0.3">
      <c r="AA2128" s="87"/>
      <c r="AB2128" s="87"/>
      <c r="AC2128" s="87"/>
      <c r="AD2128" s="87"/>
      <c r="AE2128" s="87"/>
      <c r="AF2128" s="87"/>
      <c r="AG2128" s="87"/>
    </row>
    <row r="2129" spans="27:33" x14ac:dyDescent="0.3">
      <c r="AA2129" s="87"/>
      <c r="AB2129" s="87"/>
      <c r="AC2129" s="87"/>
      <c r="AD2129" s="87"/>
      <c r="AE2129" s="87"/>
      <c r="AF2129" s="87"/>
      <c r="AG2129" s="87"/>
    </row>
    <row r="2130" spans="27:33" x14ac:dyDescent="0.3">
      <c r="AA2130" s="87"/>
      <c r="AB2130" s="87"/>
      <c r="AC2130" s="87"/>
      <c r="AD2130" s="87"/>
      <c r="AE2130" s="87"/>
      <c r="AF2130" s="87"/>
      <c r="AG2130" s="87"/>
    </row>
    <row r="2131" spans="27:33" x14ac:dyDescent="0.3">
      <c r="AA2131" s="87"/>
      <c r="AB2131" s="87"/>
      <c r="AC2131" s="87"/>
      <c r="AD2131" s="87"/>
      <c r="AE2131" s="87"/>
      <c r="AF2131" s="87"/>
      <c r="AG2131" s="87"/>
    </row>
    <row r="2132" spans="27:33" x14ac:dyDescent="0.3">
      <c r="AA2132" s="87"/>
      <c r="AB2132" s="87"/>
      <c r="AC2132" s="87"/>
      <c r="AD2132" s="87"/>
      <c r="AE2132" s="87"/>
      <c r="AF2132" s="87"/>
      <c r="AG2132" s="87"/>
    </row>
    <row r="2133" spans="27:33" x14ac:dyDescent="0.3">
      <c r="AA2133" s="87"/>
      <c r="AB2133" s="87"/>
      <c r="AC2133" s="87"/>
      <c r="AD2133" s="87"/>
      <c r="AE2133" s="87"/>
      <c r="AF2133" s="87"/>
      <c r="AG2133" s="87"/>
    </row>
    <row r="2134" spans="27:33" x14ac:dyDescent="0.3">
      <c r="AA2134" s="87"/>
      <c r="AB2134" s="87"/>
      <c r="AC2134" s="87"/>
      <c r="AD2134" s="87"/>
      <c r="AE2134" s="87"/>
      <c r="AF2134" s="87"/>
      <c r="AG2134" s="87"/>
    </row>
    <row r="2135" spans="27:33" x14ac:dyDescent="0.3">
      <c r="AA2135" s="87"/>
      <c r="AB2135" s="87"/>
      <c r="AC2135" s="87"/>
      <c r="AD2135" s="87"/>
      <c r="AE2135" s="87"/>
      <c r="AF2135" s="87"/>
      <c r="AG2135" s="87"/>
    </row>
    <row r="2136" spans="27:33" x14ac:dyDescent="0.3">
      <c r="AA2136" s="87"/>
      <c r="AB2136" s="87"/>
      <c r="AC2136" s="87"/>
      <c r="AD2136" s="87"/>
      <c r="AE2136" s="87"/>
      <c r="AF2136" s="87"/>
      <c r="AG2136" s="87"/>
    </row>
    <row r="2137" spans="27:33" x14ac:dyDescent="0.3">
      <c r="AA2137" s="87"/>
      <c r="AB2137" s="87"/>
      <c r="AC2137" s="87"/>
      <c r="AD2137" s="87"/>
      <c r="AE2137" s="87"/>
      <c r="AF2137" s="87"/>
      <c r="AG2137" s="87"/>
    </row>
    <row r="2138" spans="27:33" x14ac:dyDescent="0.3">
      <c r="AA2138" s="87"/>
      <c r="AB2138" s="87"/>
      <c r="AC2138" s="87"/>
      <c r="AD2138" s="87"/>
      <c r="AE2138" s="87"/>
      <c r="AF2138" s="87"/>
      <c r="AG2138" s="87"/>
    </row>
    <row r="2139" spans="27:33" x14ac:dyDescent="0.3">
      <c r="AA2139" s="87"/>
      <c r="AB2139" s="87"/>
      <c r="AC2139" s="87"/>
      <c r="AD2139" s="87"/>
      <c r="AE2139" s="87"/>
      <c r="AF2139" s="87"/>
      <c r="AG2139" s="87"/>
    </row>
    <row r="2140" spans="27:33" x14ac:dyDescent="0.3">
      <c r="AA2140" s="87"/>
      <c r="AB2140" s="87"/>
      <c r="AC2140" s="87"/>
      <c r="AD2140" s="87"/>
      <c r="AE2140" s="87"/>
      <c r="AF2140" s="87"/>
      <c r="AG2140" s="87"/>
    </row>
    <row r="2141" spans="27:33" x14ac:dyDescent="0.3">
      <c r="AA2141" s="87"/>
      <c r="AB2141" s="87"/>
      <c r="AC2141" s="87"/>
      <c r="AD2141" s="87"/>
      <c r="AE2141" s="87"/>
      <c r="AF2141" s="87"/>
      <c r="AG2141" s="87"/>
    </row>
    <row r="2142" spans="27:33" x14ac:dyDescent="0.3">
      <c r="AA2142" s="87"/>
      <c r="AB2142" s="87"/>
      <c r="AC2142" s="87"/>
      <c r="AD2142" s="87"/>
      <c r="AE2142" s="87"/>
      <c r="AF2142" s="87"/>
      <c r="AG2142" s="87"/>
    </row>
    <row r="2143" spans="27:33" x14ac:dyDescent="0.3">
      <c r="AA2143" s="87"/>
      <c r="AB2143" s="87"/>
      <c r="AC2143" s="87"/>
      <c r="AD2143" s="87"/>
      <c r="AE2143" s="87"/>
      <c r="AF2143" s="87"/>
      <c r="AG2143" s="87"/>
    </row>
    <row r="2144" spans="27:33" x14ac:dyDescent="0.3">
      <c r="AA2144" s="87"/>
      <c r="AB2144" s="87"/>
      <c r="AC2144" s="87"/>
      <c r="AD2144" s="87"/>
      <c r="AE2144" s="87"/>
      <c r="AF2144" s="87"/>
      <c r="AG2144" s="87"/>
    </row>
    <row r="2145" spans="27:33" x14ac:dyDescent="0.3">
      <c r="AA2145" s="87"/>
      <c r="AB2145" s="87"/>
      <c r="AC2145" s="87"/>
      <c r="AD2145" s="87"/>
      <c r="AE2145" s="87"/>
      <c r="AF2145" s="87"/>
      <c r="AG2145" s="87"/>
    </row>
    <row r="2146" spans="27:33" x14ac:dyDescent="0.3">
      <c r="AA2146" s="87"/>
      <c r="AB2146" s="87"/>
      <c r="AC2146" s="87"/>
      <c r="AD2146" s="87"/>
      <c r="AE2146" s="87"/>
      <c r="AF2146" s="87"/>
      <c r="AG2146" s="87"/>
    </row>
    <row r="2147" spans="27:33" x14ac:dyDescent="0.3">
      <c r="AA2147" s="87"/>
      <c r="AB2147" s="87"/>
      <c r="AC2147" s="87"/>
      <c r="AD2147" s="87"/>
      <c r="AE2147" s="87"/>
      <c r="AF2147" s="87"/>
      <c r="AG2147" s="87"/>
    </row>
    <row r="2148" spans="27:33" x14ac:dyDescent="0.3">
      <c r="AA2148" s="87"/>
      <c r="AB2148" s="87"/>
      <c r="AC2148" s="87"/>
      <c r="AD2148" s="87"/>
      <c r="AE2148" s="87"/>
      <c r="AF2148" s="87"/>
      <c r="AG2148" s="87"/>
    </row>
    <row r="2149" spans="27:33" x14ac:dyDescent="0.3">
      <c r="AA2149" s="87"/>
      <c r="AB2149" s="87"/>
      <c r="AC2149" s="87"/>
      <c r="AD2149" s="87"/>
      <c r="AE2149" s="87"/>
      <c r="AF2149" s="87"/>
      <c r="AG2149" s="87"/>
    </row>
    <row r="2150" spans="27:33" x14ac:dyDescent="0.3">
      <c r="AA2150" s="87"/>
      <c r="AB2150" s="87"/>
      <c r="AC2150" s="87"/>
      <c r="AD2150" s="87"/>
      <c r="AE2150" s="87"/>
      <c r="AF2150" s="87"/>
      <c r="AG2150" s="87"/>
    </row>
    <row r="2151" spans="27:33" x14ac:dyDescent="0.3">
      <c r="AA2151" s="87"/>
      <c r="AB2151" s="87"/>
      <c r="AC2151" s="87"/>
      <c r="AD2151" s="87"/>
      <c r="AE2151" s="87"/>
      <c r="AF2151" s="87"/>
      <c r="AG2151" s="87"/>
    </row>
    <row r="2152" spans="27:33" x14ac:dyDescent="0.3">
      <c r="AA2152" s="87"/>
      <c r="AB2152" s="87"/>
      <c r="AC2152" s="87"/>
      <c r="AD2152" s="87"/>
      <c r="AE2152" s="87"/>
      <c r="AF2152" s="87"/>
      <c r="AG2152" s="87"/>
    </row>
    <row r="2153" spans="27:33" x14ac:dyDescent="0.3">
      <c r="AA2153" s="87"/>
      <c r="AB2153" s="87"/>
      <c r="AC2153" s="87"/>
      <c r="AD2153" s="87"/>
      <c r="AE2153" s="87"/>
      <c r="AF2153" s="87"/>
      <c r="AG2153" s="87"/>
    </row>
    <row r="2154" spans="27:33" x14ac:dyDescent="0.3">
      <c r="AA2154" s="87"/>
      <c r="AB2154" s="87"/>
      <c r="AC2154" s="87"/>
      <c r="AD2154" s="87"/>
      <c r="AE2154" s="87"/>
      <c r="AF2154" s="87"/>
      <c r="AG2154" s="87"/>
    </row>
    <row r="2155" spans="27:33" x14ac:dyDescent="0.3">
      <c r="AA2155" s="87"/>
      <c r="AB2155" s="87"/>
      <c r="AC2155" s="87"/>
      <c r="AD2155" s="87"/>
      <c r="AE2155" s="87"/>
      <c r="AF2155" s="87"/>
      <c r="AG2155" s="87"/>
    </row>
    <row r="2156" spans="27:33" x14ac:dyDescent="0.3">
      <c r="AA2156" s="87"/>
      <c r="AB2156" s="87"/>
      <c r="AC2156" s="87"/>
      <c r="AD2156" s="87"/>
      <c r="AE2156" s="87"/>
      <c r="AF2156" s="87"/>
      <c r="AG2156" s="87"/>
    </row>
    <row r="2157" spans="27:33" x14ac:dyDescent="0.3">
      <c r="AA2157" s="87"/>
      <c r="AB2157" s="87"/>
      <c r="AC2157" s="87"/>
      <c r="AD2157" s="87"/>
      <c r="AE2157" s="87"/>
      <c r="AF2157" s="87"/>
      <c r="AG2157" s="87"/>
    </row>
    <row r="2158" spans="27:33" x14ac:dyDescent="0.3">
      <c r="AA2158" s="87"/>
      <c r="AB2158" s="87"/>
      <c r="AC2158" s="87"/>
      <c r="AD2158" s="87"/>
      <c r="AE2158" s="87"/>
      <c r="AF2158" s="87"/>
      <c r="AG2158" s="87"/>
    </row>
    <row r="2159" spans="27:33" x14ac:dyDescent="0.3">
      <c r="AA2159" s="87"/>
      <c r="AB2159" s="87"/>
      <c r="AC2159" s="87"/>
      <c r="AD2159" s="87"/>
      <c r="AE2159" s="87"/>
      <c r="AF2159" s="87"/>
      <c r="AG2159" s="87"/>
    </row>
    <row r="2160" spans="27:33" x14ac:dyDescent="0.3">
      <c r="AA2160" s="87"/>
      <c r="AB2160" s="87"/>
      <c r="AC2160" s="87"/>
      <c r="AD2160" s="87"/>
      <c r="AE2160" s="87"/>
      <c r="AF2160" s="87"/>
      <c r="AG2160" s="87"/>
    </row>
    <row r="2161" spans="27:33" x14ac:dyDescent="0.3">
      <c r="AA2161" s="87"/>
      <c r="AB2161" s="87"/>
      <c r="AC2161" s="87"/>
      <c r="AD2161" s="87"/>
      <c r="AE2161" s="87"/>
      <c r="AF2161" s="87"/>
      <c r="AG2161" s="87"/>
    </row>
    <row r="2162" spans="27:33" x14ac:dyDescent="0.3">
      <c r="AA2162" s="87"/>
      <c r="AB2162" s="87"/>
      <c r="AC2162" s="87"/>
      <c r="AD2162" s="87"/>
      <c r="AE2162" s="87"/>
      <c r="AF2162" s="87"/>
      <c r="AG2162" s="87"/>
    </row>
    <row r="2163" spans="27:33" x14ac:dyDescent="0.3">
      <c r="AA2163" s="87"/>
      <c r="AB2163" s="87"/>
      <c r="AC2163" s="87"/>
      <c r="AD2163" s="87"/>
      <c r="AE2163" s="87"/>
      <c r="AF2163" s="87"/>
      <c r="AG2163" s="87"/>
    </row>
    <row r="2164" spans="27:33" x14ac:dyDescent="0.3">
      <c r="AA2164" s="87"/>
      <c r="AB2164" s="87"/>
      <c r="AC2164" s="87"/>
      <c r="AD2164" s="87"/>
      <c r="AE2164" s="87"/>
      <c r="AF2164" s="87"/>
      <c r="AG2164" s="87"/>
    </row>
    <row r="2165" spans="27:33" x14ac:dyDescent="0.3">
      <c r="AA2165" s="87"/>
      <c r="AB2165" s="87"/>
      <c r="AC2165" s="87"/>
      <c r="AD2165" s="87"/>
      <c r="AE2165" s="87"/>
      <c r="AF2165" s="87"/>
      <c r="AG2165" s="87"/>
    </row>
    <row r="2166" spans="27:33" x14ac:dyDescent="0.3">
      <c r="AA2166" s="87"/>
      <c r="AB2166" s="87"/>
      <c r="AC2166" s="87"/>
      <c r="AD2166" s="87"/>
      <c r="AE2166" s="87"/>
      <c r="AF2166" s="87"/>
      <c r="AG2166" s="87"/>
    </row>
    <row r="2167" spans="27:33" x14ac:dyDescent="0.3">
      <c r="AA2167" s="87"/>
      <c r="AB2167" s="87"/>
      <c r="AC2167" s="87"/>
      <c r="AD2167" s="87"/>
      <c r="AE2167" s="87"/>
      <c r="AF2167" s="87"/>
      <c r="AG2167" s="87"/>
    </row>
    <row r="2168" spans="27:33" x14ac:dyDescent="0.3">
      <c r="AA2168" s="87"/>
      <c r="AB2168" s="87"/>
      <c r="AC2168" s="87"/>
      <c r="AD2168" s="87"/>
      <c r="AE2168" s="87"/>
      <c r="AF2168" s="87"/>
      <c r="AG2168" s="87"/>
    </row>
    <row r="2169" spans="27:33" x14ac:dyDescent="0.3">
      <c r="AA2169" s="87"/>
      <c r="AB2169" s="87"/>
      <c r="AC2169" s="87"/>
      <c r="AD2169" s="87"/>
      <c r="AE2169" s="87"/>
      <c r="AF2169" s="87"/>
      <c r="AG2169" s="87"/>
    </row>
    <row r="2170" spans="27:33" x14ac:dyDescent="0.3">
      <c r="AA2170" s="87"/>
      <c r="AB2170" s="87"/>
      <c r="AC2170" s="87"/>
      <c r="AD2170" s="87"/>
      <c r="AE2170" s="87"/>
      <c r="AF2170" s="87"/>
      <c r="AG2170" s="87"/>
    </row>
    <row r="2171" spans="27:33" x14ac:dyDescent="0.3">
      <c r="AA2171" s="87"/>
      <c r="AB2171" s="87"/>
      <c r="AC2171" s="87"/>
      <c r="AD2171" s="87"/>
      <c r="AE2171" s="87"/>
      <c r="AF2171" s="87"/>
      <c r="AG2171" s="87"/>
    </row>
    <row r="2172" spans="27:33" x14ac:dyDescent="0.3">
      <c r="AA2172" s="87"/>
      <c r="AB2172" s="87"/>
      <c r="AC2172" s="87"/>
      <c r="AD2172" s="87"/>
      <c r="AE2172" s="87"/>
      <c r="AF2172" s="87"/>
      <c r="AG2172" s="87"/>
    </row>
    <row r="2173" spans="27:33" x14ac:dyDescent="0.3">
      <c r="AA2173" s="87"/>
      <c r="AB2173" s="87"/>
      <c r="AC2173" s="87"/>
      <c r="AD2173" s="87"/>
      <c r="AE2173" s="87"/>
      <c r="AF2173" s="87"/>
      <c r="AG2173" s="87"/>
    </row>
    <row r="2174" spans="27:33" x14ac:dyDescent="0.3">
      <c r="AA2174" s="87"/>
      <c r="AB2174" s="87"/>
      <c r="AC2174" s="87"/>
      <c r="AD2174" s="87"/>
      <c r="AE2174" s="87"/>
      <c r="AF2174" s="87"/>
      <c r="AG2174" s="87"/>
    </row>
    <row r="2175" spans="27:33" x14ac:dyDescent="0.3">
      <c r="AA2175" s="87"/>
      <c r="AB2175" s="87"/>
      <c r="AC2175" s="87"/>
      <c r="AD2175" s="87"/>
      <c r="AE2175" s="87"/>
      <c r="AF2175" s="87"/>
      <c r="AG2175" s="87"/>
    </row>
    <row r="2176" spans="27:33" x14ac:dyDescent="0.3">
      <c r="AA2176" s="87"/>
      <c r="AB2176" s="87"/>
      <c r="AC2176" s="87"/>
      <c r="AD2176" s="87"/>
      <c r="AE2176" s="87"/>
      <c r="AF2176" s="87"/>
      <c r="AG2176" s="87"/>
    </row>
    <row r="2177" spans="27:33" x14ac:dyDescent="0.3">
      <c r="AA2177" s="87"/>
      <c r="AB2177" s="87"/>
      <c r="AC2177" s="87"/>
      <c r="AD2177" s="87"/>
      <c r="AE2177" s="87"/>
      <c r="AF2177" s="87"/>
      <c r="AG2177" s="87"/>
    </row>
    <row r="2178" spans="27:33" x14ac:dyDescent="0.3">
      <c r="AA2178" s="87"/>
      <c r="AB2178" s="87"/>
      <c r="AC2178" s="87"/>
      <c r="AD2178" s="87"/>
      <c r="AE2178" s="87"/>
      <c r="AF2178" s="87"/>
      <c r="AG2178" s="87"/>
    </row>
    <row r="2179" spans="27:33" x14ac:dyDescent="0.3">
      <c r="AA2179" s="87"/>
      <c r="AB2179" s="87"/>
      <c r="AC2179" s="87"/>
      <c r="AD2179" s="87"/>
      <c r="AE2179" s="87"/>
      <c r="AF2179" s="87"/>
      <c r="AG2179" s="87"/>
    </row>
    <row r="2180" spans="27:33" x14ac:dyDescent="0.3">
      <c r="AA2180" s="87"/>
      <c r="AB2180" s="87"/>
      <c r="AC2180" s="87"/>
      <c r="AD2180" s="87"/>
      <c r="AE2180" s="87"/>
      <c r="AF2180" s="87"/>
      <c r="AG2180" s="87"/>
    </row>
    <row r="2181" spans="27:33" x14ac:dyDescent="0.3">
      <c r="AA2181" s="87"/>
      <c r="AB2181" s="87"/>
      <c r="AC2181" s="87"/>
      <c r="AD2181" s="87"/>
      <c r="AE2181" s="87"/>
      <c r="AF2181" s="87"/>
      <c r="AG2181" s="87"/>
    </row>
    <row r="2182" spans="27:33" x14ac:dyDescent="0.3">
      <c r="AA2182" s="87"/>
      <c r="AB2182" s="87"/>
      <c r="AC2182" s="87"/>
      <c r="AD2182" s="87"/>
      <c r="AE2182" s="87"/>
      <c r="AF2182" s="87"/>
      <c r="AG2182" s="87"/>
    </row>
    <row r="2183" spans="27:33" x14ac:dyDescent="0.3">
      <c r="AA2183" s="87"/>
      <c r="AB2183" s="87"/>
      <c r="AC2183" s="87"/>
      <c r="AD2183" s="87"/>
      <c r="AE2183" s="87"/>
      <c r="AF2183" s="87"/>
      <c r="AG2183" s="87"/>
    </row>
    <row r="2184" spans="27:33" x14ac:dyDescent="0.3">
      <c r="AA2184" s="87"/>
      <c r="AB2184" s="87"/>
      <c r="AC2184" s="87"/>
      <c r="AD2184" s="87"/>
      <c r="AE2184" s="87"/>
      <c r="AF2184" s="87"/>
      <c r="AG2184" s="87"/>
    </row>
    <row r="2185" spans="27:33" x14ac:dyDescent="0.3">
      <c r="AA2185" s="87"/>
      <c r="AB2185" s="87"/>
      <c r="AC2185" s="87"/>
      <c r="AD2185" s="87"/>
      <c r="AE2185" s="87"/>
      <c r="AF2185" s="87"/>
      <c r="AG2185" s="87"/>
    </row>
    <row r="2186" spans="27:33" x14ac:dyDescent="0.3">
      <c r="AA2186" s="87"/>
      <c r="AB2186" s="87"/>
      <c r="AC2186" s="87"/>
      <c r="AD2186" s="87"/>
      <c r="AE2186" s="87"/>
      <c r="AF2186" s="87"/>
      <c r="AG2186" s="87"/>
    </row>
    <row r="2187" spans="27:33" x14ac:dyDescent="0.3">
      <c r="AA2187" s="87"/>
      <c r="AB2187" s="87"/>
      <c r="AC2187" s="87"/>
      <c r="AD2187" s="87"/>
      <c r="AE2187" s="87"/>
      <c r="AF2187" s="87"/>
      <c r="AG2187" s="87"/>
    </row>
    <row r="2188" spans="27:33" x14ac:dyDescent="0.3">
      <c r="AA2188" s="87"/>
      <c r="AB2188" s="87"/>
      <c r="AC2188" s="87"/>
      <c r="AD2188" s="87"/>
      <c r="AE2188" s="87"/>
      <c r="AF2188" s="87"/>
      <c r="AG2188" s="87"/>
    </row>
    <row r="2189" spans="27:33" x14ac:dyDescent="0.3">
      <c r="AA2189" s="87"/>
      <c r="AB2189" s="87"/>
      <c r="AC2189" s="87"/>
      <c r="AD2189" s="87"/>
      <c r="AE2189" s="87"/>
      <c r="AF2189" s="87"/>
      <c r="AG2189" s="87"/>
    </row>
    <row r="2190" spans="27:33" x14ac:dyDescent="0.3">
      <c r="AA2190" s="87"/>
      <c r="AB2190" s="87"/>
      <c r="AC2190" s="87"/>
      <c r="AD2190" s="87"/>
      <c r="AE2190" s="87"/>
      <c r="AF2190" s="87"/>
      <c r="AG2190" s="87"/>
    </row>
    <row r="2191" spans="27:33" x14ac:dyDescent="0.3">
      <c r="AA2191" s="87"/>
      <c r="AB2191" s="87"/>
      <c r="AC2191" s="87"/>
      <c r="AD2191" s="87"/>
      <c r="AE2191" s="87"/>
      <c r="AF2191" s="87"/>
      <c r="AG2191" s="87"/>
    </row>
    <row r="2192" spans="27:33" x14ac:dyDescent="0.3">
      <c r="AA2192" s="87"/>
      <c r="AB2192" s="87"/>
      <c r="AC2192" s="87"/>
      <c r="AD2192" s="87"/>
      <c r="AE2192" s="87"/>
      <c r="AF2192" s="87"/>
      <c r="AG2192" s="87"/>
    </row>
    <row r="2193" spans="27:33" x14ac:dyDescent="0.3">
      <c r="AA2193" s="87"/>
      <c r="AB2193" s="87"/>
      <c r="AC2193" s="87"/>
      <c r="AD2193" s="87"/>
      <c r="AE2193" s="87"/>
      <c r="AF2193" s="87"/>
      <c r="AG2193" s="87"/>
    </row>
    <row r="2194" spans="27:33" x14ac:dyDescent="0.3">
      <c r="AA2194" s="87"/>
      <c r="AB2194" s="87"/>
      <c r="AC2194" s="87"/>
      <c r="AD2194" s="87"/>
      <c r="AE2194" s="87"/>
      <c r="AF2194" s="87"/>
      <c r="AG2194" s="87"/>
    </row>
    <row r="2195" spans="27:33" x14ac:dyDescent="0.3">
      <c r="AA2195" s="87"/>
      <c r="AB2195" s="87"/>
      <c r="AC2195" s="87"/>
      <c r="AD2195" s="87"/>
      <c r="AE2195" s="87"/>
      <c r="AF2195" s="87"/>
      <c r="AG2195" s="87"/>
    </row>
    <row r="2196" spans="27:33" x14ac:dyDescent="0.3">
      <c r="AA2196" s="87"/>
      <c r="AB2196" s="87"/>
      <c r="AC2196" s="87"/>
      <c r="AD2196" s="87"/>
      <c r="AE2196" s="87"/>
      <c r="AF2196" s="87"/>
      <c r="AG2196" s="87"/>
    </row>
    <row r="2197" spans="27:33" x14ac:dyDescent="0.3">
      <c r="AA2197" s="87"/>
      <c r="AB2197" s="87"/>
      <c r="AC2197" s="87"/>
      <c r="AD2197" s="87"/>
      <c r="AE2197" s="87"/>
      <c r="AF2197" s="87"/>
      <c r="AG2197" s="87"/>
    </row>
    <row r="2198" spans="27:33" x14ac:dyDescent="0.3">
      <c r="AA2198" s="87"/>
      <c r="AB2198" s="87"/>
      <c r="AC2198" s="87"/>
      <c r="AD2198" s="87"/>
      <c r="AE2198" s="87"/>
      <c r="AF2198" s="87"/>
      <c r="AG2198" s="87"/>
    </row>
    <row r="2199" spans="27:33" x14ac:dyDescent="0.3">
      <c r="AA2199" s="87"/>
      <c r="AB2199" s="87"/>
      <c r="AC2199" s="87"/>
      <c r="AD2199" s="87"/>
      <c r="AE2199" s="87"/>
      <c r="AF2199" s="87"/>
      <c r="AG2199" s="87"/>
    </row>
    <row r="2200" spans="27:33" x14ac:dyDescent="0.3">
      <c r="AA2200" s="87"/>
      <c r="AB2200" s="87"/>
      <c r="AC2200" s="87"/>
      <c r="AD2200" s="87"/>
      <c r="AE2200" s="87"/>
      <c r="AF2200" s="87"/>
      <c r="AG2200" s="87"/>
    </row>
    <row r="2201" spans="27:33" x14ac:dyDescent="0.3">
      <c r="AA2201" s="87"/>
      <c r="AB2201" s="87"/>
      <c r="AC2201" s="87"/>
      <c r="AD2201" s="87"/>
      <c r="AE2201" s="87"/>
      <c r="AF2201" s="87"/>
      <c r="AG2201" s="87"/>
    </row>
    <row r="2202" spans="27:33" x14ac:dyDescent="0.3">
      <c r="AA2202" s="87"/>
      <c r="AB2202" s="87"/>
      <c r="AC2202" s="87"/>
      <c r="AD2202" s="87"/>
      <c r="AE2202" s="87"/>
      <c r="AF2202" s="87"/>
      <c r="AG2202" s="87"/>
    </row>
    <row r="2203" spans="27:33" x14ac:dyDescent="0.3">
      <c r="AA2203" s="87"/>
      <c r="AB2203" s="87"/>
      <c r="AC2203" s="87"/>
      <c r="AD2203" s="87"/>
      <c r="AE2203" s="87"/>
      <c r="AF2203" s="87"/>
      <c r="AG2203" s="87"/>
    </row>
    <row r="2204" spans="27:33" x14ac:dyDescent="0.3">
      <c r="AA2204" s="87"/>
      <c r="AB2204" s="87"/>
      <c r="AC2204" s="87"/>
      <c r="AD2204" s="87"/>
      <c r="AE2204" s="87"/>
      <c r="AF2204" s="87"/>
      <c r="AG2204" s="87"/>
    </row>
    <row r="2205" spans="27:33" x14ac:dyDescent="0.3">
      <c r="AA2205" s="87"/>
      <c r="AB2205" s="87"/>
      <c r="AC2205" s="87"/>
      <c r="AD2205" s="87"/>
      <c r="AE2205" s="87"/>
      <c r="AF2205" s="87"/>
      <c r="AG2205" s="87"/>
    </row>
    <row r="2206" spans="27:33" x14ac:dyDescent="0.3">
      <c r="AA2206" s="87"/>
      <c r="AB2206" s="87"/>
      <c r="AC2206" s="87"/>
      <c r="AD2206" s="87"/>
      <c r="AE2206" s="87"/>
      <c r="AF2206" s="87"/>
      <c r="AG2206" s="87"/>
    </row>
    <row r="2207" spans="27:33" x14ac:dyDescent="0.3">
      <c r="AA2207" s="87"/>
      <c r="AB2207" s="87"/>
      <c r="AC2207" s="87"/>
      <c r="AD2207" s="87"/>
      <c r="AE2207" s="87"/>
      <c r="AF2207" s="87"/>
      <c r="AG2207" s="87"/>
    </row>
    <row r="2208" spans="27:33" x14ac:dyDescent="0.3">
      <c r="AA2208" s="87"/>
      <c r="AB2208" s="87"/>
      <c r="AC2208" s="87"/>
      <c r="AD2208" s="87"/>
      <c r="AE2208" s="87"/>
      <c r="AF2208" s="87"/>
      <c r="AG2208" s="87"/>
    </row>
    <row r="2209" spans="27:33" x14ac:dyDescent="0.3">
      <c r="AA2209" s="87"/>
      <c r="AB2209" s="87"/>
      <c r="AC2209" s="87"/>
      <c r="AD2209" s="87"/>
      <c r="AE2209" s="87"/>
      <c r="AF2209" s="87"/>
      <c r="AG2209" s="87"/>
    </row>
    <row r="2210" spans="27:33" x14ac:dyDescent="0.3">
      <c r="AA2210" s="87"/>
      <c r="AB2210" s="87"/>
      <c r="AC2210" s="87"/>
      <c r="AD2210" s="87"/>
      <c r="AE2210" s="87"/>
      <c r="AF2210" s="87"/>
      <c r="AG2210" s="87"/>
    </row>
    <row r="2211" spans="27:33" x14ac:dyDescent="0.3">
      <c r="AA2211" s="87"/>
      <c r="AB2211" s="87"/>
      <c r="AC2211" s="87"/>
      <c r="AD2211" s="87"/>
      <c r="AE2211" s="87"/>
      <c r="AF2211" s="87"/>
      <c r="AG2211" s="87"/>
    </row>
    <row r="2212" spans="27:33" x14ac:dyDescent="0.3">
      <c r="AA2212" s="87"/>
      <c r="AB2212" s="87"/>
      <c r="AC2212" s="87"/>
      <c r="AD2212" s="87"/>
      <c r="AE2212" s="87"/>
      <c r="AF2212" s="87"/>
      <c r="AG2212" s="87"/>
    </row>
    <row r="2213" spans="27:33" x14ac:dyDescent="0.3">
      <c r="AA2213" s="87"/>
      <c r="AB2213" s="87"/>
      <c r="AC2213" s="87"/>
      <c r="AD2213" s="87"/>
      <c r="AE2213" s="87"/>
      <c r="AF2213" s="87"/>
      <c r="AG2213" s="87"/>
    </row>
    <row r="2214" spans="27:33" x14ac:dyDescent="0.3">
      <c r="AA2214" s="87"/>
      <c r="AB2214" s="87"/>
      <c r="AC2214" s="87"/>
      <c r="AD2214" s="87"/>
      <c r="AE2214" s="87"/>
      <c r="AF2214" s="87"/>
      <c r="AG2214" s="87"/>
    </row>
    <row r="2215" spans="27:33" x14ac:dyDescent="0.3">
      <c r="AA2215" s="87"/>
      <c r="AB2215" s="87"/>
      <c r="AC2215" s="87"/>
      <c r="AD2215" s="87"/>
      <c r="AE2215" s="87"/>
      <c r="AF2215" s="87"/>
      <c r="AG2215" s="87"/>
    </row>
    <row r="2216" spans="27:33" x14ac:dyDescent="0.3">
      <c r="AA2216" s="87"/>
      <c r="AB2216" s="87"/>
      <c r="AC2216" s="87"/>
      <c r="AD2216" s="87"/>
      <c r="AE2216" s="87"/>
      <c r="AF2216" s="87"/>
      <c r="AG2216" s="87"/>
    </row>
    <row r="2217" spans="27:33" x14ac:dyDescent="0.3">
      <c r="AA2217" s="87"/>
      <c r="AB2217" s="87"/>
      <c r="AC2217" s="87"/>
      <c r="AD2217" s="87"/>
      <c r="AE2217" s="87"/>
      <c r="AF2217" s="87"/>
      <c r="AG2217" s="87"/>
    </row>
    <row r="2218" spans="27:33" x14ac:dyDescent="0.3">
      <c r="AA2218" s="87"/>
      <c r="AB2218" s="87"/>
      <c r="AC2218" s="87"/>
      <c r="AD2218" s="87"/>
      <c r="AE2218" s="87"/>
      <c r="AF2218" s="87"/>
      <c r="AG2218" s="87"/>
    </row>
    <row r="2219" spans="27:33" x14ac:dyDescent="0.3">
      <c r="AA2219" s="87"/>
      <c r="AB2219" s="87"/>
      <c r="AC2219" s="87"/>
      <c r="AD2219" s="87"/>
      <c r="AE2219" s="87"/>
      <c r="AF2219" s="87"/>
      <c r="AG2219" s="87"/>
    </row>
    <row r="2220" spans="27:33" x14ac:dyDescent="0.3">
      <c r="AA2220" s="87"/>
      <c r="AB2220" s="87"/>
      <c r="AC2220" s="87"/>
      <c r="AD2220" s="87"/>
      <c r="AE2220" s="87"/>
      <c r="AF2220" s="87"/>
      <c r="AG2220" s="87"/>
    </row>
    <row r="2221" spans="27:33" x14ac:dyDescent="0.3">
      <c r="AA2221" s="87"/>
      <c r="AB2221" s="87"/>
      <c r="AC2221" s="87"/>
      <c r="AD2221" s="87"/>
      <c r="AE2221" s="87"/>
      <c r="AF2221" s="87"/>
      <c r="AG2221" s="87"/>
    </row>
    <row r="2222" spans="27:33" x14ac:dyDescent="0.3">
      <c r="AA2222" s="87"/>
      <c r="AB2222" s="87"/>
      <c r="AC2222" s="87"/>
      <c r="AD2222" s="87"/>
      <c r="AE2222" s="87"/>
      <c r="AF2222" s="87"/>
      <c r="AG2222" s="87"/>
    </row>
    <row r="2223" spans="27:33" x14ac:dyDescent="0.3">
      <c r="AA2223" s="87"/>
      <c r="AB2223" s="87"/>
      <c r="AC2223" s="87"/>
      <c r="AD2223" s="87"/>
      <c r="AE2223" s="87"/>
      <c r="AF2223" s="87"/>
      <c r="AG2223" s="87"/>
    </row>
    <row r="2224" spans="27:33" x14ac:dyDescent="0.3">
      <c r="AA2224" s="87"/>
      <c r="AB2224" s="87"/>
      <c r="AC2224" s="87"/>
      <c r="AD2224" s="87"/>
      <c r="AE2224" s="87"/>
      <c r="AF2224" s="87"/>
      <c r="AG2224" s="87"/>
    </row>
    <row r="2225" spans="27:33" x14ac:dyDescent="0.3">
      <c r="AA2225" s="87"/>
      <c r="AB2225" s="87"/>
      <c r="AC2225" s="87"/>
      <c r="AD2225" s="87"/>
      <c r="AE2225" s="87"/>
      <c r="AF2225" s="87"/>
      <c r="AG2225" s="87"/>
    </row>
    <row r="2226" spans="27:33" x14ac:dyDescent="0.3">
      <c r="AA2226" s="87"/>
      <c r="AB2226" s="87"/>
      <c r="AC2226" s="87"/>
      <c r="AD2226" s="87"/>
      <c r="AE2226" s="87"/>
      <c r="AF2226" s="87"/>
      <c r="AG2226" s="87"/>
    </row>
    <row r="2227" spans="27:33" x14ac:dyDescent="0.3">
      <c r="AA2227" s="87"/>
      <c r="AB2227" s="87"/>
      <c r="AC2227" s="87"/>
      <c r="AD2227" s="87"/>
      <c r="AE2227" s="87"/>
      <c r="AF2227" s="87"/>
      <c r="AG2227" s="87"/>
    </row>
    <row r="2228" spans="27:33" x14ac:dyDescent="0.3">
      <c r="AA2228" s="87"/>
      <c r="AB2228" s="87"/>
      <c r="AC2228" s="87"/>
      <c r="AD2228" s="87"/>
      <c r="AE2228" s="87"/>
      <c r="AF2228" s="87"/>
      <c r="AG2228" s="87"/>
    </row>
    <row r="2229" spans="27:33" x14ac:dyDescent="0.3">
      <c r="AA2229" s="87"/>
      <c r="AB2229" s="87"/>
      <c r="AC2229" s="87"/>
      <c r="AD2229" s="87"/>
      <c r="AE2229" s="87"/>
      <c r="AF2229" s="87"/>
      <c r="AG2229" s="87"/>
    </row>
    <row r="2230" spans="27:33" x14ac:dyDescent="0.3">
      <c r="AA2230" s="87"/>
      <c r="AB2230" s="87"/>
      <c r="AC2230" s="87"/>
      <c r="AD2230" s="87"/>
      <c r="AE2230" s="87"/>
      <c r="AF2230" s="87"/>
      <c r="AG2230" s="87"/>
    </row>
    <row r="2231" spans="27:33" x14ac:dyDescent="0.3">
      <c r="AA2231" s="87"/>
      <c r="AB2231" s="87"/>
      <c r="AC2231" s="87"/>
      <c r="AD2231" s="87"/>
      <c r="AE2231" s="87"/>
      <c r="AF2231" s="87"/>
      <c r="AG2231" s="87"/>
    </row>
    <row r="2232" spans="27:33" x14ac:dyDescent="0.3">
      <c r="AA2232" s="87"/>
      <c r="AB2232" s="87"/>
      <c r="AC2232" s="87"/>
      <c r="AD2232" s="87"/>
      <c r="AE2232" s="87"/>
      <c r="AF2232" s="87"/>
      <c r="AG2232" s="87"/>
    </row>
    <row r="2233" spans="27:33" x14ac:dyDescent="0.3">
      <c r="AA2233" s="87"/>
      <c r="AB2233" s="87"/>
      <c r="AC2233" s="87"/>
      <c r="AD2233" s="87"/>
      <c r="AE2233" s="87"/>
      <c r="AF2233" s="87"/>
      <c r="AG2233" s="87"/>
    </row>
    <row r="2234" spans="27:33" x14ac:dyDescent="0.3">
      <c r="AA2234" s="87"/>
      <c r="AB2234" s="87"/>
      <c r="AC2234" s="87"/>
      <c r="AD2234" s="87"/>
      <c r="AE2234" s="87"/>
      <c r="AF2234" s="87"/>
      <c r="AG2234" s="87"/>
    </row>
    <row r="2235" spans="27:33" x14ac:dyDescent="0.3">
      <c r="AA2235" s="87"/>
      <c r="AB2235" s="87"/>
      <c r="AC2235" s="87"/>
      <c r="AD2235" s="87"/>
      <c r="AE2235" s="87"/>
      <c r="AF2235" s="87"/>
      <c r="AG2235" s="87"/>
    </row>
    <row r="2236" spans="27:33" x14ac:dyDescent="0.3">
      <c r="AA2236" s="87"/>
      <c r="AB2236" s="87"/>
      <c r="AC2236" s="87"/>
      <c r="AD2236" s="87"/>
      <c r="AE2236" s="87"/>
      <c r="AF2236" s="87"/>
      <c r="AG2236" s="87"/>
    </row>
    <row r="2237" spans="27:33" x14ac:dyDescent="0.3">
      <c r="AA2237" s="87"/>
      <c r="AB2237" s="87"/>
      <c r="AC2237" s="87"/>
      <c r="AD2237" s="87"/>
      <c r="AE2237" s="87"/>
      <c r="AF2237" s="87"/>
      <c r="AG2237" s="87"/>
    </row>
    <row r="2238" spans="27:33" x14ac:dyDescent="0.3">
      <c r="AA2238" s="87"/>
      <c r="AB2238" s="87"/>
      <c r="AC2238" s="87"/>
      <c r="AD2238" s="87"/>
      <c r="AE2238" s="87"/>
      <c r="AF2238" s="87"/>
      <c r="AG2238" s="87"/>
    </row>
    <row r="2239" spans="27:33" x14ac:dyDescent="0.3">
      <c r="AA2239" s="87"/>
      <c r="AB2239" s="87"/>
      <c r="AC2239" s="87"/>
      <c r="AD2239" s="87"/>
      <c r="AE2239" s="87"/>
      <c r="AF2239" s="87"/>
      <c r="AG2239" s="87"/>
    </row>
    <row r="2240" spans="27:33" x14ac:dyDescent="0.3">
      <c r="AA2240" s="87"/>
      <c r="AB2240" s="87"/>
      <c r="AC2240" s="87"/>
      <c r="AD2240" s="87"/>
      <c r="AE2240" s="87"/>
      <c r="AF2240" s="87"/>
      <c r="AG2240" s="87"/>
    </row>
    <row r="2241" spans="27:33" x14ac:dyDescent="0.3">
      <c r="AA2241" s="87"/>
      <c r="AB2241" s="87"/>
      <c r="AC2241" s="87"/>
      <c r="AD2241" s="87"/>
      <c r="AE2241" s="87"/>
      <c r="AF2241" s="87"/>
      <c r="AG2241" s="87"/>
    </row>
    <row r="2242" spans="27:33" x14ac:dyDescent="0.3">
      <c r="AA2242" s="87"/>
      <c r="AB2242" s="87"/>
      <c r="AC2242" s="87"/>
      <c r="AD2242" s="87"/>
      <c r="AE2242" s="87"/>
      <c r="AF2242" s="87"/>
      <c r="AG2242" s="87"/>
    </row>
    <row r="2243" spans="27:33" x14ac:dyDescent="0.3">
      <c r="AA2243" s="87"/>
      <c r="AB2243" s="87"/>
      <c r="AC2243" s="87"/>
      <c r="AD2243" s="87"/>
      <c r="AE2243" s="87"/>
      <c r="AF2243" s="87"/>
      <c r="AG2243" s="87"/>
    </row>
    <row r="2244" spans="27:33" x14ac:dyDescent="0.3">
      <c r="AA2244" s="87"/>
      <c r="AB2244" s="87"/>
      <c r="AC2244" s="87"/>
      <c r="AD2244" s="87"/>
      <c r="AE2244" s="87"/>
      <c r="AF2244" s="87"/>
      <c r="AG2244" s="87"/>
    </row>
    <row r="2245" spans="27:33" x14ac:dyDescent="0.3">
      <c r="AA2245" s="87"/>
      <c r="AB2245" s="87"/>
      <c r="AC2245" s="87"/>
      <c r="AD2245" s="87"/>
      <c r="AE2245" s="87"/>
      <c r="AF2245" s="87"/>
      <c r="AG2245" s="87"/>
    </row>
    <row r="2246" spans="27:33" x14ac:dyDescent="0.3">
      <c r="AA2246" s="87"/>
      <c r="AB2246" s="87"/>
      <c r="AC2246" s="87"/>
      <c r="AD2246" s="87"/>
      <c r="AE2246" s="87"/>
      <c r="AF2246" s="87"/>
      <c r="AG2246" s="87"/>
    </row>
    <row r="2247" spans="27:33" x14ac:dyDescent="0.3">
      <c r="AA2247" s="87"/>
      <c r="AB2247" s="87"/>
      <c r="AC2247" s="87"/>
      <c r="AD2247" s="87"/>
      <c r="AE2247" s="87"/>
      <c r="AF2247" s="87"/>
      <c r="AG2247" s="87"/>
    </row>
    <row r="2248" spans="27:33" x14ac:dyDescent="0.3">
      <c r="AA2248" s="87"/>
      <c r="AB2248" s="87"/>
      <c r="AC2248" s="87"/>
      <c r="AD2248" s="87"/>
      <c r="AE2248" s="87"/>
      <c r="AF2248" s="87"/>
      <c r="AG2248" s="87"/>
    </row>
    <row r="2249" spans="27:33" x14ac:dyDescent="0.3">
      <c r="AA2249" s="87"/>
      <c r="AB2249" s="87"/>
      <c r="AC2249" s="87"/>
      <c r="AD2249" s="87"/>
      <c r="AE2249" s="87"/>
      <c r="AF2249" s="87"/>
      <c r="AG2249" s="87"/>
    </row>
    <row r="2250" spans="27:33" x14ac:dyDescent="0.3">
      <c r="AA2250" s="87"/>
      <c r="AB2250" s="87"/>
      <c r="AC2250" s="87"/>
      <c r="AD2250" s="87"/>
      <c r="AE2250" s="87"/>
      <c r="AF2250" s="87"/>
      <c r="AG2250" s="87"/>
    </row>
    <row r="2251" spans="27:33" x14ac:dyDescent="0.3">
      <c r="AA2251" s="87"/>
      <c r="AB2251" s="87"/>
      <c r="AC2251" s="87"/>
      <c r="AD2251" s="87"/>
      <c r="AE2251" s="87"/>
      <c r="AF2251" s="87"/>
      <c r="AG2251" s="87"/>
    </row>
    <row r="2252" spans="27:33" x14ac:dyDescent="0.3">
      <c r="AA2252" s="87"/>
      <c r="AB2252" s="87"/>
      <c r="AC2252" s="87"/>
      <c r="AD2252" s="87"/>
      <c r="AE2252" s="87"/>
      <c r="AF2252" s="87"/>
      <c r="AG2252" s="87"/>
    </row>
    <row r="2253" spans="27:33" x14ac:dyDescent="0.3">
      <c r="AA2253" s="87"/>
      <c r="AB2253" s="87"/>
      <c r="AC2253" s="87"/>
      <c r="AD2253" s="87"/>
      <c r="AE2253" s="87"/>
      <c r="AF2253" s="87"/>
      <c r="AG2253" s="87"/>
    </row>
    <row r="2254" spans="27:33" x14ac:dyDescent="0.3">
      <c r="AA2254" s="87"/>
      <c r="AB2254" s="87"/>
      <c r="AC2254" s="87"/>
      <c r="AD2254" s="87"/>
      <c r="AE2254" s="87"/>
      <c r="AF2254" s="87"/>
      <c r="AG2254" s="87"/>
    </row>
    <row r="2255" spans="27:33" x14ac:dyDescent="0.3">
      <c r="AA2255" s="87"/>
      <c r="AB2255" s="87"/>
      <c r="AC2255" s="87"/>
      <c r="AD2255" s="87"/>
      <c r="AE2255" s="87"/>
      <c r="AF2255" s="87"/>
      <c r="AG2255" s="87"/>
    </row>
    <row r="2256" spans="27:33" x14ac:dyDescent="0.3">
      <c r="AA2256" s="87"/>
      <c r="AB2256" s="87"/>
      <c r="AC2256" s="87"/>
      <c r="AD2256" s="87"/>
      <c r="AE2256" s="87"/>
      <c r="AF2256" s="87"/>
      <c r="AG2256" s="87"/>
    </row>
    <row r="2257" spans="27:33" x14ac:dyDescent="0.3">
      <c r="AA2257" s="87"/>
      <c r="AB2257" s="87"/>
      <c r="AC2257" s="87"/>
      <c r="AD2257" s="87"/>
      <c r="AE2257" s="87"/>
      <c r="AF2257" s="87"/>
      <c r="AG2257" s="87"/>
    </row>
    <row r="2258" spans="27:33" x14ac:dyDescent="0.3">
      <c r="AA2258" s="87"/>
      <c r="AB2258" s="87"/>
      <c r="AC2258" s="87"/>
      <c r="AD2258" s="87"/>
      <c r="AE2258" s="87"/>
      <c r="AF2258" s="87"/>
      <c r="AG2258" s="87"/>
    </row>
    <row r="2259" spans="27:33" x14ac:dyDescent="0.3">
      <c r="AA2259" s="87"/>
      <c r="AB2259" s="87"/>
      <c r="AC2259" s="87"/>
      <c r="AD2259" s="87"/>
      <c r="AE2259" s="87"/>
      <c r="AF2259" s="87"/>
      <c r="AG2259" s="87"/>
    </row>
    <row r="2260" spans="27:33" x14ac:dyDescent="0.3">
      <c r="AA2260" s="87"/>
      <c r="AB2260" s="87"/>
      <c r="AC2260" s="87"/>
      <c r="AD2260" s="87"/>
      <c r="AE2260" s="87"/>
      <c r="AF2260" s="87"/>
      <c r="AG2260" s="87"/>
    </row>
    <row r="2261" spans="27:33" x14ac:dyDescent="0.3">
      <c r="AA2261" s="87"/>
      <c r="AB2261" s="87"/>
      <c r="AC2261" s="87"/>
      <c r="AD2261" s="87"/>
      <c r="AE2261" s="87"/>
      <c r="AF2261" s="87"/>
      <c r="AG2261" s="87"/>
    </row>
    <row r="2262" spans="27:33" x14ac:dyDescent="0.3">
      <c r="AA2262" s="87"/>
      <c r="AB2262" s="87"/>
      <c r="AC2262" s="87"/>
      <c r="AD2262" s="87"/>
      <c r="AE2262" s="87"/>
      <c r="AF2262" s="87"/>
      <c r="AG2262" s="87"/>
    </row>
    <row r="2263" spans="27:33" x14ac:dyDescent="0.3">
      <c r="AA2263" s="87"/>
      <c r="AB2263" s="87"/>
      <c r="AC2263" s="87"/>
      <c r="AD2263" s="87"/>
      <c r="AE2263" s="87"/>
      <c r="AF2263" s="87"/>
      <c r="AG2263" s="87"/>
    </row>
    <row r="2264" spans="27:33" x14ac:dyDescent="0.3">
      <c r="AA2264" s="87"/>
      <c r="AB2264" s="87"/>
      <c r="AC2264" s="87"/>
      <c r="AD2264" s="87"/>
      <c r="AE2264" s="87"/>
      <c r="AF2264" s="87"/>
      <c r="AG2264" s="87"/>
    </row>
    <row r="2265" spans="27:33" x14ac:dyDescent="0.3">
      <c r="AA2265" s="87"/>
      <c r="AB2265" s="87"/>
      <c r="AC2265" s="87"/>
      <c r="AD2265" s="87"/>
      <c r="AE2265" s="87"/>
      <c r="AF2265" s="87"/>
      <c r="AG2265" s="87"/>
    </row>
    <row r="2266" spans="27:33" x14ac:dyDescent="0.3">
      <c r="AA2266" s="87"/>
      <c r="AB2266" s="87"/>
      <c r="AC2266" s="87"/>
      <c r="AD2266" s="87"/>
      <c r="AE2266" s="87"/>
      <c r="AF2266" s="87"/>
      <c r="AG2266" s="87"/>
    </row>
    <row r="2267" spans="27:33" x14ac:dyDescent="0.3">
      <c r="AA2267" s="87"/>
      <c r="AB2267" s="87"/>
      <c r="AC2267" s="87"/>
      <c r="AD2267" s="87"/>
      <c r="AE2267" s="87"/>
      <c r="AF2267" s="87"/>
      <c r="AG2267" s="87"/>
    </row>
    <row r="2268" spans="27:33" x14ac:dyDescent="0.3">
      <c r="AA2268" s="87"/>
      <c r="AB2268" s="87"/>
      <c r="AC2268" s="87"/>
      <c r="AD2268" s="87"/>
      <c r="AE2268" s="87"/>
      <c r="AF2268" s="87"/>
      <c r="AG2268" s="87"/>
    </row>
    <row r="2269" spans="27:33" x14ac:dyDescent="0.3">
      <c r="AA2269" s="87"/>
      <c r="AB2269" s="87"/>
      <c r="AC2269" s="87"/>
      <c r="AD2269" s="87"/>
      <c r="AE2269" s="87"/>
      <c r="AF2269" s="87"/>
      <c r="AG2269" s="87"/>
    </row>
    <row r="2270" spans="27:33" x14ac:dyDescent="0.3">
      <c r="AA2270" s="87"/>
      <c r="AB2270" s="87"/>
      <c r="AC2270" s="87"/>
      <c r="AD2270" s="87"/>
      <c r="AE2270" s="87"/>
      <c r="AF2270" s="87"/>
      <c r="AG2270" s="87"/>
    </row>
    <row r="2271" spans="27:33" x14ac:dyDescent="0.3">
      <c r="AA2271" s="87"/>
      <c r="AB2271" s="87"/>
      <c r="AC2271" s="87"/>
      <c r="AD2271" s="87"/>
      <c r="AE2271" s="87"/>
      <c r="AF2271" s="87"/>
      <c r="AG2271" s="87"/>
    </row>
    <row r="2272" spans="27:33" x14ac:dyDescent="0.3">
      <c r="AA2272" s="87"/>
      <c r="AB2272" s="87"/>
      <c r="AC2272" s="87"/>
      <c r="AD2272" s="87"/>
      <c r="AE2272" s="87"/>
      <c r="AF2272" s="87"/>
      <c r="AG2272" s="87"/>
    </row>
    <row r="2273" spans="27:33" x14ac:dyDescent="0.3">
      <c r="AA2273" s="87"/>
      <c r="AB2273" s="87"/>
      <c r="AC2273" s="87"/>
      <c r="AD2273" s="87"/>
      <c r="AE2273" s="87"/>
      <c r="AF2273" s="87"/>
      <c r="AG2273" s="87"/>
    </row>
    <row r="2274" spans="27:33" x14ac:dyDescent="0.3">
      <c r="AA2274" s="87"/>
      <c r="AB2274" s="87"/>
      <c r="AC2274" s="87"/>
      <c r="AD2274" s="87"/>
      <c r="AE2274" s="87"/>
      <c r="AF2274" s="87"/>
      <c r="AG2274" s="87"/>
    </row>
    <row r="2275" spans="27:33" x14ac:dyDescent="0.3">
      <c r="AA2275" s="87"/>
      <c r="AB2275" s="87"/>
      <c r="AC2275" s="87"/>
      <c r="AD2275" s="87"/>
      <c r="AE2275" s="87"/>
      <c r="AF2275" s="87"/>
      <c r="AG2275" s="87"/>
    </row>
    <row r="2276" spans="27:33" x14ac:dyDescent="0.3">
      <c r="AA2276" s="87"/>
      <c r="AB2276" s="87"/>
      <c r="AC2276" s="87"/>
      <c r="AD2276" s="87"/>
      <c r="AE2276" s="87"/>
      <c r="AF2276" s="87"/>
      <c r="AG2276" s="87"/>
    </row>
    <row r="2277" spans="27:33" x14ac:dyDescent="0.3">
      <c r="AA2277" s="87"/>
      <c r="AB2277" s="87"/>
      <c r="AC2277" s="87"/>
      <c r="AD2277" s="87"/>
      <c r="AE2277" s="87"/>
      <c r="AF2277" s="87"/>
      <c r="AG2277" s="87"/>
    </row>
    <row r="2278" spans="27:33" x14ac:dyDescent="0.3">
      <c r="AA2278" s="87"/>
      <c r="AB2278" s="87"/>
      <c r="AC2278" s="87"/>
      <c r="AD2278" s="87"/>
      <c r="AE2278" s="87"/>
      <c r="AF2278" s="87"/>
      <c r="AG2278" s="87"/>
    </row>
    <row r="2279" spans="27:33" x14ac:dyDescent="0.3">
      <c r="AA2279" s="87"/>
      <c r="AB2279" s="87"/>
      <c r="AC2279" s="87"/>
      <c r="AD2279" s="87"/>
      <c r="AE2279" s="87"/>
      <c r="AF2279" s="87"/>
      <c r="AG2279" s="87"/>
    </row>
    <row r="2280" spans="27:33" x14ac:dyDescent="0.3">
      <c r="AA2280" s="87"/>
      <c r="AB2280" s="87"/>
      <c r="AC2280" s="87"/>
      <c r="AD2280" s="87"/>
      <c r="AE2280" s="87"/>
      <c r="AF2280" s="87"/>
      <c r="AG2280" s="87"/>
    </row>
    <row r="2281" spans="27:33" x14ac:dyDescent="0.3">
      <c r="AA2281" s="87"/>
      <c r="AB2281" s="87"/>
      <c r="AC2281" s="87"/>
      <c r="AD2281" s="87"/>
      <c r="AE2281" s="87"/>
      <c r="AF2281" s="87"/>
      <c r="AG2281" s="87"/>
    </row>
    <row r="2282" spans="27:33" x14ac:dyDescent="0.3">
      <c r="AA2282" s="87"/>
      <c r="AB2282" s="87"/>
      <c r="AC2282" s="87"/>
      <c r="AD2282" s="87"/>
      <c r="AE2282" s="87"/>
      <c r="AF2282" s="87"/>
      <c r="AG2282" s="87"/>
    </row>
    <row r="2283" spans="27:33" x14ac:dyDescent="0.3">
      <c r="AA2283" s="87"/>
      <c r="AB2283" s="87"/>
      <c r="AC2283" s="87"/>
      <c r="AD2283" s="87"/>
      <c r="AE2283" s="87"/>
      <c r="AF2283" s="87"/>
      <c r="AG2283" s="87"/>
    </row>
    <row r="2284" spans="27:33" x14ac:dyDescent="0.3">
      <c r="AA2284" s="87"/>
      <c r="AB2284" s="87"/>
      <c r="AC2284" s="87"/>
      <c r="AD2284" s="87"/>
      <c r="AE2284" s="87"/>
      <c r="AF2284" s="87"/>
      <c r="AG2284" s="87"/>
    </row>
    <row r="2285" spans="27:33" x14ac:dyDescent="0.3">
      <c r="AA2285" s="87"/>
      <c r="AB2285" s="87"/>
      <c r="AC2285" s="87"/>
      <c r="AD2285" s="87"/>
      <c r="AE2285" s="87"/>
      <c r="AF2285" s="87"/>
      <c r="AG2285" s="87"/>
    </row>
    <row r="2286" spans="27:33" x14ac:dyDescent="0.3">
      <c r="AA2286" s="87"/>
      <c r="AB2286" s="87"/>
      <c r="AC2286" s="87"/>
      <c r="AD2286" s="87"/>
      <c r="AE2286" s="87"/>
      <c r="AF2286" s="87"/>
      <c r="AG2286" s="87"/>
    </row>
    <row r="2287" spans="27:33" x14ac:dyDescent="0.3">
      <c r="AA2287" s="87"/>
      <c r="AB2287" s="87"/>
      <c r="AC2287" s="87"/>
      <c r="AD2287" s="87"/>
      <c r="AE2287" s="87"/>
      <c r="AF2287" s="87"/>
      <c r="AG2287" s="87"/>
    </row>
    <row r="2288" spans="27:33" x14ac:dyDescent="0.3">
      <c r="AA2288" s="87"/>
      <c r="AB2288" s="87"/>
      <c r="AC2288" s="87"/>
      <c r="AD2288" s="87"/>
      <c r="AE2288" s="87"/>
      <c r="AF2288" s="87"/>
      <c r="AG2288" s="87"/>
    </row>
    <row r="2289" spans="27:33" x14ac:dyDescent="0.3">
      <c r="AA2289" s="87"/>
      <c r="AB2289" s="87"/>
      <c r="AC2289" s="87"/>
      <c r="AD2289" s="87"/>
      <c r="AE2289" s="87"/>
      <c r="AF2289" s="87"/>
      <c r="AG2289" s="87"/>
    </row>
    <row r="2290" spans="27:33" x14ac:dyDescent="0.3">
      <c r="AA2290" s="87"/>
      <c r="AB2290" s="87"/>
      <c r="AC2290" s="87"/>
      <c r="AD2290" s="87"/>
      <c r="AE2290" s="87"/>
      <c r="AF2290" s="87"/>
      <c r="AG2290" s="87"/>
    </row>
    <row r="2291" spans="27:33" x14ac:dyDescent="0.3">
      <c r="AA2291" s="87"/>
      <c r="AB2291" s="87"/>
      <c r="AC2291" s="87"/>
      <c r="AD2291" s="87"/>
      <c r="AE2291" s="87"/>
      <c r="AF2291" s="87"/>
      <c r="AG2291" s="87"/>
    </row>
    <row r="2292" spans="27:33" x14ac:dyDescent="0.3">
      <c r="AA2292" s="87"/>
      <c r="AB2292" s="87"/>
      <c r="AC2292" s="87"/>
      <c r="AD2292" s="87"/>
      <c r="AE2292" s="87"/>
      <c r="AF2292" s="87"/>
      <c r="AG2292" s="87"/>
    </row>
    <row r="2293" spans="27:33" x14ac:dyDescent="0.3">
      <c r="AA2293" s="87"/>
      <c r="AB2293" s="87"/>
      <c r="AC2293" s="87"/>
      <c r="AD2293" s="87"/>
      <c r="AE2293" s="87"/>
      <c r="AF2293" s="87"/>
      <c r="AG2293" s="87"/>
    </row>
    <row r="2294" spans="27:33" x14ac:dyDescent="0.3">
      <c r="AA2294" s="87"/>
      <c r="AB2294" s="87"/>
      <c r="AC2294" s="87"/>
      <c r="AD2294" s="87"/>
      <c r="AE2294" s="87"/>
      <c r="AF2294" s="87"/>
      <c r="AG2294" s="87"/>
    </row>
    <row r="2295" spans="27:33" x14ac:dyDescent="0.3">
      <c r="AA2295" s="87"/>
      <c r="AB2295" s="87"/>
      <c r="AC2295" s="87"/>
      <c r="AD2295" s="87"/>
      <c r="AE2295" s="87"/>
      <c r="AF2295" s="87"/>
      <c r="AG2295" s="87"/>
    </row>
    <row r="2296" spans="27:33" x14ac:dyDescent="0.3">
      <c r="AA2296" s="87"/>
      <c r="AB2296" s="87"/>
      <c r="AC2296" s="87"/>
      <c r="AD2296" s="87"/>
      <c r="AE2296" s="87"/>
      <c r="AF2296" s="87"/>
      <c r="AG2296" s="87"/>
    </row>
    <row r="2297" spans="27:33" x14ac:dyDescent="0.3">
      <c r="AA2297" s="87"/>
      <c r="AB2297" s="87"/>
      <c r="AC2297" s="87"/>
      <c r="AD2297" s="87"/>
      <c r="AE2297" s="87"/>
      <c r="AF2297" s="87"/>
      <c r="AG2297" s="87"/>
    </row>
    <row r="2298" spans="27:33" x14ac:dyDescent="0.3">
      <c r="AA2298" s="87"/>
      <c r="AB2298" s="87"/>
      <c r="AC2298" s="87"/>
      <c r="AD2298" s="87"/>
      <c r="AE2298" s="87"/>
      <c r="AF2298" s="87"/>
      <c r="AG2298" s="87"/>
    </row>
    <row r="2299" spans="27:33" x14ac:dyDescent="0.3">
      <c r="AA2299" s="87"/>
      <c r="AB2299" s="87"/>
      <c r="AC2299" s="87"/>
      <c r="AD2299" s="87"/>
      <c r="AE2299" s="87"/>
      <c r="AF2299" s="87"/>
      <c r="AG2299" s="87"/>
    </row>
    <row r="2300" spans="27:33" x14ac:dyDescent="0.3">
      <c r="AA2300" s="87"/>
      <c r="AB2300" s="87"/>
      <c r="AC2300" s="87"/>
      <c r="AD2300" s="87"/>
      <c r="AE2300" s="87"/>
      <c r="AF2300" s="87"/>
      <c r="AG2300" s="87"/>
    </row>
    <row r="2301" spans="27:33" x14ac:dyDescent="0.3">
      <c r="AA2301" s="87"/>
      <c r="AB2301" s="87"/>
      <c r="AC2301" s="87"/>
      <c r="AD2301" s="87"/>
      <c r="AE2301" s="87"/>
      <c r="AF2301" s="87"/>
      <c r="AG2301" s="87"/>
    </row>
    <row r="2302" spans="27:33" x14ac:dyDescent="0.3">
      <c r="AA2302" s="87"/>
      <c r="AB2302" s="87"/>
      <c r="AC2302" s="87"/>
      <c r="AD2302" s="87"/>
      <c r="AE2302" s="87"/>
      <c r="AF2302" s="87"/>
      <c r="AG2302" s="87"/>
    </row>
    <row r="2303" spans="27:33" x14ac:dyDescent="0.3">
      <c r="AA2303" s="87"/>
      <c r="AB2303" s="87"/>
      <c r="AC2303" s="87"/>
      <c r="AD2303" s="87"/>
      <c r="AE2303" s="87"/>
      <c r="AF2303" s="87"/>
      <c r="AG2303" s="87"/>
    </row>
    <row r="2304" spans="27:33" x14ac:dyDescent="0.3">
      <c r="AA2304" s="87"/>
      <c r="AB2304" s="87"/>
      <c r="AC2304" s="87"/>
      <c r="AD2304" s="87"/>
      <c r="AE2304" s="87"/>
      <c r="AF2304" s="87"/>
      <c r="AG2304" s="87"/>
    </row>
    <row r="2305" spans="27:33" x14ac:dyDescent="0.3">
      <c r="AA2305" s="87"/>
      <c r="AB2305" s="87"/>
      <c r="AC2305" s="87"/>
      <c r="AD2305" s="87"/>
      <c r="AE2305" s="87"/>
      <c r="AF2305" s="87"/>
      <c r="AG2305" s="87"/>
    </row>
    <row r="2306" spans="27:33" x14ac:dyDescent="0.3">
      <c r="AA2306" s="87"/>
      <c r="AB2306" s="87"/>
      <c r="AC2306" s="87"/>
      <c r="AD2306" s="87"/>
      <c r="AE2306" s="87"/>
      <c r="AF2306" s="87"/>
      <c r="AG2306" s="87"/>
    </row>
    <row r="2307" spans="27:33" x14ac:dyDescent="0.3">
      <c r="AA2307" s="87"/>
      <c r="AB2307" s="87"/>
      <c r="AC2307" s="87"/>
      <c r="AD2307" s="87"/>
      <c r="AE2307" s="87"/>
      <c r="AF2307" s="87"/>
      <c r="AG2307" s="87"/>
    </row>
    <row r="2308" spans="27:33" x14ac:dyDescent="0.3">
      <c r="AA2308" s="87"/>
      <c r="AB2308" s="87"/>
      <c r="AC2308" s="87"/>
      <c r="AD2308" s="87"/>
      <c r="AE2308" s="87"/>
      <c r="AF2308" s="87"/>
      <c r="AG2308" s="87"/>
    </row>
    <row r="2309" spans="27:33" x14ac:dyDescent="0.3">
      <c r="AA2309" s="87"/>
      <c r="AB2309" s="87"/>
      <c r="AC2309" s="87"/>
      <c r="AD2309" s="87"/>
      <c r="AE2309" s="87"/>
      <c r="AF2309" s="87"/>
      <c r="AG2309" s="87"/>
    </row>
    <row r="2310" spans="27:33" x14ac:dyDescent="0.3">
      <c r="AA2310" s="87"/>
      <c r="AB2310" s="87"/>
      <c r="AC2310" s="87"/>
      <c r="AD2310" s="87"/>
      <c r="AE2310" s="87"/>
      <c r="AF2310" s="87"/>
      <c r="AG2310" s="87"/>
    </row>
    <row r="2311" spans="27:33" x14ac:dyDescent="0.3">
      <c r="AA2311" s="87"/>
      <c r="AB2311" s="87"/>
      <c r="AC2311" s="87"/>
      <c r="AD2311" s="87"/>
      <c r="AE2311" s="87"/>
      <c r="AF2311" s="87"/>
      <c r="AG2311" s="87"/>
    </row>
    <row r="2312" spans="27:33" x14ac:dyDescent="0.3">
      <c r="AA2312" s="87"/>
      <c r="AB2312" s="87"/>
      <c r="AC2312" s="87"/>
      <c r="AD2312" s="87"/>
      <c r="AE2312" s="87"/>
      <c r="AF2312" s="87"/>
      <c r="AG2312" s="87"/>
    </row>
    <row r="2313" spans="27:33" x14ac:dyDescent="0.3">
      <c r="AA2313" s="87"/>
      <c r="AB2313" s="87"/>
      <c r="AC2313" s="87"/>
      <c r="AD2313" s="87"/>
      <c r="AE2313" s="87"/>
      <c r="AF2313" s="87"/>
      <c r="AG2313" s="87"/>
    </row>
    <row r="2314" spans="27:33" x14ac:dyDescent="0.3">
      <c r="AA2314" s="87"/>
      <c r="AB2314" s="87"/>
      <c r="AC2314" s="87"/>
      <c r="AD2314" s="87"/>
      <c r="AE2314" s="87"/>
      <c r="AF2314" s="87"/>
      <c r="AG2314" s="87"/>
    </row>
    <row r="2315" spans="27:33" x14ac:dyDescent="0.3">
      <c r="AA2315" s="87"/>
      <c r="AB2315" s="87"/>
      <c r="AC2315" s="87"/>
      <c r="AD2315" s="87"/>
      <c r="AE2315" s="87"/>
      <c r="AF2315" s="87"/>
      <c r="AG2315" s="87"/>
    </row>
    <row r="2316" spans="27:33" x14ac:dyDescent="0.3">
      <c r="AA2316" s="87"/>
      <c r="AB2316" s="87"/>
      <c r="AC2316" s="87"/>
      <c r="AD2316" s="87"/>
      <c r="AE2316" s="87"/>
      <c r="AF2316" s="87"/>
      <c r="AG2316" s="87"/>
    </row>
    <row r="2317" spans="27:33" x14ac:dyDescent="0.3">
      <c r="AA2317" s="87"/>
      <c r="AB2317" s="87"/>
      <c r="AC2317" s="87"/>
      <c r="AD2317" s="87"/>
      <c r="AE2317" s="87"/>
      <c r="AF2317" s="87"/>
      <c r="AG2317" s="87"/>
    </row>
    <row r="2318" spans="27:33" x14ac:dyDescent="0.3">
      <c r="AA2318" s="87"/>
      <c r="AB2318" s="87"/>
      <c r="AC2318" s="87"/>
      <c r="AD2318" s="87"/>
      <c r="AE2318" s="87"/>
      <c r="AF2318" s="87"/>
      <c r="AG2318" s="87"/>
    </row>
    <row r="2319" spans="27:33" x14ac:dyDescent="0.3">
      <c r="AA2319" s="87"/>
      <c r="AB2319" s="87"/>
      <c r="AC2319" s="87"/>
      <c r="AD2319" s="87"/>
      <c r="AE2319" s="87"/>
      <c r="AF2319" s="87"/>
      <c r="AG2319" s="87"/>
    </row>
    <row r="2320" spans="27:33" x14ac:dyDescent="0.3">
      <c r="AA2320" s="87"/>
      <c r="AB2320" s="87"/>
      <c r="AC2320" s="87"/>
      <c r="AD2320" s="87"/>
      <c r="AE2320" s="87"/>
      <c r="AF2320" s="87"/>
      <c r="AG2320" s="87"/>
    </row>
    <row r="2321" spans="27:33" x14ac:dyDescent="0.3">
      <c r="AA2321" s="87"/>
      <c r="AB2321" s="87"/>
      <c r="AC2321" s="87"/>
      <c r="AD2321" s="87"/>
      <c r="AE2321" s="87"/>
      <c r="AF2321" s="87"/>
      <c r="AG2321" s="87"/>
    </row>
    <row r="2322" spans="27:33" x14ac:dyDescent="0.3">
      <c r="AA2322" s="87"/>
      <c r="AB2322" s="87"/>
      <c r="AC2322" s="87"/>
      <c r="AD2322" s="87"/>
      <c r="AE2322" s="87"/>
      <c r="AF2322" s="87"/>
      <c r="AG2322" s="87"/>
    </row>
    <row r="2323" spans="27:33" x14ac:dyDescent="0.3">
      <c r="AA2323" s="87"/>
      <c r="AB2323" s="87"/>
      <c r="AC2323" s="87"/>
      <c r="AD2323" s="87"/>
      <c r="AE2323" s="87"/>
      <c r="AF2323" s="87"/>
      <c r="AG2323" s="87"/>
    </row>
    <row r="2324" spans="27:33" x14ac:dyDescent="0.3">
      <c r="AA2324" s="87"/>
      <c r="AB2324" s="87"/>
      <c r="AC2324" s="87"/>
      <c r="AD2324" s="87"/>
      <c r="AE2324" s="87"/>
      <c r="AF2324" s="87"/>
      <c r="AG2324" s="87"/>
    </row>
    <row r="2325" spans="27:33" x14ac:dyDescent="0.3">
      <c r="AA2325" s="87"/>
      <c r="AB2325" s="87"/>
      <c r="AC2325" s="87"/>
      <c r="AD2325" s="87"/>
      <c r="AE2325" s="87"/>
      <c r="AF2325" s="87"/>
      <c r="AG2325" s="87"/>
    </row>
    <row r="2326" spans="27:33" x14ac:dyDescent="0.3">
      <c r="AA2326" s="87"/>
      <c r="AB2326" s="87"/>
      <c r="AC2326" s="87"/>
      <c r="AD2326" s="87"/>
      <c r="AE2326" s="87"/>
      <c r="AF2326" s="87"/>
      <c r="AG2326" s="87"/>
    </row>
    <row r="2327" spans="27:33" x14ac:dyDescent="0.3">
      <c r="AA2327" s="87"/>
      <c r="AB2327" s="87"/>
      <c r="AC2327" s="87"/>
      <c r="AD2327" s="87"/>
      <c r="AE2327" s="87"/>
      <c r="AF2327" s="87"/>
      <c r="AG2327" s="87"/>
    </row>
    <row r="2328" spans="27:33" x14ac:dyDescent="0.3">
      <c r="AA2328" s="87"/>
      <c r="AB2328" s="87"/>
      <c r="AC2328" s="87"/>
      <c r="AD2328" s="87"/>
      <c r="AE2328" s="87"/>
      <c r="AF2328" s="87"/>
      <c r="AG2328" s="87"/>
    </row>
    <row r="2329" spans="27:33" x14ac:dyDescent="0.3">
      <c r="AA2329" s="87"/>
      <c r="AB2329" s="87"/>
      <c r="AC2329" s="87"/>
      <c r="AD2329" s="87"/>
      <c r="AE2329" s="87"/>
      <c r="AF2329" s="87"/>
      <c r="AG2329" s="87"/>
    </row>
    <row r="2330" spans="27:33" x14ac:dyDescent="0.3">
      <c r="AA2330" s="87"/>
      <c r="AB2330" s="87"/>
      <c r="AC2330" s="87"/>
      <c r="AD2330" s="87"/>
      <c r="AE2330" s="87"/>
      <c r="AF2330" s="87"/>
      <c r="AG2330" s="87"/>
    </row>
    <row r="2331" spans="27:33" x14ac:dyDescent="0.3">
      <c r="AA2331" s="87"/>
      <c r="AB2331" s="87"/>
      <c r="AC2331" s="87"/>
      <c r="AD2331" s="87"/>
      <c r="AE2331" s="87"/>
      <c r="AF2331" s="87"/>
      <c r="AG2331" s="87"/>
    </row>
    <row r="2332" spans="27:33" x14ac:dyDescent="0.3">
      <c r="AA2332" s="87"/>
      <c r="AB2332" s="87"/>
      <c r="AC2332" s="87"/>
      <c r="AD2332" s="87"/>
      <c r="AE2332" s="87"/>
      <c r="AF2332" s="87"/>
      <c r="AG2332" s="87"/>
    </row>
    <row r="2333" spans="27:33" x14ac:dyDescent="0.3">
      <c r="AA2333" s="87"/>
      <c r="AB2333" s="87"/>
      <c r="AC2333" s="87"/>
      <c r="AD2333" s="87"/>
      <c r="AE2333" s="87"/>
      <c r="AF2333" s="87"/>
      <c r="AG2333" s="87"/>
    </row>
    <row r="2334" spans="27:33" x14ac:dyDescent="0.3">
      <c r="AA2334" s="87"/>
      <c r="AB2334" s="87"/>
      <c r="AC2334" s="87"/>
      <c r="AD2334" s="87"/>
      <c r="AE2334" s="87"/>
      <c r="AF2334" s="87"/>
      <c r="AG2334" s="87"/>
    </row>
    <row r="2335" spans="27:33" x14ac:dyDescent="0.3">
      <c r="AA2335" s="87"/>
      <c r="AB2335" s="87"/>
      <c r="AC2335" s="87"/>
      <c r="AD2335" s="87"/>
      <c r="AE2335" s="87"/>
      <c r="AF2335" s="87"/>
      <c r="AG2335" s="87"/>
    </row>
    <row r="2336" spans="27:33" x14ac:dyDescent="0.3">
      <c r="AA2336" s="87"/>
      <c r="AB2336" s="87"/>
      <c r="AC2336" s="87"/>
      <c r="AD2336" s="87"/>
      <c r="AE2336" s="87"/>
      <c r="AF2336" s="87"/>
      <c r="AG2336" s="87"/>
    </row>
    <row r="2337" spans="27:33" x14ac:dyDescent="0.3">
      <c r="AA2337" s="87"/>
      <c r="AB2337" s="87"/>
      <c r="AC2337" s="87"/>
      <c r="AD2337" s="87"/>
      <c r="AE2337" s="87"/>
      <c r="AF2337" s="87"/>
      <c r="AG2337" s="87"/>
    </row>
    <row r="2338" spans="27:33" x14ac:dyDescent="0.3">
      <c r="AA2338" s="87"/>
      <c r="AB2338" s="87"/>
      <c r="AC2338" s="87"/>
      <c r="AD2338" s="87"/>
      <c r="AE2338" s="87"/>
      <c r="AF2338" s="87"/>
      <c r="AG2338" s="87"/>
    </row>
    <row r="2339" spans="27:33" x14ac:dyDescent="0.3">
      <c r="AA2339" s="87"/>
      <c r="AB2339" s="87"/>
      <c r="AC2339" s="87"/>
      <c r="AD2339" s="87"/>
      <c r="AE2339" s="87"/>
      <c r="AF2339" s="87"/>
      <c r="AG2339" s="87"/>
    </row>
    <row r="2340" spans="27:33" x14ac:dyDescent="0.3">
      <c r="AA2340" s="87"/>
      <c r="AB2340" s="87"/>
      <c r="AC2340" s="87"/>
      <c r="AD2340" s="87"/>
      <c r="AE2340" s="87"/>
      <c r="AF2340" s="87"/>
      <c r="AG2340" s="87"/>
    </row>
    <row r="2341" spans="27:33" x14ac:dyDescent="0.3">
      <c r="AA2341" s="87"/>
      <c r="AB2341" s="87"/>
      <c r="AC2341" s="87"/>
      <c r="AD2341" s="87"/>
      <c r="AE2341" s="87"/>
      <c r="AF2341" s="87"/>
      <c r="AG2341" s="87"/>
    </row>
    <row r="2342" spans="27:33" x14ac:dyDescent="0.3">
      <c r="AA2342" s="87"/>
      <c r="AB2342" s="87"/>
      <c r="AC2342" s="87"/>
      <c r="AD2342" s="87"/>
      <c r="AE2342" s="87"/>
      <c r="AF2342" s="87"/>
      <c r="AG2342" s="87"/>
    </row>
    <row r="2343" spans="27:33" x14ac:dyDescent="0.3">
      <c r="AA2343" s="87"/>
      <c r="AB2343" s="87"/>
      <c r="AC2343" s="87"/>
      <c r="AD2343" s="87"/>
      <c r="AE2343" s="87"/>
      <c r="AF2343" s="87"/>
      <c r="AG2343" s="87"/>
    </row>
    <row r="2344" spans="27:33" x14ac:dyDescent="0.3">
      <c r="AA2344" s="87"/>
      <c r="AB2344" s="87"/>
      <c r="AC2344" s="87"/>
      <c r="AD2344" s="87"/>
      <c r="AE2344" s="87"/>
      <c r="AF2344" s="87"/>
      <c r="AG2344" s="87"/>
    </row>
    <row r="2345" spans="27:33" x14ac:dyDescent="0.3">
      <c r="AA2345" s="87"/>
      <c r="AB2345" s="87"/>
      <c r="AC2345" s="87"/>
      <c r="AD2345" s="87"/>
      <c r="AE2345" s="87"/>
      <c r="AF2345" s="87"/>
      <c r="AG2345" s="87"/>
    </row>
    <row r="2346" spans="27:33" x14ac:dyDescent="0.3">
      <c r="AA2346" s="87"/>
      <c r="AB2346" s="87"/>
      <c r="AC2346" s="87"/>
      <c r="AD2346" s="87"/>
      <c r="AE2346" s="87"/>
      <c r="AF2346" s="87"/>
      <c r="AG2346" s="87"/>
    </row>
    <row r="2347" spans="27:33" x14ac:dyDescent="0.3">
      <c r="AA2347" s="87"/>
      <c r="AB2347" s="87"/>
      <c r="AC2347" s="87"/>
      <c r="AD2347" s="87"/>
      <c r="AE2347" s="87"/>
      <c r="AF2347" s="87"/>
      <c r="AG2347" s="87"/>
    </row>
    <row r="2348" spans="27:33" x14ac:dyDescent="0.3">
      <c r="AA2348" s="87"/>
      <c r="AB2348" s="87"/>
      <c r="AC2348" s="87"/>
      <c r="AD2348" s="87"/>
      <c r="AE2348" s="87"/>
      <c r="AF2348" s="87"/>
      <c r="AG2348" s="87"/>
    </row>
    <row r="2349" spans="27:33" x14ac:dyDescent="0.3">
      <c r="AA2349" s="87"/>
      <c r="AB2349" s="87"/>
      <c r="AC2349" s="87"/>
      <c r="AD2349" s="87"/>
      <c r="AE2349" s="87"/>
      <c r="AF2349" s="87"/>
      <c r="AG2349" s="87"/>
    </row>
    <row r="2350" spans="27:33" x14ac:dyDescent="0.3">
      <c r="AA2350" s="87"/>
      <c r="AB2350" s="87"/>
      <c r="AC2350" s="87"/>
      <c r="AD2350" s="87"/>
      <c r="AE2350" s="87"/>
      <c r="AF2350" s="87"/>
      <c r="AG2350" s="87"/>
    </row>
    <row r="2351" spans="27:33" x14ac:dyDescent="0.3">
      <c r="AA2351" s="87"/>
      <c r="AB2351" s="87"/>
      <c r="AC2351" s="87"/>
      <c r="AD2351" s="87"/>
      <c r="AE2351" s="87"/>
      <c r="AF2351" s="87"/>
      <c r="AG2351" s="87"/>
    </row>
    <row r="2352" spans="27:33" x14ac:dyDescent="0.3">
      <c r="AA2352" s="87"/>
      <c r="AB2352" s="87"/>
      <c r="AC2352" s="87"/>
      <c r="AD2352" s="87"/>
      <c r="AE2352" s="87"/>
      <c r="AF2352" s="87"/>
      <c r="AG2352" s="87"/>
    </row>
    <row r="2353" spans="27:33" x14ac:dyDescent="0.3">
      <c r="AA2353" s="87"/>
      <c r="AB2353" s="87"/>
      <c r="AC2353" s="87"/>
      <c r="AD2353" s="87"/>
      <c r="AE2353" s="87"/>
      <c r="AF2353" s="87"/>
      <c r="AG2353" s="87"/>
    </row>
    <row r="2354" spans="27:33" x14ac:dyDescent="0.3">
      <c r="AA2354" s="87"/>
      <c r="AB2354" s="87"/>
      <c r="AC2354" s="87"/>
      <c r="AD2354" s="87"/>
      <c r="AE2354" s="87"/>
      <c r="AF2354" s="87"/>
      <c r="AG2354" s="87"/>
    </row>
    <row r="2355" spans="27:33" x14ac:dyDescent="0.3">
      <c r="AA2355" s="87"/>
      <c r="AB2355" s="87"/>
      <c r="AC2355" s="87"/>
      <c r="AD2355" s="87"/>
      <c r="AE2355" s="87"/>
      <c r="AF2355" s="87"/>
      <c r="AG2355" s="87"/>
    </row>
    <row r="2356" spans="27:33" x14ac:dyDescent="0.3">
      <c r="AA2356" s="87"/>
      <c r="AB2356" s="87"/>
      <c r="AC2356" s="87"/>
      <c r="AD2356" s="87"/>
      <c r="AE2356" s="87"/>
      <c r="AF2356" s="87"/>
      <c r="AG2356" s="87"/>
    </row>
    <row r="2357" spans="27:33" x14ac:dyDescent="0.3">
      <c r="AA2357" s="87"/>
      <c r="AB2357" s="87"/>
      <c r="AC2357" s="87"/>
      <c r="AD2357" s="87"/>
      <c r="AE2357" s="87"/>
      <c r="AF2357" s="87"/>
      <c r="AG2357" s="87"/>
    </row>
    <row r="2358" spans="27:33" x14ac:dyDescent="0.3">
      <c r="AA2358" s="87"/>
      <c r="AB2358" s="87"/>
      <c r="AC2358" s="87"/>
      <c r="AD2358" s="87"/>
      <c r="AE2358" s="87"/>
      <c r="AF2358" s="87"/>
      <c r="AG2358" s="87"/>
    </row>
    <row r="2359" spans="27:33" x14ac:dyDescent="0.3">
      <c r="AA2359" s="87"/>
      <c r="AB2359" s="87"/>
      <c r="AC2359" s="87"/>
      <c r="AD2359" s="87"/>
      <c r="AE2359" s="87"/>
      <c r="AF2359" s="87"/>
      <c r="AG2359" s="87"/>
    </row>
    <row r="2360" spans="27:33" x14ac:dyDescent="0.3">
      <c r="AA2360" s="87"/>
      <c r="AB2360" s="87"/>
      <c r="AC2360" s="87"/>
      <c r="AD2360" s="87"/>
      <c r="AE2360" s="87"/>
      <c r="AF2360" s="87"/>
      <c r="AG2360" s="87"/>
    </row>
    <row r="2361" spans="27:33" x14ac:dyDescent="0.3">
      <c r="AA2361" s="87"/>
      <c r="AB2361" s="87"/>
      <c r="AC2361" s="87"/>
      <c r="AD2361" s="87"/>
      <c r="AE2361" s="87"/>
      <c r="AF2361" s="87"/>
      <c r="AG2361" s="87"/>
    </row>
    <row r="2362" spans="27:33" x14ac:dyDescent="0.3">
      <c r="AA2362" s="87"/>
      <c r="AB2362" s="87"/>
      <c r="AC2362" s="87"/>
      <c r="AD2362" s="87"/>
      <c r="AE2362" s="87"/>
      <c r="AF2362" s="87"/>
      <c r="AG2362" s="87"/>
    </row>
    <row r="2363" spans="27:33" x14ac:dyDescent="0.3">
      <c r="AA2363" s="87"/>
      <c r="AB2363" s="87"/>
      <c r="AC2363" s="87"/>
      <c r="AD2363" s="87"/>
      <c r="AE2363" s="87"/>
      <c r="AF2363" s="87"/>
      <c r="AG2363" s="87"/>
    </row>
    <row r="2364" spans="27:33" x14ac:dyDescent="0.3">
      <c r="AA2364" s="87"/>
      <c r="AB2364" s="87"/>
      <c r="AC2364" s="87"/>
      <c r="AD2364" s="87"/>
      <c r="AE2364" s="87"/>
      <c r="AF2364" s="87"/>
      <c r="AG2364" s="87"/>
    </row>
    <row r="2365" spans="27:33" x14ac:dyDescent="0.3">
      <c r="AA2365" s="87"/>
      <c r="AB2365" s="87"/>
      <c r="AC2365" s="87"/>
      <c r="AD2365" s="87"/>
      <c r="AE2365" s="87"/>
      <c r="AF2365" s="87"/>
      <c r="AG2365" s="87"/>
    </row>
    <row r="2366" spans="27:33" x14ac:dyDescent="0.3">
      <c r="AA2366" s="87"/>
      <c r="AB2366" s="87"/>
      <c r="AC2366" s="87"/>
      <c r="AD2366" s="87"/>
      <c r="AE2366" s="87"/>
      <c r="AF2366" s="87"/>
      <c r="AG2366" s="87"/>
    </row>
    <row r="2367" spans="27:33" x14ac:dyDescent="0.3">
      <c r="AA2367" s="87"/>
      <c r="AB2367" s="87"/>
      <c r="AC2367" s="87"/>
      <c r="AD2367" s="87"/>
      <c r="AE2367" s="87"/>
      <c r="AF2367" s="87"/>
      <c r="AG2367" s="87"/>
    </row>
    <row r="2368" spans="27:33" x14ac:dyDescent="0.3">
      <c r="AA2368" s="87"/>
      <c r="AB2368" s="87"/>
      <c r="AC2368" s="87"/>
      <c r="AD2368" s="87"/>
      <c r="AE2368" s="87"/>
      <c r="AF2368" s="87"/>
      <c r="AG2368" s="87"/>
    </row>
    <row r="2369" spans="27:33" x14ac:dyDescent="0.3">
      <c r="AA2369" s="87"/>
      <c r="AB2369" s="87"/>
      <c r="AC2369" s="87"/>
      <c r="AD2369" s="87"/>
      <c r="AE2369" s="87"/>
      <c r="AF2369" s="87"/>
      <c r="AG2369" s="87"/>
    </row>
    <row r="2370" spans="27:33" x14ac:dyDescent="0.3">
      <c r="AA2370" s="87"/>
      <c r="AB2370" s="87"/>
      <c r="AC2370" s="87"/>
      <c r="AD2370" s="87"/>
      <c r="AE2370" s="87"/>
      <c r="AF2370" s="87"/>
      <c r="AG2370" s="87"/>
    </row>
    <row r="2371" spans="27:33" x14ac:dyDescent="0.3">
      <c r="AA2371" s="87"/>
      <c r="AB2371" s="87"/>
      <c r="AC2371" s="87"/>
      <c r="AD2371" s="87"/>
      <c r="AE2371" s="87"/>
      <c r="AF2371" s="87"/>
      <c r="AG2371" s="87"/>
    </row>
    <row r="2372" spans="27:33" x14ac:dyDescent="0.3">
      <c r="AA2372" s="87"/>
      <c r="AB2372" s="87"/>
      <c r="AC2372" s="87"/>
      <c r="AD2372" s="87"/>
      <c r="AE2372" s="87"/>
      <c r="AF2372" s="87"/>
      <c r="AG2372" s="87"/>
    </row>
    <row r="2373" spans="27:33" x14ac:dyDescent="0.3">
      <c r="AA2373" s="87"/>
      <c r="AB2373" s="87"/>
      <c r="AC2373" s="87"/>
      <c r="AD2373" s="87"/>
      <c r="AE2373" s="87"/>
      <c r="AF2373" s="87"/>
      <c r="AG2373" s="87"/>
    </row>
    <row r="2374" spans="27:33" x14ac:dyDescent="0.3">
      <c r="AA2374" s="87"/>
      <c r="AB2374" s="87"/>
      <c r="AC2374" s="87"/>
      <c r="AD2374" s="87"/>
      <c r="AE2374" s="87"/>
      <c r="AF2374" s="87"/>
      <c r="AG2374" s="87"/>
    </row>
    <row r="2375" spans="27:33" x14ac:dyDescent="0.3">
      <c r="AA2375" s="87"/>
      <c r="AB2375" s="87"/>
      <c r="AC2375" s="87"/>
      <c r="AD2375" s="87"/>
      <c r="AE2375" s="87"/>
      <c r="AF2375" s="87"/>
      <c r="AG2375" s="87"/>
    </row>
    <row r="2376" spans="27:33" x14ac:dyDescent="0.3">
      <c r="AA2376" s="87"/>
      <c r="AB2376" s="87"/>
      <c r="AC2376" s="87"/>
      <c r="AD2376" s="87"/>
      <c r="AE2376" s="87"/>
      <c r="AF2376" s="87"/>
      <c r="AG2376" s="87"/>
    </row>
    <row r="2377" spans="27:33" x14ac:dyDescent="0.3">
      <c r="AA2377" s="87"/>
      <c r="AB2377" s="87"/>
      <c r="AC2377" s="87"/>
      <c r="AD2377" s="87"/>
      <c r="AE2377" s="87"/>
      <c r="AF2377" s="87"/>
      <c r="AG2377" s="87"/>
    </row>
    <row r="2378" spans="27:33" x14ac:dyDescent="0.3">
      <c r="AA2378" s="87"/>
      <c r="AB2378" s="87"/>
      <c r="AC2378" s="87"/>
      <c r="AD2378" s="87"/>
      <c r="AE2378" s="87"/>
      <c r="AF2378" s="87"/>
      <c r="AG2378" s="87"/>
    </row>
    <row r="2379" spans="27:33" x14ac:dyDescent="0.3">
      <c r="AA2379" s="87"/>
      <c r="AB2379" s="87"/>
      <c r="AC2379" s="87"/>
      <c r="AD2379" s="87"/>
      <c r="AE2379" s="87"/>
      <c r="AF2379" s="87"/>
      <c r="AG2379" s="87"/>
    </row>
    <row r="2380" spans="27:33" x14ac:dyDescent="0.3">
      <c r="AA2380" s="87"/>
      <c r="AB2380" s="87"/>
      <c r="AC2380" s="87"/>
      <c r="AD2380" s="87"/>
      <c r="AE2380" s="87"/>
      <c r="AF2380" s="87"/>
      <c r="AG2380" s="87"/>
    </row>
    <row r="2381" spans="27:33" x14ac:dyDescent="0.3">
      <c r="AA2381" s="87"/>
      <c r="AB2381" s="87"/>
      <c r="AC2381" s="87"/>
      <c r="AD2381" s="87"/>
      <c r="AE2381" s="87"/>
      <c r="AF2381" s="87"/>
      <c r="AG2381" s="87"/>
    </row>
    <row r="2382" spans="27:33" x14ac:dyDescent="0.3">
      <c r="AA2382" s="87"/>
      <c r="AB2382" s="87"/>
      <c r="AC2382" s="87"/>
      <c r="AD2382" s="87"/>
      <c r="AE2382" s="87"/>
      <c r="AF2382" s="87"/>
      <c r="AG2382" s="87"/>
    </row>
    <row r="2383" spans="27:33" x14ac:dyDescent="0.3">
      <c r="AA2383" s="87"/>
      <c r="AB2383" s="87"/>
      <c r="AC2383" s="87"/>
      <c r="AD2383" s="87"/>
      <c r="AE2383" s="87"/>
      <c r="AF2383" s="87"/>
      <c r="AG2383" s="87"/>
    </row>
    <row r="2384" spans="27:33" x14ac:dyDescent="0.3">
      <c r="AA2384" s="87"/>
      <c r="AB2384" s="87"/>
      <c r="AC2384" s="87"/>
      <c r="AD2384" s="87"/>
      <c r="AE2384" s="87"/>
      <c r="AF2384" s="87"/>
      <c r="AG2384" s="87"/>
    </row>
    <row r="2385" spans="27:33" x14ac:dyDescent="0.3">
      <c r="AA2385" s="87"/>
      <c r="AB2385" s="87"/>
      <c r="AC2385" s="87"/>
      <c r="AD2385" s="87"/>
      <c r="AE2385" s="87"/>
      <c r="AF2385" s="87"/>
      <c r="AG2385" s="87"/>
    </row>
    <row r="2386" spans="27:33" x14ac:dyDescent="0.3">
      <c r="AA2386" s="87"/>
      <c r="AB2386" s="87"/>
      <c r="AC2386" s="87"/>
      <c r="AD2386" s="87"/>
      <c r="AE2386" s="87"/>
      <c r="AF2386" s="87"/>
      <c r="AG2386" s="87"/>
    </row>
    <row r="2387" spans="27:33" x14ac:dyDescent="0.3">
      <c r="AA2387" s="87"/>
      <c r="AB2387" s="87"/>
      <c r="AC2387" s="87"/>
      <c r="AD2387" s="87"/>
      <c r="AE2387" s="87"/>
      <c r="AF2387" s="87"/>
      <c r="AG2387" s="87"/>
    </row>
    <row r="2388" spans="27:33" x14ac:dyDescent="0.3">
      <c r="AA2388" s="87"/>
      <c r="AB2388" s="87"/>
      <c r="AC2388" s="87"/>
      <c r="AD2388" s="87"/>
      <c r="AE2388" s="87"/>
      <c r="AF2388" s="87"/>
      <c r="AG2388" s="87"/>
    </row>
    <row r="2389" spans="27:33" x14ac:dyDescent="0.3">
      <c r="AA2389" s="87"/>
      <c r="AB2389" s="87"/>
      <c r="AC2389" s="87"/>
      <c r="AD2389" s="87"/>
      <c r="AE2389" s="87"/>
      <c r="AF2389" s="87"/>
      <c r="AG2389" s="87"/>
    </row>
    <row r="2390" spans="27:33" x14ac:dyDescent="0.3">
      <c r="AA2390" s="87"/>
      <c r="AB2390" s="87"/>
      <c r="AC2390" s="87"/>
      <c r="AD2390" s="87"/>
      <c r="AE2390" s="87"/>
      <c r="AF2390" s="87"/>
      <c r="AG2390" s="87"/>
    </row>
    <row r="2391" spans="27:33" x14ac:dyDescent="0.3">
      <c r="AA2391" s="87"/>
      <c r="AB2391" s="87"/>
      <c r="AC2391" s="87"/>
      <c r="AD2391" s="87"/>
      <c r="AE2391" s="87"/>
      <c r="AF2391" s="87"/>
      <c r="AG2391" s="87"/>
    </row>
    <row r="2392" spans="27:33" x14ac:dyDescent="0.3">
      <c r="AA2392" s="87"/>
      <c r="AB2392" s="87"/>
      <c r="AC2392" s="87"/>
      <c r="AD2392" s="87"/>
      <c r="AE2392" s="87"/>
      <c r="AF2392" s="87"/>
      <c r="AG2392" s="87"/>
    </row>
    <row r="2393" spans="27:33" x14ac:dyDescent="0.3">
      <c r="AA2393" s="87"/>
      <c r="AB2393" s="87"/>
      <c r="AC2393" s="87"/>
      <c r="AD2393" s="87"/>
      <c r="AE2393" s="87"/>
      <c r="AF2393" s="87"/>
      <c r="AG2393" s="87"/>
    </row>
    <row r="2394" spans="27:33" x14ac:dyDescent="0.3">
      <c r="AA2394" s="87"/>
      <c r="AB2394" s="87"/>
      <c r="AC2394" s="87"/>
      <c r="AD2394" s="87"/>
      <c r="AE2394" s="87"/>
      <c r="AF2394" s="87"/>
      <c r="AG2394" s="87"/>
    </row>
    <row r="2395" spans="27:33" x14ac:dyDescent="0.3">
      <c r="AA2395" s="87"/>
      <c r="AB2395" s="87"/>
      <c r="AC2395" s="87"/>
      <c r="AD2395" s="87"/>
      <c r="AE2395" s="87"/>
      <c r="AF2395" s="87"/>
      <c r="AG2395" s="87"/>
    </row>
    <row r="2396" spans="27:33" x14ac:dyDescent="0.3">
      <c r="AA2396" s="87"/>
      <c r="AB2396" s="87"/>
      <c r="AC2396" s="87"/>
      <c r="AD2396" s="87"/>
      <c r="AE2396" s="87"/>
      <c r="AF2396" s="87"/>
      <c r="AG2396" s="87"/>
    </row>
    <row r="2397" spans="27:33" x14ac:dyDescent="0.3">
      <c r="AA2397" s="87"/>
      <c r="AB2397" s="87"/>
      <c r="AC2397" s="87"/>
      <c r="AD2397" s="87"/>
      <c r="AE2397" s="87"/>
      <c r="AF2397" s="87"/>
      <c r="AG2397" s="87"/>
    </row>
    <row r="2398" spans="27:33" x14ac:dyDescent="0.3">
      <c r="AA2398" s="87"/>
      <c r="AB2398" s="87"/>
      <c r="AC2398" s="87"/>
      <c r="AD2398" s="87"/>
      <c r="AE2398" s="87"/>
      <c r="AF2398" s="87"/>
      <c r="AG2398" s="87"/>
    </row>
    <row r="2399" spans="27:33" x14ac:dyDescent="0.3">
      <c r="AA2399" s="87"/>
      <c r="AB2399" s="87"/>
      <c r="AC2399" s="87"/>
      <c r="AD2399" s="87"/>
      <c r="AE2399" s="87"/>
      <c r="AF2399" s="87"/>
      <c r="AG2399" s="87"/>
    </row>
    <row r="2400" spans="27:33" x14ac:dyDescent="0.3">
      <c r="AA2400" s="87"/>
      <c r="AB2400" s="87"/>
      <c r="AC2400" s="87"/>
      <c r="AD2400" s="87"/>
      <c r="AE2400" s="87"/>
      <c r="AF2400" s="87"/>
      <c r="AG2400" s="87"/>
    </row>
    <row r="2401" spans="27:33" x14ac:dyDescent="0.3">
      <c r="AA2401" s="87"/>
      <c r="AB2401" s="87"/>
      <c r="AC2401" s="87"/>
      <c r="AD2401" s="87"/>
      <c r="AE2401" s="87"/>
      <c r="AF2401" s="87"/>
      <c r="AG2401" s="87"/>
    </row>
    <row r="2402" spans="27:33" x14ac:dyDescent="0.3">
      <c r="AA2402" s="87"/>
      <c r="AB2402" s="87"/>
      <c r="AC2402" s="87"/>
      <c r="AD2402" s="87"/>
      <c r="AE2402" s="87"/>
      <c r="AF2402" s="87"/>
      <c r="AG2402" s="87"/>
    </row>
    <row r="2403" spans="27:33" x14ac:dyDescent="0.3">
      <c r="AA2403" s="87"/>
      <c r="AB2403" s="87"/>
      <c r="AC2403" s="87"/>
      <c r="AD2403" s="87"/>
      <c r="AE2403" s="87"/>
      <c r="AF2403" s="87"/>
      <c r="AG2403" s="87"/>
    </row>
    <row r="2404" spans="27:33" x14ac:dyDescent="0.3">
      <c r="AA2404" s="87"/>
      <c r="AB2404" s="87"/>
      <c r="AC2404" s="87"/>
      <c r="AD2404" s="87"/>
      <c r="AE2404" s="87"/>
      <c r="AF2404" s="87"/>
      <c r="AG2404" s="87"/>
    </row>
    <row r="2405" spans="27:33" x14ac:dyDescent="0.3">
      <c r="AA2405" s="87"/>
      <c r="AB2405" s="87"/>
      <c r="AC2405" s="87"/>
      <c r="AD2405" s="87"/>
      <c r="AE2405" s="87"/>
      <c r="AF2405" s="87"/>
      <c r="AG2405" s="87"/>
    </row>
    <row r="2406" spans="27:33" x14ac:dyDescent="0.3">
      <c r="AA2406" s="87"/>
      <c r="AB2406" s="87"/>
      <c r="AC2406" s="87"/>
      <c r="AD2406" s="87"/>
      <c r="AE2406" s="87"/>
      <c r="AF2406" s="87"/>
      <c r="AG2406" s="87"/>
    </row>
    <row r="2407" spans="27:33" x14ac:dyDescent="0.3">
      <c r="AA2407" s="87"/>
      <c r="AB2407" s="87"/>
      <c r="AC2407" s="87"/>
      <c r="AD2407" s="87"/>
      <c r="AE2407" s="87"/>
      <c r="AF2407" s="87"/>
      <c r="AG2407" s="87"/>
    </row>
    <row r="2408" spans="27:33" x14ac:dyDescent="0.3">
      <c r="AA2408" s="87"/>
      <c r="AB2408" s="87"/>
      <c r="AC2408" s="87"/>
      <c r="AD2408" s="87"/>
      <c r="AE2408" s="87"/>
      <c r="AF2408" s="87"/>
      <c r="AG2408" s="87"/>
    </row>
    <row r="2409" spans="27:33" x14ac:dyDescent="0.3">
      <c r="AA2409" s="87"/>
      <c r="AB2409" s="87"/>
      <c r="AC2409" s="87"/>
      <c r="AD2409" s="87"/>
      <c r="AE2409" s="87"/>
      <c r="AF2409" s="87"/>
      <c r="AG2409" s="87"/>
    </row>
    <row r="2410" spans="27:33" x14ac:dyDescent="0.3">
      <c r="AA2410" s="87"/>
      <c r="AB2410" s="87"/>
      <c r="AC2410" s="87"/>
      <c r="AD2410" s="87"/>
      <c r="AE2410" s="87"/>
      <c r="AF2410" s="87"/>
      <c r="AG2410" s="87"/>
    </row>
    <row r="2411" spans="27:33" x14ac:dyDescent="0.3">
      <c r="AA2411" s="87"/>
      <c r="AB2411" s="87"/>
      <c r="AC2411" s="87"/>
      <c r="AD2411" s="87"/>
      <c r="AE2411" s="87"/>
      <c r="AF2411" s="87"/>
      <c r="AG2411" s="87"/>
    </row>
    <row r="2412" spans="27:33" x14ac:dyDescent="0.3">
      <c r="AA2412" s="87"/>
      <c r="AB2412" s="87"/>
      <c r="AC2412" s="87"/>
      <c r="AD2412" s="87"/>
      <c r="AE2412" s="87"/>
      <c r="AF2412" s="87"/>
      <c r="AG2412" s="87"/>
    </row>
    <row r="2413" spans="27:33" x14ac:dyDescent="0.3">
      <c r="AA2413" s="87"/>
      <c r="AB2413" s="87"/>
      <c r="AC2413" s="87"/>
      <c r="AD2413" s="87"/>
      <c r="AE2413" s="87"/>
      <c r="AF2413" s="87"/>
      <c r="AG2413" s="87"/>
    </row>
    <row r="2414" spans="27:33" x14ac:dyDescent="0.3">
      <c r="AA2414" s="87"/>
      <c r="AB2414" s="87"/>
      <c r="AC2414" s="87"/>
      <c r="AD2414" s="87"/>
      <c r="AE2414" s="87"/>
      <c r="AF2414" s="87"/>
      <c r="AG2414" s="87"/>
    </row>
    <row r="2415" spans="27:33" x14ac:dyDescent="0.3">
      <c r="AA2415" s="87"/>
      <c r="AB2415" s="87"/>
      <c r="AC2415" s="87"/>
      <c r="AD2415" s="87"/>
      <c r="AE2415" s="87"/>
      <c r="AF2415" s="87"/>
      <c r="AG2415" s="87"/>
    </row>
    <row r="2416" spans="27:33" x14ac:dyDescent="0.3">
      <c r="AA2416" s="87"/>
      <c r="AB2416" s="87"/>
      <c r="AC2416" s="87"/>
      <c r="AD2416" s="87"/>
      <c r="AE2416" s="87"/>
      <c r="AF2416" s="87"/>
      <c r="AG2416" s="87"/>
    </row>
    <row r="2417" spans="27:33" x14ac:dyDescent="0.3">
      <c r="AA2417" s="87"/>
      <c r="AB2417" s="87"/>
      <c r="AC2417" s="87"/>
      <c r="AD2417" s="87"/>
      <c r="AE2417" s="87"/>
      <c r="AF2417" s="87"/>
      <c r="AG2417" s="87"/>
    </row>
    <row r="2418" spans="27:33" x14ac:dyDescent="0.3">
      <c r="AA2418" s="87"/>
      <c r="AB2418" s="87"/>
      <c r="AC2418" s="87"/>
      <c r="AD2418" s="87"/>
      <c r="AE2418" s="87"/>
      <c r="AF2418" s="87"/>
      <c r="AG2418" s="87"/>
    </row>
    <row r="2419" spans="27:33" x14ac:dyDescent="0.3">
      <c r="AA2419" s="87"/>
      <c r="AB2419" s="87"/>
      <c r="AC2419" s="87"/>
      <c r="AD2419" s="87"/>
      <c r="AE2419" s="87"/>
      <c r="AF2419" s="87"/>
      <c r="AG2419" s="87"/>
    </row>
    <row r="2420" spans="27:33" x14ac:dyDescent="0.3">
      <c r="AA2420" s="87"/>
      <c r="AB2420" s="87"/>
      <c r="AC2420" s="87"/>
      <c r="AD2420" s="87"/>
      <c r="AE2420" s="87"/>
      <c r="AF2420" s="87"/>
      <c r="AG2420" s="87"/>
    </row>
    <row r="2421" spans="27:33" x14ac:dyDescent="0.3">
      <c r="AA2421" s="87"/>
      <c r="AB2421" s="87"/>
      <c r="AC2421" s="87"/>
      <c r="AD2421" s="87"/>
      <c r="AE2421" s="87"/>
      <c r="AF2421" s="87"/>
      <c r="AG2421" s="87"/>
    </row>
    <row r="2422" spans="27:33" x14ac:dyDescent="0.3">
      <c r="AA2422" s="87"/>
      <c r="AB2422" s="87"/>
      <c r="AC2422" s="87"/>
      <c r="AD2422" s="87"/>
      <c r="AE2422" s="87"/>
      <c r="AF2422" s="87"/>
      <c r="AG2422" s="87"/>
    </row>
    <row r="2423" spans="27:33" x14ac:dyDescent="0.3">
      <c r="AA2423" s="87"/>
      <c r="AB2423" s="87"/>
      <c r="AC2423" s="87"/>
      <c r="AD2423" s="87"/>
      <c r="AE2423" s="87"/>
      <c r="AF2423" s="87"/>
      <c r="AG2423" s="87"/>
    </row>
    <row r="2424" spans="27:33" x14ac:dyDescent="0.3">
      <c r="AA2424" s="87"/>
      <c r="AB2424" s="87"/>
      <c r="AC2424" s="87"/>
      <c r="AD2424" s="87"/>
      <c r="AE2424" s="87"/>
      <c r="AF2424" s="87"/>
      <c r="AG2424" s="87"/>
    </row>
    <row r="2425" spans="27:33" x14ac:dyDescent="0.3">
      <c r="AA2425" s="87"/>
      <c r="AB2425" s="87"/>
      <c r="AC2425" s="87"/>
      <c r="AD2425" s="87"/>
      <c r="AE2425" s="87"/>
      <c r="AF2425" s="87"/>
      <c r="AG2425" s="87"/>
    </row>
    <row r="2426" spans="27:33" x14ac:dyDescent="0.3">
      <c r="AA2426" s="87"/>
      <c r="AB2426" s="87"/>
      <c r="AC2426" s="87"/>
      <c r="AD2426" s="87"/>
      <c r="AE2426" s="87"/>
      <c r="AF2426" s="87"/>
      <c r="AG2426" s="87"/>
    </row>
    <row r="2427" spans="27:33" x14ac:dyDescent="0.3">
      <c r="AA2427" s="87"/>
      <c r="AB2427" s="87"/>
      <c r="AC2427" s="87"/>
      <c r="AD2427" s="87"/>
      <c r="AE2427" s="87"/>
      <c r="AF2427" s="87"/>
      <c r="AG2427" s="87"/>
    </row>
    <row r="2428" spans="27:33" x14ac:dyDescent="0.3">
      <c r="AA2428" s="87"/>
      <c r="AB2428" s="87"/>
      <c r="AC2428" s="87"/>
      <c r="AD2428" s="87"/>
      <c r="AE2428" s="87"/>
      <c r="AF2428" s="87"/>
      <c r="AG2428" s="87"/>
    </row>
    <row r="2429" spans="27:33" x14ac:dyDescent="0.3">
      <c r="AA2429" s="87"/>
      <c r="AB2429" s="87"/>
      <c r="AC2429" s="87"/>
      <c r="AD2429" s="87"/>
      <c r="AE2429" s="87"/>
      <c r="AF2429" s="87"/>
      <c r="AG2429" s="87"/>
    </row>
    <row r="2430" spans="27:33" x14ac:dyDescent="0.3">
      <c r="AA2430" s="87"/>
      <c r="AB2430" s="87"/>
      <c r="AC2430" s="87"/>
      <c r="AD2430" s="87"/>
      <c r="AE2430" s="87"/>
      <c r="AF2430" s="87"/>
      <c r="AG2430" s="87"/>
    </row>
    <row r="2431" spans="27:33" x14ac:dyDescent="0.3">
      <c r="AA2431" s="87"/>
      <c r="AB2431" s="87"/>
      <c r="AC2431" s="87"/>
      <c r="AD2431" s="87"/>
      <c r="AE2431" s="87"/>
      <c r="AF2431" s="87"/>
      <c r="AG2431" s="87"/>
    </row>
    <row r="2432" spans="27:33" x14ac:dyDescent="0.3">
      <c r="AA2432" s="87"/>
      <c r="AB2432" s="87"/>
      <c r="AC2432" s="87"/>
      <c r="AD2432" s="87"/>
      <c r="AE2432" s="87"/>
      <c r="AF2432" s="87"/>
      <c r="AG2432" s="87"/>
    </row>
    <row r="2433" spans="27:33" x14ac:dyDescent="0.3">
      <c r="AA2433" s="87"/>
      <c r="AB2433" s="87"/>
      <c r="AC2433" s="87"/>
      <c r="AD2433" s="87"/>
      <c r="AE2433" s="87"/>
      <c r="AF2433" s="87"/>
      <c r="AG2433" s="87"/>
    </row>
    <row r="2434" spans="27:33" x14ac:dyDescent="0.3">
      <c r="AA2434" s="87"/>
      <c r="AB2434" s="87"/>
      <c r="AC2434" s="87"/>
      <c r="AD2434" s="87"/>
      <c r="AE2434" s="87"/>
      <c r="AF2434" s="87"/>
      <c r="AG2434" s="87"/>
    </row>
    <row r="2435" spans="27:33" x14ac:dyDescent="0.3">
      <c r="AA2435" s="87"/>
      <c r="AB2435" s="87"/>
      <c r="AC2435" s="87"/>
      <c r="AD2435" s="87"/>
      <c r="AE2435" s="87"/>
      <c r="AF2435" s="87"/>
      <c r="AG2435" s="87"/>
    </row>
    <row r="2436" spans="27:33" x14ac:dyDescent="0.3">
      <c r="AA2436" s="87"/>
      <c r="AB2436" s="87"/>
      <c r="AC2436" s="87"/>
      <c r="AD2436" s="87"/>
      <c r="AE2436" s="87"/>
      <c r="AF2436" s="87"/>
      <c r="AG2436" s="87"/>
    </row>
    <row r="2437" spans="27:33" x14ac:dyDescent="0.3">
      <c r="AA2437" s="87"/>
      <c r="AB2437" s="87"/>
      <c r="AC2437" s="87"/>
      <c r="AD2437" s="87"/>
      <c r="AE2437" s="87"/>
      <c r="AF2437" s="87"/>
      <c r="AG2437" s="87"/>
    </row>
    <row r="2438" spans="27:33" x14ac:dyDescent="0.3">
      <c r="AA2438" s="87"/>
      <c r="AB2438" s="87"/>
      <c r="AC2438" s="87"/>
      <c r="AD2438" s="87"/>
      <c r="AE2438" s="87"/>
      <c r="AF2438" s="87"/>
      <c r="AG2438" s="87"/>
    </row>
    <row r="2439" spans="27:33" x14ac:dyDescent="0.3">
      <c r="AA2439" s="87"/>
      <c r="AB2439" s="87"/>
      <c r="AC2439" s="87"/>
      <c r="AD2439" s="87"/>
      <c r="AE2439" s="87"/>
      <c r="AF2439" s="87"/>
      <c r="AG2439" s="87"/>
    </row>
    <row r="2440" spans="27:33" x14ac:dyDescent="0.3">
      <c r="AA2440" s="87"/>
      <c r="AB2440" s="87"/>
      <c r="AC2440" s="87"/>
      <c r="AD2440" s="87"/>
      <c r="AE2440" s="87"/>
      <c r="AF2440" s="87"/>
      <c r="AG2440" s="87"/>
    </row>
    <row r="2441" spans="27:33" x14ac:dyDescent="0.3">
      <c r="AA2441" s="87"/>
      <c r="AB2441" s="87"/>
      <c r="AC2441" s="87"/>
      <c r="AD2441" s="87"/>
      <c r="AE2441" s="87"/>
      <c r="AF2441" s="87"/>
      <c r="AG2441" s="87"/>
    </row>
    <row r="2442" spans="27:33" x14ac:dyDescent="0.3">
      <c r="AA2442" s="87"/>
      <c r="AB2442" s="87"/>
      <c r="AC2442" s="87"/>
      <c r="AD2442" s="87"/>
      <c r="AE2442" s="87"/>
      <c r="AF2442" s="87"/>
      <c r="AG2442" s="87"/>
    </row>
    <row r="2443" spans="27:33" x14ac:dyDescent="0.3">
      <c r="AA2443" s="87"/>
      <c r="AB2443" s="87"/>
      <c r="AC2443" s="87"/>
      <c r="AD2443" s="87"/>
      <c r="AE2443" s="87"/>
      <c r="AF2443" s="87"/>
      <c r="AG2443" s="87"/>
    </row>
    <row r="2444" spans="27:33" x14ac:dyDescent="0.3">
      <c r="AA2444" s="87"/>
      <c r="AB2444" s="87"/>
      <c r="AC2444" s="87"/>
      <c r="AD2444" s="87"/>
      <c r="AE2444" s="87"/>
      <c r="AF2444" s="87"/>
      <c r="AG2444" s="87"/>
    </row>
    <row r="2445" spans="27:33" x14ac:dyDescent="0.3">
      <c r="AA2445" s="87"/>
      <c r="AB2445" s="87"/>
      <c r="AC2445" s="87"/>
      <c r="AD2445" s="87"/>
      <c r="AE2445" s="87"/>
      <c r="AF2445" s="87"/>
      <c r="AG2445" s="87"/>
    </row>
    <row r="2446" spans="27:33" x14ac:dyDescent="0.3">
      <c r="AA2446" s="87"/>
      <c r="AB2446" s="87"/>
      <c r="AC2446" s="87"/>
      <c r="AD2446" s="87"/>
      <c r="AE2446" s="87"/>
      <c r="AF2446" s="87"/>
      <c r="AG2446" s="87"/>
    </row>
    <row r="2447" spans="27:33" x14ac:dyDescent="0.3">
      <c r="AA2447" s="87"/>
      <c r="AB2447" s="87"/>
      <c r="AC2447" s="87"/>
      <c r="AD2447" s="87"/>
      <c r="AE2447" s="87"/>
      <c r="AF2447" s="87"/>
      <c r="AG2447" s="87"/>
    </row>
    <row r="2448" spans="27:33" x14ac:dyDescent="0.3">
      <c r="AA2448" s="87"/>
      <c r="AB2448" s="87"/>
      <c r="AC2448" s="87"/>
      <c r="AD2448" s="87"/>
      <c r="AE2448" s="87"/>
      <c r="AF2448" s="87"/>
      <c r="AG2448" s="87"/>
    </row>
    <row r="2449" spans="27:33" x14ac:dyDescent="0.3">
      <c r="AA2449" s="87"/>
      <c r="AB2449" s="87"/>
      <c r="AC2449" s="87"/>
      <c r="AD2449" s="87"/>
      <c r="AE2449" s="87"/>
      <c r="AF2449" s="87"/>
      <c r="AG2449" s="87"/>
    </row>
    <row r="2450" spans="27:33" x14ac:dyDescent="0.3">
      <c r="AA2450" s="87"/>
      <c r="AB2450" s="87"/>
      <c r="AC2450" s="87"/>
      <c r="AD2450" s="87"/>
      <c r="AE2450" s="87"/>
      <c r="AF2450" s="87"/>
      <c r="AG2450" s="87"/>
    </row>
    <row r="2451" spans="27:33" x14ac:dyDescent="0.3">
      <c r="AA2451" s="87"/>
      <c r="AB2451" s="87"/>
      <c r="AC2451" s="87"/>
      <c r="AD2451" s="87"/>
      <c r="AE2451" s="87"/>
      <c r="AF2451" s="87"/>
      <c r="AG2451" s="87"/>
    </row>
    <row r="2452" spans="27:33" x14ac:dyDescent="0.3">
      <c r="AA2452" s="87"/>
      <c r="AB2452" s="87"/>
      <c r="AC2452" s="87"/>
      <c r="AD2452" s="87"/>
      <c r="AE2452" s="87"/>
      <c r="AF2452" s="87"/>
      <c r="AG2452" s="87"/>
    </row>
    <row r="2453" spans="27:33" x14ac:dyDescent="0.3">
      <c r="AA2453" s="87"/>
      <c r="AB2453" s="87"/>
      <c r="AC2453" s="87"/>
      <c r="AD2453" s="87"/>
      <c r="AE2453" s="87"/>
      <c r="AF2453" s="87"/>
      <c r="AG2453" s="87"/>
    </row>
    <row r="2454" spans="27:33" x14ac:dyDescent="0.3">
      <c r="AA2454" s="87"/>
      <c r="AB2454" s="87"/>
      <c r="AC2454" s="87"/>
      <c r="AD2454" s="87"/>
      <c r="AE2454" s="87"/>
      <c r="AF2454" s="87"/>
      <c r="AG2454" s="87"/>
    </row>
    <row r="2455" spans="27:33" x14ac:dyDescent="0.3">
      <c r="AA2455" s="87"/>
      <c r="AB2455" s="87"/>
      <c r="AC2455" s="87"/>
      <c r="AD2455" s="87"/>
      <c r="AE2455" s="87"/>
      <c r="AF2455" s="87"/>
      <c r="AG2455" s="87"/>
    </row>
    <row r="2456" spans="27:33" x14ac:dyDescent="0.3">
      <c r="AA2456" s="87"/>
      <c r="AB2456" s="87"/>
      <c r="AC2456" s="87"/>
      <c r="AD2456" s="87"/>
      <c r="AE2456" s="87"/>
      <c r="AF2456" s="87"/>
      <c r="AG2456" s="87"/>
    </row>
    <row r="2457" spans="27:33" x14ac:dyDescent="0.3">
      <c r="AA2457" s="87"/>
      <c r="AB2457" s="87"/>
      <c r="AC2457" s="87"/>
      <c r="AD2457" s="87"/>
      <c r="AE2457" s="87"/>
      <c r="AF2457" s="87"/>
      <c r="AG2457" s="87"/>
    </row>
    <row r="2458" spans="27:33" x14ac:dyDescent="0.3">
      <c r="AA2458" s="87"/>
      <c r="AB2458" s="87"/>
      <c r="AC2458" s="87"/>
      <c r="AD2458" s="87"/>
      <c r="AE2458" s="87"/>
      <c r="AF2458" s="87"/>
      <c r="AG2458" s="87"/>
    </row>
    <row r="2459" spans="27:33" x14ac:dyDescent="0.3">
      <c r="AA2459" s="87"/>
      <c r="AB2459" s="87"/>
      <c r="AC2459" s="87"/>
      <c r="AD2459" s="87"/>
      <c r="AE2459" s="87"/>
      <c r="AF2459" s="87"/>
      <c r="AG2459" s="87"/>
    </row>
    <row r="2460" spans="27:33" x14ac:dyDescent="0.3">
      <c r="AA2460" s="87"/>
      <c r="AB2460" s="87"/>
      <c r="AC2460" s="87"/>
      <c r="AD2460" s="87"/>
      <c r="AE2460" s="87"/>
      <c r="AF2460" s="87"/>
      <c r="AG2460" s="87"/>
    </row>
    <row r="2461" spans="27:33" x14ac:dyDescent="0.3">
      <c r="AA2461" s="87"/>
      <c r="AB2461" s="87"/>
      <c r="AC2461" s="87"/>
      <c r="AD2461" s="87"/>
      <c r="AE2461" s="87"/>
      <c r="AF2461" s="87"/>
      <c r="AG2461" s="87"/>
    </row>
    <row r="2462" spans="27:33" x14ac:dyDescent="0.3">
      <c r="AA2462" s="87"/>
      <c r="AB2462" s="87"/>
      <c r="AC2462" s="87"/>
      <c r="AD2462" s="87"/>
      <c r="AE2462" s="87"/>
      <c r="AF2462" s="87"/>
      <c r="AG2462" s="87"/>
    </row>
    <row r="2463" spans="27:33" x14ac:dyDescent="0.3">
      <c r="AA2463" s="87"/>
      <c r="AB2463" s="87"/>
      <c r="AC2463" s="87"/>
      <c r="AD2463" s="87"/>
      <c r="AE2463" s="87"/>
      <c r="AF2463" s="87"/>
      <c r="AG2463" s="87"/>
    </row>
    <row r="2464" spans="27:33" x14ac:dyDescent="0.3">
      <c r="AA2464" s="87"/>
      <c r="AB2464" s="87"/>
      <c r="AC2464" s="87"/>
      <c r="AD2464" s="87"/>
      <c r="AE2464" s="87"/>
      <c r="AF2464" s="87"/>
      <c r="AG2464" s="87"/>
    </row>
    <row r="2465" spans="27:33" x14ac:dyDescent="0.3">
      <c r="AA2465" s="87"/>
      <c r="AB2465" s="87"/>
      <c r="AC2465" s="87"/>
      <c r="AD2465" s="87"/>
      <c r="AE2465" s="87"/>
      <c r="AF2465" s="87"/>
      <c r="AG2465" s="87"/>
    </row>
    <row r="2466" spans="27:33" x14ac:dyDescent="0.3">
      <c r="AA2466" s="87"/>
      <c r="AB2466" s="87"/>
      <c r="AC2466" s="87"/>
      <c r="AD2466" s="87"/>
      <c r="AE2466" s="87"/>
      <c r="AF2466" s="87"/>
      <c r="AG2466" s="87"/>
    </row>
    <row r="2467" spans="27:33" x14ac:dyDescent="0.3">
      <c r="AA2467" s="87"/>
      <c r="AB2467" s="87"/>
      <c r="AC2467" s="87"/>
      <c r="AD2467" s="87"/>
      <c r="AE2467" s="87"/>
      <c r="AF2467" s="87"/>
      <c r="AG2467" s="87"/>
    </row>
    <row r="2468" spans="27:33" x14ac:dyDescent="0.3">
      <c r="AA2468" s="87"/>
      <c r="AB2468" s="87"/>
      <c r="AC2468" s="87"/>
      <c r="AD2468" s="87"/>
      <c r="AE2468" s="87"/>
      <c r="AF2468" s="87"/>
      <c r="AG2468" s="87"/>
    </row>
    <row r="2469" spans="27:33" x14ac:dyDescent="0.3">
      <c r="AA2469" s="87"/>
      <c r="AB2469" s="87"/>
      <c r="AC2469" s="87"/>
      <c r="AD2469" s="87"/>
      <c r="AE2469" s="87"/>
      <c r="AF2469" s="87"/>
      <c r="AG2469" s="87"/>
    </row>
    <row r="2470" spans="27:33" x14ac:dyDescent="0.3">
      <c r="AA2470" s="87"/>
      <c r="AB2470" s="87"/>
      <c r="AC2470" s="87"/>
      <c r="AD2470" s="87"/>
      <c r="AE2470" s="87"/>
      <c r="AF2470" s="87"/>
      <c r="AG2470" s="87"/>
    </row>
    <row r="2471" spans="27:33" x14ac:dyDescent="0.3">
      <c r="AA2471" s="87"/>
      <c r="AB2471" s="87"/>
      <c r="AC2471" s="87"/>
      <c r="AD2471" s="87"/>
      <c r="AE2471" s="87"/>
      <c r="AF2471" s="87"/>
      <c r="AG2471" s="87"/>
    </row>
    <row r="2472" spans="27:33" x14ac:dyDescent="0.3">
      <c r="AA2472" s="87"/>
      <c r="AB2472" s="87"/>
      <c r="AC2472" s="87"/>
      <c r="AD2472" s="87"/>
      <c r="AE2472" s="87"/>
      <c r="AF2472" s="87"/>
      <c r="AG2472" s="87"/>
    </row>
    <row r="2473" spans="27:33" x14ac:dyDescent="0.3">
      <c r="AA2473" s="87"/>
      <c r="AB2473" s="87"/>
      <c r="AC2473" s="87"/>
      <c r="AD2473" s="87"/>
      <c r="AE2473" s="87"/>
      <c r="AF2473" s="87"/>
      <c r="AG2473" s="87"/>
    </row>
    <row r="2474" spans="27:33" x14ac:dyDescent="0.3">
      <c r="AA2474" s="87"/>
      <c r="AB2474" s="87"/>
      <c r="AC2474" s="87"/>
      <c r="AD2474" s="87"/>
      <c r="AE2474" s="87"/>
      <c r="AF2474" s="87"/>
      <c r="AG2474" s="87"/>
    </row>
    <row r="2475" spans="27:33" x14ac:dyDescent="0.3">
      <c r="AA2475" s="87"/>
      <c r="AB2475" s="87"/>
      <c r="AC2475" s="87"/>
      <c r="AD2475" s="87"/>
      <c r="AE2475" s="87"/>
      <c r="AF2475" s="87"/>
      <c r="AG2475" s="87"/>
    </row>
    <row r="2476" spans="27:33" x14ac:dyDescent="0.3">
      <c r="AA2476" s="87"/>
      <c r="AB2476" s="87"/>
      <c r="AC2476" s="87"/>
      <c r="AD2476" s="87"/>
      <c r="AE2476" s="87"/>
      <c r="AF2476" s="87"/>
      <c r="AG2476" s="87"/>
    </row>
    <row r="2477" spans="27:33" x14ac:dyDescent="0.3">
      <c r="AA2477" s="87"/>
      <c r="AB2477" s="87"/>
      <c r="AC2477" s="87"/>
      <c r="AD2477" s="87"/>
      <c r="AE2477" s="87"/>
      <c r="AF2477" s="87"/>
      <c r="AG2477" s="87"/>
    </row>
    <row r="2478" spans="27:33" x14ac:dyDescent="0.3">
      <c r="AA2478" s="87"/>
      <c r="AB2478" s="87"/>
      <c r="AC2478" s="87"/>
      <c r="AD2478" s="87"/>
      <c r="AE2478" s="87"/>
      <c r="AF2478" s="87"/>
      <c r="AG2478" s="87"/>
    </row>
    <row r="2479" spans="27:33" x14ac:dyDescent="0.3">
      <c r="AA2479" s="87"/>
      <c r="AB2479" s="87"/>
      <c r="AC2479" s="87"/>
      <c r="AD2479" s="87"/>
      <c r="AE2479" s="87"/>
      <c r="AF2479" s="87"/>
      <c r="AG2479" s="87"/>
    </row>
    <row r="2480" spans="27:33" x14ac:dyDescent="0.3">
      <c r="AA2480" s="87"/>
      <c r="AB2480" s="87"/>
      <c r="AC2480" s="87"/>
      <c r="AD2480" s="87"/>
      <c r="AE2480" s="87"/>
      <c r="AF2480" s="87"/>
      <c r="AG2480" s="87"/>
    </row>
    <row r="2481" spans="27:33" x14ac:dyDescent="0.3">
      <c r="AA2481" s="87"/>
      <c r="AB2481" s="87"/>
      <c r="AC2481" s="87"/>
      <c r="AD2481" s="87"/>
      <c r="AE2481" s="87"/>
      <c r="AF2481" s="87"/>
      <c r="AG2481" s="87"/>
    </row>
    <row r="2482" spans="27:33" x14ac:dyDescent="0.3">
      <c r="AA2482" s="87"/>
      <c r="AB2482" s="87"/>
      <c r="AC2482" s="87"/>
      <c r="AD2482" s="87"/>
      <c r="AE2482" s="87"/>
      <c r="AF2482" s="87"/>
      <c r="AG2482" s="87"/>
    </row>
    <row r="2483" spans="27:33" x14ac:dyDescent="0.3">
      <c r="AA2483" s="87"/>
      <c r="AB2483" s="87"/>
      <c r="AC2483" s="87"/>
      <c r="AD2483" s="87"/>
      <c r="AE2483" s="87"/>
      <c r="AF2483" s="87"/>
      <c r="AG2483" s="87"/>
    </row>
    <row r="2484" spans="27:33" x14ac:dyDescent="0.3">
      <c r="AA2484" s="87"/>
      <c r="AB2484" s="87"/>
      <c r="AC2484" s="87"/>
      <c r="AD2484" s="87"/>
      <c r="AE2484" s="87"/>
      <c r="AF2484" s="87"/>
      <c r="AG2484" s="87"/>
    </row>
    <row r="2485" spans="27:33" x14ac:dyDescent="0.3">
      <c r="AA2485" s="87"/>
      <c r="AB2485" s="87"/>
      <c r="AC2485" s="87"/>
      <c r="AD2485" s="87"/>
      <c r="AE2485" s="87"/>
      <c r="AF2485" s="87"/>
      <c r="AG2485" s="87"/>
    </row>
    <row r="2486" spans="27:33" x14ac:dyDescent="0.3">
      <c r="AA2486" s="87"/>
      <c r="AB2486" s="87"/>
      <c r="AC2486" s="87"/>
      <c r="AD2486" s="87"/>
      <c r="AE2486" s="87"/>
      <c r="AF2486" s="87"/>
      <c r="AG2486" s="87"/>
    </row>
    <row r="2487" spans="27:33" x14ac:dyDescent="0.3">
      <c r="AA2487" s="87"/>
      <c r="AB2487" s="87"/>
      <c r="AC2487" s="87"/>
      <c r="AD2487" s="87"/>
      <c r="AE2487" s="87"/>
      <c r="AF2487" s="87"/>
      <c r="AG2487" s="87"/>
    </row>
    <row r="2488" spans="27:33" x14ac:dyDescent="0.3">
      <c r="AA2488" s="87"/>
      <c r="AB2488" s="87"/>
      <c r="AC2488" s="87"/>
      <c r="AD2488" s="87"/>
      <c r="AE2488" s="87"/>
      <c r="AF2488" s="87"/>
      <c r="AG2488" s="87"/>
    </row>
    <row r="2489" spans="27:33" x14ac:dyDescent="0.3">
      <c r="AA2489" s="87"/>
      <c r="AB2489" s="87"/>
      <c r="AC2489" s="87"/>
      <c r="AD2489" s="87"/>
      <c r="AE2489" s="87"/>
      <c r="AF2489" s="87"/>
      <c r="AG2489" s="87"/>
    </row>
    <row r="2490" spans="27:33" x14ac:dyDescent="0.3">
      <c r="AA2490" s="87"/>
      <c r="AB2490" s="87"/>
      <c r="AC2490" s="87"/>
      <c r="AD2490" s="87"/>
      <c r="AE2490" s="87"/>
      <c r="AF2490" s="87"/>
      <c r="AG2490" s="87"/>
    </row>
    <row r="2491" spans="27:33" x14ac:dyDescent="0.3">
      <c r="AA2491" s="87"/>
      <c r="AB2491" s="87"/>
      <c r="AC2491" s="87"/>
      <c r="AD2491" s="87"/>
      <c r="AE2491" s="87"/>
      <c r="AF2491" s="87"/>
      <c r="AG2491" s="87"/>
    </row>
    <row r="2492" spans="27:33" x14ac:dyDescent="0.3">
      <c r="AA2492" s="87"/>
      <c r="AB2492" s="87"/>
      <c r="AC2492" s="87"/>
      <c r="AD2492" s="87"/>
      <c r="AE2492" s="87"/>
      <c r="AF2492" s="87"/>
      <c r="AG2492" s="87"/>
    </row>
    <row r="2493" spans="27:33" x14ac:dyDescent="0.3">
      <c r="AA2493" s="87"/>
      <c r="AB2493" s="87"/>
      <c r="AC2493" s="87"/>
      <c r="AD2493" s="87"/>
      <c r="AE2493" s="87"/>
      <c r="AF2493" s="87"/>
      <c r="AG2493" s="87"/>
    </row>
    <row r="2494" spans="27:33" x14ac:dyDescent="0.3">
      <c r="AA2494" s="87"/>
      <c r="AB2494" s="87"/>
      <c r="AC2494" s="87"/>
      <c r="AD2494" s="87"/>
      <c r="AE2494" s="87"/>
      <c r="AF2494" s="87"/>
      <c r="AG2494" s="87"/>
    </row>
    <row r="2495" spans="27:33" x14ac:dyDescent="0.3">
      <c r="AA2495" s="87"/>
      <c r="AB2495" s="87"/>
      <c r="AC2495" s="87"/>
      <c r="AD2495" s="87"/>
      <c r="AE2495" s="87"/>
      <c r="AF2495" s="87"/>
      <c r="AG2495" s="87"/>
    </row>
    <row r="2496" spans="27:33" x14ac:dyDescent="0.3">
      <c r="AA2496" s="87"/>
      <c r="AB2496" s="87"/>
      <c r="AC2496" s="87"/>
      <c r="AD2496" s="87"/>
      <c r="AE2496" s="87"/>
      <c r="AF2496" s="87"/>
      <c r="AG2496" s="87"/>
    </row>
    <row r="2497" spans="27:33" x14ac:dyDescent="0.3">
      <c r="AA2497" s="87"/>
      <c r="AB2497" s="87"/>
      <c r="AC2497" s="87"/>
      <c r="AD2497" s="87"/>
      <c r="AE2497" s="87"/>
      <c r="AF2497" s="87"/>
      <c r="AG2497" s="87"/>
    </row>
    <row r="2498" spans="27:33" x14ac:dyDescent="0.3">
      <c r="AA2498" s="87"/>
      <c r="AB2498" s="87"/>
      <c r="AC2498" s="87"/>
      <c r="AD2498" s="87"/>
      <c r="AE2498" s="87"/>
      <c r="AF2498" s="87"/>
      <c r="AG2498" s="87"/>
    </row>
    <row r="2499" spans="27:33" x14ac:dyDescent="0.3">
      <c r="AA2499" s="87"/>
      <c r="AB2499" s="87"/>
      <c r="AC2499" s="87"/>
      <c r="AD2499" s="87"/>
      <c r="AE2499" s="87"/>
      <c r="AF2499" s="87"/>
      <c r="AG2499" s="87"/>
    </row>
    <row r="2500" spans="27:33" x14ac:dyDescent="0.3">
      <c r="AA2500" s="87"/>
      <c r="AB2500" s="87"/>
      <c r="AC2500" s="87"/>
      <c r="AD2500" s="87"/>
      <c r="AE2500" s="87"/>
      <c r="AF2500" s="87"/>
      <c r="AG2500" s="87"/>
    </row>
    <row r="2501" spans="27:33" x14ac:dyDescent="0.3">
      <c r="AA2501" s="87"/>
      <c r="AB2501" s="87"/>
      <c r="AC2501" s="87"/>
      <c r="AD2501" s="87"/>
      <c r="AE2501" s="87"/>
      <c r="AF2501" s="87"/>
      <c r="AG2501" s="87"/>
    </row>
    <row r="2502" spans="27:33" x14ac:dyDescent="0.3">
      <c r="AA2502" s="87"/>
      <c r="AB2502" s="87"/>
      <c r="AC2502" s="87"/>
      <c r="AD2502" s="87"/>
      <c r="AE2502" s="87"/>
      <c r="AF2502" s="87"/>
      <c r="AG2502" s="87"/>
    </row>
    <row r="2503" spans="27:33" x14ac:dyDescent="0.3">
      <c r="AA2503" s="87"/>
      <c r="AB2503" s="87"/>
      <c r="AC2503" s="87"/>
      <c r="AD2503" s="87"/>
      <c r="AE2503" s="87"/>
      <c r="AF2503" s="87"/>
      <c r="AG2503" s="87"/>
    </row>
    <row r="2504" spans="27:33" x14ac:dyDescent="0.3">
      <c r="AA2504" s="87"/>
      <c r="AB2504" s="87"/>
      <c r="AC2504" s="87"/>
      <c r="AD2504" s="87"/>
      <c r="AE2504" s="87"/>
      <c r="AF2504" s="87"/>
      <c r="AG2504" s="87"/>
    </row>
    <row r="2505" spans="27:33" x14ac:dyDescent="0.3">
      <c r="AA2505" s="87"/>
      <c r="AB2505" s="87"/>
      <c r="AC2505" s="87"/>
      <c r="AD2505" s="87"/>
      <c r="AE2505" s="87"/>
      <c r="AF2505" s="87"/>
      <c r="AG2505" s="87"/>
    </row>
    <row r="2506" spans="27:33" x14ac:dyDescent="0.3">
      <c r="AA2506" s="87"/>
      <c r="AB2506" s="87"/>
      <c r="AC2506" s="87"/>
      <c r="AD2506" s="87"/>
      <c r="AE2506" s="87"/>
      <c r="AF2506" s="87"/>
      <c r="AG2506" s="87"/>
    </row>
    <row r="2507" spans="27:33" x14ac:dyDescent="0.3">
      <c r="AA2507" s="87"/>
      <c r="AB2507" s="87"/>
      <c r="AC2507" s="87"/>
      <c r="AD2507" s="87"/>
      <c r="AE2507" s="87"/>
      <c r="AF2507" s="87"/>
      <c r="AG2507" s="87"/>
    </row>
    <row r="2508" spans="27:33" x14ac:dyDescent="0.3">
      <c r="AA2508" s="87"/>
      <c r="AB2508" s="87"/>
      <c r="AC2508" s="87"/>
      <c r="AD2508" s="87"/>
      <c r="AE2508" s="87"/>
      <c r="AF2508" s="87"/>
      <c r="AG2508" s="87"/>
    </row>
    <row r="2509" spans="27:33" x14ac:dyDescent="0.3">
      <c r="AA2509" s="87"/>
      <c r="AB2509" s="87"/>
      <c r="AC2509" s="87"/>
      <c r="AD2509" s="87"/>
      <c r="AE2509" s="87"/>
      <c r="AF2509" s="87"/>
      <c r="AG2509" s="87"/>
    </row>
    <row r="2510" spans="27:33" x14ac:dyDescent="0.3">
      <c r="AA2510" s="87"/>
      <c r="AB2510" s="87"/>
      <c r="AC2510" s="87"/>
      <c r="AD2510" s="87"/>
      <c r="AE2510" s="87"/>
      <c r="AF2510" s="87"/>
      <c r="AG2510" s="87"/>
    </row>
    <row r="2511" spans="27:33" x14ac:dyDescent="0.3">
      <c r="AA2511" s="87"/>
      <c r="AB2511" s="87"/>
      <c r="AC2511" s="87"/>
      <c r="AD2511" s="87"/>
      <c r="AE2511" s="87"/>
      <c r="AF2511" s="87"/>
      <c r="AG2511" s="87"/>
    </row>
    <row r="2512" spans="27:33" x14ac:dyDescent="0.3">
      <c r="AA2512" s="87"/>
      <c r="AB2512" s="87"/>
      <c r="AC2512" s="87"/>
      <c r="AD2512" s="87"/>
      <c r="AE2512" s="87"/>
      <c r="AF2512" s="87"/>
      <c r="AG2512" s="87"/>
    </row>
    <row r="2513" spans="27:33" x14ac:dyDescent="0.3">
      <c r="AA2513" s="87"/>
      <c r="AB2513" s="87"/>
      <c r="AC2513" s="87"/>
      <c r="AD2513" s="87"/>
      <c r="AE2513" s="87"/>
      <c r="AF2513" s="87"/>
      <c r="AG2513" s="87"/>
    </row>
    <row r="2514" spans="27:33" x14ac:dyDescent="0.3">
      <c r="AA2514" s="87"/>
      <c r="AB2514" s="87"/>
      <c r="AC2514" s="87"/>
      <c r="AD2514" s="87"/>
      <c r="AE2514" s="87"/>
      <c r="AF2514" s="87"/>
      <c r="AG2514" s="87"/>
    </row>
    <row r="2515" spans="27:33" x14ac:dyDescent="0.3">
      <c r="AA2515" s="87"/>
      <c r="AB2515" s="87"/>
      <c r="AC2515" s="87"/>
      <c r="AD2515" s="87"/>
      <c r="AE2515" s="87"/>
      <c r="AF2515" s="87"/>
      <c r="AG2515" s="87"/>
    </row>
    <row r="2516" spans="27:33" x14ac:dyDescent="0.3">
      <c r="AA2516" s="87"/>
      <c r="AB2516" s="87"/>
      <c r="AC2516" s="87"/>
      <c r="AD2516" s="87"/>
      <c r="AE2516" s="87"/>
      <c r="AF2516" s="87"/>
      <c r="AG2516" s="87"/>
    </row>
    <row r="2517" spans="27:33" x14ac:dyDescent="0.3">
      <c r="AA2517" s="87"/>
      <c r="AB2517" s="87"/>
      <c r="AC2517" s="87"/>
      <c r="AD2517" s="87"/>
      <c r="AE2517" s="87"/>
      <c r="AF2517" s="87"/>
      <c r="AG2517" s="87"/>
    </row>
    <row r="2518" spans="27:33" x14ac:dyDescent="0.3">
      <c r="AA2518" s="87"/>
      <c r="AB2518" s="87"/>
      <c r="AC2518" s="87"/>
      <c r="AD2518" s="87"/>
      <c r="AE2518" s="87"/>
      <c r="AF2518" s="87"/>
      <c r="AG2518" s="87"/>
    </row>
    <row r="2519" spans="27:33" x14ac:dyDescent="0.3">
      <c r="AA2519" s="87"/>
      <c r="AB2519" s="87"/>
      <c r="AC2519" s="87"/>
      <c r="AD2519" s="87"/>
      <c r="AE2519" s="87"/>
      <c r="AF2519" s="87"/>
      <c r="AG2519" s="87"/>
    </row>
    <row r="2520" spans="27:33" x14ac:dyDescent="0.3">
      <c r="AA2520" s="87"/>
      <c r="AB2520" s="87"/>
      <c r="AC2520" s="87"/>
      <c r="AD2520" s="87"/>
      <c r="AE2520" s="87"/>
      <c r="AF2520" s="87"/>
      <c r="AG2520" s="87"/>
    </row>
    <row r="2521" spans="27:33" x14ac:dyDescent="0.3">
      <c r="AA2521" s="87"/>
      <c r="AB2521" s="87"/>
      <c r="AC2521" s="87"/>
      <c r="AD2521" s="87"/>
      <c r="AE2521" s="87"/>
      <c r="AF2521" s="87"/>
      <c r="AG2521" s="87"/>
    </row>
    <row r="2522" spans="27:33" x14ac:dyDescent="0.3">
      <c r="AA2522" s="87"/>
      <c r="AB2522" s="87"/>
      <c r="AC2522" s="87"/>
      <c r="AD2522" s="87"/>
      <c r="AE2522" s="87"/>
      <c r="AF2522" s="87"/>
      <c r="AG2522" s="87"/>
    </row>
    <row r="2523" spans="27:33" x14ac:dyDescent="0.3">
      <c r="AA2523" s="87"/>
      <c r="AB2523" s="87"/>
      <c r="AC2523" s="87"/>
      <c r="AD2523" s="87"/>
      <c r="AE2523" s="87"/>
      <c r="AF2523" s="87"/>
      <c r="AG2523" s="87"/>
    </row>
    <row r="2524" spans="27:33" x14ac:dyDescent="0.3">
      <c r="AA2524" s="87"/>
      <c r="AB2524" s="87"/>
      <c r="AC2524" s="87"/>
      <c r="AD2524" s="87"/>
      <c r="AE2524" s="87"/>
      <c r="AF2524" s="87"/>
      <c r="AG2524" s="87"/>
    </row>
    <row r="2525" spans="27:33" x14ac:dyDescent="0.3">
      <c r="AA2525" s="87"/>
      <c r="AB2525" s="87"/>
      <c r="AC2525" s="87"/>
      <c r="AD2525" s="87"/>
      <c r="AE2525" s="87"/>
      <c r="AF2525" s="87"/>
      <c r="AG2525" s="87"/>
    </row>
    <row r="2526" spans="27:33" x14ac:dyDescent="0.3">
      <c r="AA2526" s="87"/>
      <c r="AB2526" s="87"/>
      <c r="AC2526" s="87"/>
      <c r="AD2526" s="87"/>
      <c r="AE2526" s="87"/>
      <c r="AF2526" s="87"/>
      <c r="AG2526" s="87"/>
    </row>
    <row r="2527" spans="27:33" x14ac:dyDescent="0.3">
      <c r="AA2527" s="87"/>
      <c r="AB2527" s="87"/>
      <c r="AC2527" s="87"/>
      <c r="AD2527" s="87"/>
      <c r="AE2527" s="87"/>
      <c r="AF2527" s="87"/>
      <c r="AG2527" s="87"/>
    </row>
    <row r="2528" spans="27:33" x14ac:dyDescent="0.3">
      <c r="AA2528" s="87"/>
      <c r="AB2528" s="87"/>
      <c r="AC2528" s="87"/>
      <c r="AD2528" s="87"/>
      <c r="AE2528" s="87"/>
      <c r="AF2528" s="87"/>
      <c r="AG2528" s="87"/>
    </row>
    <row r="2529" spans="27:33" x14ac:dyDescent="0.3">
      <c r="AA2529" s="87"/>
      <c r="AB2529" s="87"/>
      <c r="AC2529" s="87"/>
      <c r="AD2529" s="87"/>
      <c r="AE2529" s="87"/>
      <c r="AF2529" s="87"/>
      <c r="AG2529" s="87"/>
    </row>
    <row r="2530" spans="27:33" x14ac:dyDescent="0.3">
      <c r="AA2530" s="87"/>
      <c r="AB2530" s="87"/>
      <c r="AC2530" s="87"/>
      <c r="AD2530" s="87"/>
      <c r="AE2530" s="87"/>
      <c r="AF2530" s="87"/>
      <c r="AG2530" s="87"/>
    </row>
    <row r="2531" spans="27:33" x14ac:dyDescent="0.3">
      <c r="AA2531" s="87"/>
      <c r="AB2531" s="87"/>
      <c r="AC2531" s="87"/>
      <c r="AD2531" s="87"/>
      <c r="AE2531" s="87"/>
      <c r="AF2531" s="87"/>
      <c r="AG2531" s="87"/>
    </row>
    <row r="2532" spans="27:33" x14ac:dyDescent="0.3">
      <c r="AA2532" s="87"/>
      <c r="AB2532" s="87"/>
      <c r="AC2532" s="87"/>
      <c r="AD2532" s="87"/>
      <c r="AE2532" s="87"/>
      <c r="AF2532" s="87"/>
      <c r="AG2532" s="87"/>
    </row>
    <row r="2533" spans="27:33" x14ac:dyDescent="0.3">
      <c r="AA2533" s="87"/>
      <c r="AB2533" s="87"/>
      <c r="AC2533" s="87"/>
      <c r="AD2533" s="87"/>
      <c r="AE2533" s="87"/>
      <c r="AF2533" s="87"/>
      <c r="AG2533" s="87"/>
    </row>
    <row r="2534" spans="27:33" x14ac:dyDescent="0.3">
      <c r="AA2534" s="87"/>
      <c r="AB2534" s="87"/>
      <c r="AC2534" s="87"/>
      <c r="AD2534" s="87"/>
      <c r="AE2534" s="87"/>
      <c r="AF2534" s="87"/>
      <c r="AG2534" s="87"/>
    </row>
    <row r="2535" spans="27:33" x14ac:dyDescent="0.3">
      <c r="AA2535" s="87"/>
      <c r="AB2535" s="87"/>
      <c r="AC2535" s="87"/>
      <c r="AD2535" s="87"/>
      <c r="AE2535" s="87"/>
      <c r="AF2535" s="87"/>
      <c r="AG2535" s="87"/>
    </row>
    <row r="2536" spans="27:33" x14ac:dyDescent="0.3">
      <c r="AA2536" s="87"/>
      <c r="AB2536" s="87"/>
      <c r="AC2536" s="87"/>
      <c r="AD2536" s="87"/>
      <c r="AE2536" s="87"/>
      <c r="AF2536" s="87"/>
      <c r="AG2536" s="87"/>
    </row>
    <row r="2537" spans="27:33" x14ac:dyDescent="0.3">
      <c r="AA2537" s="87"/>
      <c r="AB2537" s="87"/>
      <c r="AC2537" s="87"/>
      <c r="AD2537" s="87"/>
      <c r="AE2537" s="87"/>
      <c r="AF2537" s="87"/>
      <c r="AG2537" s="87"/>
    </row>
    <row r="2538" spans="27:33" x14ac:dyDescent="0.3">
      <c r="AA2538" s="87"/>
      <c r="AB2538" s="87"/>
      <c r="AC2538" s="87"/>
      <c r="AD2538" s="87"/>
      <c r="AE2538" s="87"/>
      <c r="AF2538" s="87"/>
      <c r="AG2538" s="87"/>
    </row>
    <row r="2539" spans="27:33" x14ac:dyDescent="0.3">
      <c r="AA2539" s="87"/>
      <c r="AB2539" s="87"/>
      <c r="AC2539" s="87"/>
      <c r="AD2539" s="87"/>
      <c r="AE2539" s="87"/>
      <c r="AF2539" s="87"/>
      <c r="AG2539" s="87"/>
    </row>
    <row r="2540" spans="27:33" x14ac:dyDescent="0.3">
      <c r="AA2540" s="87"/>
      <c r="AB2540" s="87"/>
      <c r="AC2540" s="87"/>
      <c r="AD2540" s="87"/>
      <c r="AE2540" s="87"/>
      <c r="AF2540" s="87"/>
      <c r="AG2540" s="87"/>
    </row>
    <row r="2541" spans="27:33" x14ac:dyDescent="0.3">
      <c r="AA2541" s="87"/>
      <c r="AB2541" s="87"/>
      <c r="AC2541" s="87"/>
      <c r="AD2541" s="87"/>
      <c r="AE2541" s="87"/>
      <c r="AF2541" s="87"/>
      <c r="AG2541" s="87"/>
    </row>
    <row r="2542" spans="27:33" x14ac:dyDescent="0.3">
      <c r="AA2542" s="87"/>
      <c r="AB2542" s="87"/>
      <c r="AC2542" s="87"/>
      <c r="AD2542" s="87"/>
      <c r="AE2542" s="87"/>
      <c r="AF2542" s="87"/>
      <c r="AG2542" s="87"/>
    </row>
    <row r="2543" spans="27:33" x14ac:dyDescent="0.3">
      <c r="AA2543" s="87"/>
      <c r="AB2543" s="87"/>
      <c r="AC2543" s="87"/>
      <c r="AD2543" s="87"/>
      <c r="AE2543" s="87"/>
      <c r="AF2543" s="87"/>
      <c r="AG2543" s="87"/>
    </row>
    <row r="2544" spans="27:33" x14ac:dyDescent="0.3">
      <c r="AA2544" s="87"/>
      <c r="AB2544" s="87"/>
      <c r="AC2544" s="87"/>
      <c r="AD2544" s="87"/>
      <c r="AE2544" s="87"/>
      <c r="AF2544" s="87"/>
      <c r="AG2544" s="87"/>
    </row>
    <row r="2545" spans="27:33" x14ac:dyDescent="0.3">
      <c r="AA2545" s="87"/>
      <c r="AB2545" s="87"/>
      <c r="AC2545" s="87"/>
      <c r="AD2545" s="87"/>
      <c r="AE2545" s="87"/>
      <c r="AF2545" s="87"/>
      <c r="AG2545" s="87"/>
    </row>
    <row r="2546" spans="27:33" x14ac:dyDescent="0.3">
      <c r="AA2546" s="87"/>
      <c r="AB2546" s="87"/>
      <c r="AC2546" s="87"/>
      <c r="AD2546" s="87"/>
      <c r="AE2546" s="87"/>
      <c r="AF2546" s="87"/>
      <c r="AG2546" s="87"/>
    </row>
    <row r="2547" spans="27:33" x14ac:dyDescent="0.3">
      <c r="AA2547" s="87"/>
      <c r="AB2547" s="87"/>
      <c r="AC2547" s="87"/>
      <c r="AD2547" s="87"/>
      <c r="AE2547" s="87"/>
      <c r="AF2547" s="87"/>
      <c r="AG2547" s="87"/>
    </row>
    <row r="2548" spans="27:33" x14ac:dyDescent="0.3">
      <c r="AA2548" s="87"/>
      <c r="AB2548" s="87"/>
      <c r="AC2548" s="87"/>
      <c r="AD2548" s="87"/>
      <c r="AE2548" s="87"/>
      <c r="AF2548" s="87"/>
      <c r="AG2548" s="87"/>
    </row>
    <row r="2549" spans="27:33" x14ac:dyDescent="0.3">
      <c r="AA2549" s="87"/>
      <c r="AB2549" s="87"/>
      <c r="AC2549" s="87"/>
      <c r="AD2549" s="87"/>
      <c r="AE2549" s="87"/>
      <c r="AF2549" s="87"/>
      <c r="AG2549" s="87"/>
    </row>
    <row r="2550" spans="27:33" x14ac:dyDescent="0.3">
      <c r="AA2550" s="87"/>
      <c r="AB2550" s="87"/>
      <c r="AC2550" s="87"/>
      <c r="AD2550" s="87"/>
      <c r="AE2550" s="87"/>
      <c r="AF2550" s="87"/>
      <c r="AG2550" s="87"/>
    </row>
    <row r="2551" spans="27:33" x14ac:dyDescent="0.3">
      <c r="AA2551" s="87"/>
      <c r="AB2551" s="87"/>
      <c r="AC2551" s="87"/>
      <c r="AD2551" s="87"/>
      <c r="AE2551" s="87"/>
      <c r="AF2551" s="87"/>
      <c r="AG2551" s="87"/>
    </row>
    <row r="2552" spans="27:33" x14ac:dyDescent="0.3">
      <c r="AA2552" s="87"/>
      <c r="AB2552" s="87"/>
      <c r="AC2552" s="87"/>
      <c r="AD2552" s="87"/>
      <c r="AE2552" s="87"/>
      <c r="AF2552" s="87"/>
      <c r="AG2552" s="87"/>
    </row>
    <row r="2553" spans="27:33" x14ac:dyDescent="0.3">
      <c r="AA2553" s="87"/>
      <c r="AB2553" s="87"/>
      <c r="AC2553" s="87"/>
      <c r="AD2553" s="87"/>
      <c r="AE2553" s="87"/>
      <c r="AF2553" s="87"/>
      <c r="AG2553" s="87"/>
    </row>
    <row r="2554" spans="27:33" x14ac:dyDescent="0.3">
      <c r="AA2554" s="87"/>
      <c r="AB2554" s="87"/>
      <c r="AC2554" s="87"/>
      <c r="AD2554" s="87"/>
      <c r="AE2554" s="87"/>
      <c r="AF2554" s="87"/>
      <c r="AG2554" s="87"/>
    </row>
    <row r="2555" spans="27:33" x14ac:dyDescent="0.3">
      <c r="AA2555" s="87"/>
      <c r="AB2555" s="87"/>
      <c r="AC2555" s="87"/>
      <c r="AD2555" s="87"/>
      <c r="AE2555" s="87"/>
      <c r="AF2555" s="87"/>
      <c r="AG2555" s="87"/>
    </row>
    <row r="2556" spans="27:33" x14ac:dyDescent="0.3">
      <c r="AA2556" s="87"/>
      <c r="AB2556" s="87"/>
      <c r="AC2556" s="87"/>
      <c r="AD2556" s="87"/>
      <c r="AE2556" s="87"/>
      <c r="AF2556" s="87"/>
      <c r="AG2556" s="87"/>
    </row>
    <row r="2557" spans="27:33" x14ac:dyDescent="0.3">
      <c r="AA2557" s="87"/>
      <c r="AB2557" s="87"/>
      <c r="AC2557" s="87"/>
      <c r="AD2557" s="87"/>
      <c r="AE2557" s="87"/>
      <c r="AF2557" s="87"/>
      <c r="AG2557" s="87"/>
    </row>
    <row r="2558" spans="27:33" x14ac:dyDescent="0.3">
      <c r="AA2558" s="87"/>
      <c r="AB2558" s="87"/>
      <c r="AC2558" s="87"/>
      <c r="AD2558" s="87"/>
      <c r="AE2558" s="87"/>
      <c r="AF2558" s="87"/>
      <c r="AG2558" s="87"/>
    </row>
    <row r="2559" spans="27:33" x14ac:dyDescent="0.3">
      <c r="AA2559" s="87"/>
      <c r="AB2559" s="87"/>
      <c r="AC2559" s="87"/>
      <c r="AD2559" s="87"/>
      <c r="AE2559" s="87"/>
      <c r="AF2559" s="87"/>
      <c r="AG2559" s="87"/>
    </row>
    <row r="2560" spans="27:33" x14ac:dyDescent="0.3">
      <c r="AA2560" s="87"/>
      <c r="AB2560" s="87"/>
      <c r="AC2560" s="87"/>
      <c r="AD2560" s="87"/>
      <c r="AE2560" s="87"/>
      <c r="AF2560" s="87"/>
      <c r="AG2560" s="87"/>
    </row>
    <row r="2561" spans="27:33" x14ac:dyDescent="0.3">
      <c r="AA2561" s="87"/>
      <c r="AB2561" s="87"/>
      <c r="AC2561" s="87"/>
      <c r="AD2561" s="87"/>
      <c r="AE2561" s="87"/>
      <c r="AF2561" s="87"/>
      <c r="AG2561" s="87"/>
    </row>
    <row r="2562" spans="27:33" x14ac:dyDescent="0.3">
      <c r="AA2562" s="87"/>
      <c r="AB2562" s="87"/>
      <c r="AC2562" s="87"/>
      <c r="AD2562" s="87"/>
      <c r="AE2562" s="87"/>
      <c r="AF2562" s="87"/>
      <c r="AG2562" s="87"/>
    </row>
    <row r="2563" spans="27:33" x14ac:dyDescent="0.3">
      <c r="AA2563" s="87"/>
      <c r="AB2563" s="87"/>
      <c r="AC2563" s="87"/>
      <c r="AD2563" s="87"/>
      <c r="AE2563" s="87"/>
      <c r="AF2563" s="87"/>
      <c r="AG2563" s="87"/>
    </row>
    <row r="2564" spans="27:33" x14ac:dyDescent="0.3">
      <c r="AA2564" s="87"/>
      <c r="AB2564" s="87"/>
      <c r="AC2564" s="87"/>
      <c r="AD2564" s="87"/>
      <c r="AE2564" s="87"/>
      <c r="AF2564" s="87"/>
      <c r="AG2564" s="87"/>
    </row>
    <row r="2565" spans="27:33" x14ac:dyDescent="0.3">
      <c r="AA2565" s="87"/>
      <c r="AB2565" s="87"/>
      <c r="AC2565" s="87"/>
      <c r="AD2565" s="87"/>
      <c r="AE2565" s="87"/>
      <c r="AF2565" s="87"/>
      <c r="AG2565" s="87"/>
    </row>
    <row r="2566" spans="27:33" x14ac:dyDescent="0.3">
      <c r="AA2566" s="87"/>
      <c r="AB2566" s="87"/>
      <c r="AC2566" s="87"/>
      <c r="AD2566" s="87"/>
      <c r="AE2566" s="87"/>
      <c r="AF2566" s="87"/>
      <c r="AG2566" s="87"/>
    </row>
    <row r="2567" spans="27:33" x14ac:dyDescent="0.3">
      <c r="AA2567" s="87"/>
      <c r="AB2567" s="87"/>
      <c r="AC2567" s="87"/>
      <c r="AD2567" s="87"/>
      <c r="AE2567" s="87"/>
      <c r="AF2567" s="87"/>
      <c r="AG2567" s="87"/>
    </row>
    <row r="2568" spans="27:33" x14ac:dyDescent="0.3">
      <c r="AA2568" s="87"/>
      <c r="AB2568" s="87"/>
      <c r="AC2568" s="87"/>
      <c r="AD2568" s="87"/>
      <c r="AE2568" s="87"/>
      <c r="AF2568" s="87"/>
      <c r="AG2568" s="87"/>
    </row>
    <row r="2569" spans="27:33" x14ac:dyDescent="0.3">
      <c r="AA2569" s="87"/>
      <c r="AB2569" s="87"/>
      <c r="AC2569" s="87"/>
      <c r="AD2569" s="87"/>
      <c r="AE2569" s="87"/>
      <c r="AF2569" s="87"/>
      <c r="AG2569" s="87"/>
    </row>
    <row r="2570" spans="27:33" x14ac:dyDescent="0.3">
      <c r="AA2570" s="87"/>
      <c r="AB2570" s="87"/>
      <c r="AC2570" s="87"/>
      <c r="AD2570" s="87"/>
      <c r="AE2570" s="87"/>
      <c r="AF2570" s="87"/>
      <c r="AG2570" s="87"/>
    </row>
    <row r="2571" spans="27:33" x14ac:dyDescent="0.3">
      <c r="AA2571" s="87"/>
      <c r="AB2571" s="87"/>
      <c r="AC2571" s="87"/>
      <c r="AD2571" s="87"/>
      <c r="AE2571" s="87"/>
      <c r="AF2571" s="87"/>
      <c r="AG2571" s="87"/>
    </row>
    <row r="2572" spans="27:33" x14ac:dyDescent="0.3">
      <c r="AA2572" s="87"/>
      <c r="AB2572" s="87"/>
      <c r="AC2572" s="87"/>
      <c r="AD2572" s="87"/>
      <c r="AE2572" s="87"/>
      <c r="AF2572" s="87"/>
      <c r="AG2572" s="87"/>
    </row>
    <row r="2573" spans="27:33" x14ac:dyDescent="0.3">
      <c r="AA2573" s="87"/>
      <c r="AB2573" s="87"/>
      <c r="AC2573" s="87"/>
      <c r="AD2573" s="87"/>
      <c r="AE2573" s="87"/>
      <c r="AF2573" s="87"/>
      <c r="AG2573" s="87"/>
    </row>
    <row r="2574" spans="27:33" x14ac:dyDescent="0.3">
      <c r="AA2574" s="87"/>
      <c r="AB2574" s="87"/>
      <c r="AC2574" s="87"/>
      <c r="AD2574" s="87"/>
      <c r="AE2574" s="87"/>
      <c r="AF2574" s="87"/>
      <c r="AG2574" s="87"/>
    </row>
    <row r="2575" spans="27:33" x14ac:dyDescent="0.3">
      <c r="AA2575" s="87"/>
      <c r="AB2575" s="87"/>
      <c r="AC2575" s="87"/>
      <c r="AD2575" s="87"/>
      <c r="AE2575" s="87"/>
      <c r="AF2575" s="87"/>
      <c r="AG2575" s="87"/>
    </row>
    <row r="2576" spans="27:33" x14ac:dyDescent="0.3">
      <c r="AA2576" s="87"/>
      <c r="AB2576" s="87"/>
      <c r="AC2576" s="87"/>
      <c r="AD2576" s="87"/>
      <c r="AE2576" s="87"/>
      <c r="AF2576" s="87"/>
      <c r="AG2576" s="87"/>
    </row>
    <row r="2577" spans="27:33" x14ac:dyDescent="0.3">
      <c r="AA2577" s="87"/>
      <c r="AB2577" s="87"/>
      <c r="AC2577" s="87"/>
      <c r="AD2577" s="87"/>
      <c r="AE2577" s="87"/>
      <c r="AF2577" s="87"/>
      <c r="AG2577" s="87"/>
    </row>
    <row r="2578" spans="27:33" x14ac:dyDescent="0.3">
      <c r="AA2578" s="87"/>
      <c r="AB2578" s="87"/>
      <c r="AC2578" s="87"/>
      <c r="AD2578" s="87"/>
      <c r="AE2578" s="87"/>
      <c r="AF2578" s="87"/>
      <c r="AG2578" s="87"/>
    </row>
    <row r="2579" spans="27:33" x14ac:dyDescent="0.3">
      <c r="AA2579" s="87"/>
      <c r="AB2579" s="87"/>
      <c r="AC2579" s="87"/>
      <c r="AD2579" s="87"/>
      <c r="AE2579" s="87"/>
      <c r="AF2579" s="87"/>
      <c r="AG2579" s="87"/>
    </row>
    <row r="2580" spans="27:33" x14ac:dyDescent="0.3">
      <c r="AA2580" s="87"/>
      <c r="AB2580" s="87"/>
      <c r="AC2580" s="87"/>
      <c r="AD2580" s="87"/>
      <c r="AE2580" s="87"/>
      <c r="AF2580" s="87"/>
      <c r="AG2580" s="87"/>
    </row>
    <row r="2581" spans="27:33" x14ac:dyDescent="0.3">
      <c r="AA2581" s="87"/>
      <c r="AB2581" s="87"/>
      <c r="AC2581" s="87"/>
      <c r="AD2581" s="87"/>
      <c r="AE2581" s="87"/>
      <c r="AF2581" s="87"/>
      <c r="AG2581" s="87"/>
    </row>
    <row r="2582" spans="27:33" x14ac:dyDescent="0.3">
      <c r="AA2582" s="87"/>
      <c r="AB2582" s="87"/>
      <c r="AC2582" s="87"/>
      <c r="AD2582" s="87"/>
      <c r="AE2582" s="87"/>
      <c r="AF2582" s="87"/>
      <c r="AG2582" s="87"/>
    </row>
    <row r="2583" spans="27:33" x14ac:dyDescent="0.3">
      <c r="AA2583" s="87"/>
      <c r="AB2583" s="87"/>
      <c r="AC2583" s="87"/>
      <c r="AD2583" s="87"/>
      <c r="AE2583" s="87"/>
      <c r="AF2583" s="87"/>
      <c r="AG2583" s="87"/>
    </row>
    <row r="2584" spans="27:33" x14ac:dyDescent="0.3">
      <c r="AA2584" s="87"/>
      <c r="AB2584" s="87"/>
      <c r="AC2584" s="87"/>
      <c r="AD2584" s="87"/>
      <c r="AE2584" s="87"/>
      <c r="AF2584" s="87"/>
      <c r="AG2584" s="87"/>
    </row>
    <row r="2585" spans="27:33" x14ac:dyDescent="0.3">
      <c r="AA2585" s="87"/>
      <c r="AB2585" s="87"/>
      <c r="AC2585" s="87"/>
      <c r="AD2585" s="87"/>
      <c r="AE2585" s="87"/>
      <c r="AF2585" s="87"/>
      <c r="AG2585" s="87"/>
    </row>
    <row r="2586" spans="27:33" x14ac:dyDescent="0.3">
      <c r="AA2586" s="87"/>
      <c r="AB2586" s="87"/>
      <c r="AC2586" s="87"/>
      <c r="AD2586" s="87"/>
      <c r="AE2586" s="87"/>
      <c r="AF2586" s="87"/>
      <c r="AG2586" s="87"/>
    </row>
    <row r="2587" spans="27:33" x14ac:dyDescent="0.3">
      <c r="AA2587" s="87"/>
      <c r="AB2587" s="87"/>
      <c r="AC2587" s="87"/>
      <c r="AD2587" s="87"/>
      <c r="AE2587" s="87"/>
      <c r="AF2587" s="87"/>
      <c r="AG2587" s="87"/>
    </row>
    <row r="2588" spans="27:33" x14ac:dyDescent="0.3">
      <c r="AA2588" s="87"/>
      <c r="AB2588" s="87"/>
      <c r="AC2588" s="87"/>
      <c r="AD2588" s="87"/>
      <c r="AE2588" s="87"/>
      <c r="AF2588" s="87"/>
      <c r="AG2588" s="87"/>
    </row>
    <row r="2589" spans="27:33" x14ac:dyDescent="0.3">
      <c r="AA2589" s="87"/>
      <c r="AB2589" s="87"/>
      <c r="AC2589" s="87"/>
      <c r="AD2589" s="87"/>
      <c r="AE2589" s="87"/>
      <c r="AF2589" s="87"/>
      <c r="AG2589" s="87"/>
    </row>
    <row r="2590" spans="27:33" x14ac:dyDescent="0.3">
      <c r="AA2590" s="87"/>
      <c r="AB2590" s="87"/>
      <c r="AC2590" s="87"/>
      <c r="AD2590" s="87"/>
      <c r="AE2590" s="87"/>
      <c r="AF2590" s="87"/>
      <c r="AG2590" s="87"/>
    </row>
    <row r="2591" spans="27:33" x14ac:dyDescent="0.3">
      <c r="AA2591" s="87"/>
      <c r="AB2591" s="87"/>
      <c r="AC2591" s="87"/>
      <c r="AD2591" s="87"/>
      <c r="AE2591" s="87"/>
      <c r="AF2591" s="87"/>
      <c r="AG2591" s="87"/>
    </row>
    <row r="2592" spans="27:33" x14ac:dyDescent="0.3">
      <c r="AA2592" s="87"/>
      <c r="AB2592" s="87"/>
      <c r="AC2592" s="87"/>
      <c r="AD2592" s="87"/>
      <c r="AE2592" s="87"/>
      <c r="AF2592" s="87"/>
      <c r="AG2592" s="87"/>
    </row>
    <row r="2593" spans="27:33" x14ac:dyDescent="0.3">
      <c r="AA2593" s="87"/>
      <c r="AB2593" s="87"/>
      <c r="AC2593" s="87"/>
      <c r="AD2593" s="87"/>
      <c r="AE2593" s="87"/>
      <c r="AF2593" s="87"/>
      <c r="AG2593" s="87"/>
    </row>
    <row r="2594" spans="27:33" x14ac:dyDescent="0.3">
      <c r="AA2594" s="87"/>
      <c r="AB2594" s="87"/>
      <c r="AC2594" s="87"/>
      <c r="AD2594" s="87"/>
      <c r="AE2594" s="87"/>
      <c r="AF2594" s="87"/>
      <c r="AG2594" s="87"/>
    </row>
    <row r="2595" spans="27:33" x14ac:dyDescent="0.3">
      <c r="AA2595" s="87"/>
      <c r="AB2595" s="87"/>
      <c r="AC2595" s="87"/>
      <c r="AD2595" s="87"/>
      <c r="AE2595" s="87"/>
      <c r="AF2595" s="87"/>
      <c r="AG2595" s="87"/>
    </row>
    <row r="2596" spans="27:33" x14ac:dyDescent="0.3">
      <c r="AA2596" s="87"/>
      <c r="AB2596" s="87"/>
      <c r="AC2596" s="87"/>
      <c r="AD2596" s="87"/>
      <c r="AE2596" s="87"/>
      <c r="AF2596" s="87"/>
      <c r="AG2596" s="87"/>
    </row>
    <row r="2597" spans="27:33" x14ac:dyDescent="0.3">
      <c r="AA2597" s="87"/>
      <c r="AB2597" s="87"/>
      <c r="AC2597" s="87"/>
      <c r="AD2597" s="87"/>
      <c r="AE2597" s="87"/>
      <c r="AF2597" s="87"/>
      <c r="AG2597" s="87"/>
    </row>
    <row r="2598" spans="27:33" x14ac:dyDescent="0.3">
      <c r="AA2598" s="87"/>
      <c r="AB2598" s="87"/>
      <c r="AC2598" s="87"/>
      <c r="AD2598" s="87"/>
      <c r="AE2598" s="87"/>
      <c r="AF2598" s="87"/>
      <c r="AG2598" s="87"/>
    </row>
    <row r="2599" spans="27:33" x14ac:dyDescent="0.3">
      <c r="AA2599" s="87"/>
      <c r="AB2599" s="87"/>
      <c r="AC2599" s="87"/>
      <c r="AD2599" s="87"/>
      <c r="AE2599" s="87"/>
      <c r="AF2599" s="87"/>
      <c r="AG2599" s="87"/>
    </row>
    <row r="2600" spans="27:33" x14ac:dyDescent="0.3">
      <c r="AA2600" s="87"/>
      <c r="AB2600" s="87"/>
      <c r="AC2600" s="87"/>
      <c r="AD2600" s="87"/>
      <c r="AE2600" s="87"/>
      <c r="AF2600" s="87"/>
      <c r="AG2600" s="87"/>
    </row>
    <row r="2601" spans="27:33" x14ac:dyDescent="0.3">
      <c r="AA2601" s="87"/>
      <c r="AB2601" s="87"/>
      <c r="AC2601" s="87"/>
      <c r="AD2601" s="87"/>
      <c r="AE2601" s="87"/>
      <c r="AF2601" s="87"/>
      <c r="AG2601" s="87"/>
    </row>
    <row r="2602" spans="27:33" x14ac:dyDescent="0.3">
      <c r="AA2602" s="87"/>
      <c r="AB2602" s="87"/>
      <c r="AC2602" s="87"/>
      <c r="AD2602" s="87"/>
      <c r="AE2602" s="87"/>
      <c r="AF2602" s="87"/>
      <c r="AG2602" s="87"/>
    </row>
    <row r="2603" spans="27:33" x14ac:dyDescent="0.3">
      <c r="AA2603" s="87"/>
      <c r="AB2603" s="87"/>
      <c r="AC2603" s="87"/>
      <c r="AD2603" s="87"/>
      <c r="AE2603" s="87"/>
      <c r="AF2603" s="87"/>
      <c r="AG2603" s="87"/>
    </row>
    <row r="2604" spans="27:33" x14ac:dyDescent="0.3">
      <c r="AA2604" s="87"/>
      <c r="AB2604" s="87"/>
      <c r="AC2604" s="87"/>
      <c r="AD2604" s="87"/>
      <c r="AE2604" s="87"/>
      <c r="AF2604" s="87"/>
      <c r="AG2604" s="87"/>
    </row>
    <row r="2605" spans="27:33" x14ac:dyDescent="0.3">
      <c r="AA2605" s="87"/>
      <c r="AB2605" s="87"/>
      <c r="AC2605" s="87"/>
      <c r="AD2605" s="87"/>
      <c r="AE2605" s="87"/>
      <c r="AF2605" s="87"/>
      <c r="AG2605" s="87"/>
    </row>
    <row r="2606" spans="27:33" x14ac:dyDescent="0.3">
      <c r="AA2606" s="87"/>
      <c r="AB2606" s="87"/>
      <c r="AC2606" s="87"/>
      <c r="AD2606" s="87"/>
      <c r="AE2606" s="87"/>
      <c r="AF2606" s="87"/>
      <c r="AG2606" s="87"/>
    </row>
    <row r="2607" spans="27:33" x14ac:dyDescent="0.3">
      <c r="AA2607" s="87"/>
      <c r="AB2607" s="87"/>
      <c r="AC2607" s="87"/>
      <c r="AD2607" s="87"/>
      <c r="AE2607" s="87"/>
      <c r="AF2607" s="87"/>
      <c r="AG2607" s="87"/>
    </row>
    <row r="2608" spans="27:33" x14ac:dyDescent="0.3">
      <c r="AA2608" s="87"/>
      <c r="AB2608" s="87"/>
      <c r="AC2608" s="87"/>
      <c r="AD2608" s="87"/>
      <c r="AE2608" s="87"/>
      <c r="AF2608" s="87"/>
      <c r="AG2608" s="87"/>
    </row>
    <row r="2609" spans="27:33" x14ac:dyDescent="0.3">
      <c r="AA2609" s="87"/>
      <c r="AB2609" s="87"/>
      <c r="AC2609" s="87"/>
      <c r="AD2609" s="87"/>
      <c r="AE2609" s="87"/>
      <c r="AF2609" s="87"/>
      <c r="AG2609" s="87"/>
    </row>
    <row r="2610" spans="27:33" x14ac:dyDescent="0.3">
      <c r="AA2610" s="87"/>
      <c r="AB2610" s="87"/>
      <c r="AC2610" s="87"/>
      <c r="AD2610" s="87"/>
      <c r="AE2610" s="87"/>
      <c r="AF2610" s="87"/>
      <c r="AG2610" s="87"/>
    </row>
    <row r="2611" spans="27:33" x14ac:dyDescent="0.3">
      <c r="AA2611" s="87"/>
      <c r="AB2611" s="87"/>
      <c r="AC2611" s="87"/>
      <c r="AD2611" s="87"/>
      <c r="AE2611" s="87"/>
      <c r="AF2611" s="87"/>
      <c r="AG2611" s="87"/>
    </row>
    <row r="2612" spans="27:33" x14ac:dyDescent="0.3">
      <c r="AA2612" s="87"/>
      <c r="AB2612" s="87"/>
      <c r="AC2612" s="87"/>
      <c r="AD2612" s="87"/>
      <c r="AE2612" s="87"/>
      <c r="AF2612" s="87"/>
      <c r="AG2612" s="87"/>
    </row>
    <row r="2613" spans="27:33" x14ac:dyDescent="0.3">
      <c r="AA2613" s="87"/>
      <c r="AB2613" s="87"/>
      <c r="AC2613" s="87"/>
      <c r="AD2613" s="87"/>
      <c r="AE2613" s="87"/>
      <c r="AF2613" s="87"/>
      <c r="AG2613" s="87"/>
    </row>
    <row r="2614" spans="27:33" x14ac:dyDescent="0.3">
      <c r="AA2614" s="87"/>
      <c r="AB2614" s="87"/>
      <c r="AC2614" s="87"/>
      <c r="AD2614" s="87"/>
      <c r="AE2614" s="87"/>
      <c r="AF2614" s="87"/>
      <c r="AG2614" s="87"/>
    </row>
    <row r="2615" spans="27:33" x14ac:dyDescent="0.3">
      <c r="AA2615" s="87"/>
      <c r="AB2615" s="87"/>
      <c r="AC2615" s="87"/>
      <c r="AD2615" s="87"/>
      <c r="AE2615" s="87"/>
      <c r="AF2615" s="87"/>
      <c r="AG2615" s="87"/>
    </row>
    <row r="2616" spans="27:33" x14ac:dyDescent="0.3">
      <c r="AA2616" s="87"/>
      <c r="AB2616" s="87"/>
      <c r="AC2616" s="87"/>
      <c r="AD2616" s="87"/>
      <c r="AE2616" s="87"/>
      <c r="AF2616" s="87"/>
      <c r="AG2616" s="87"/>
    </row>
    <row r="2617" spans="27:33" x14ac:dyDescent="0.3">
      <c r="AA2617" s="87"/>
      <c r="AB2617" s="87"/>
      <c r="AC2617" s="87"/>
      <c r="AD2617" s="87"/>
      <c r="AE2617" s="87"/>
      <c r="AF2617" s="87"/>
      <c r="AG2617" s="87"/>
    </row>
    <row r="2618" spans="27:33" x14ac:dyDescent="0.3">
      <c r="AA2618" s="87"/>
      <c r="AB2618" s="87"/>
      <c r="AC2618" s="87"/>
      <c r="AD2618" s="87"/>
      <c r="AE2618" s="87"/>
      <c r="AF2618" s="87"/>
      <c r="AG2618" s="87"/>
    </row>
    <row r="2619" spans="27:33" x14ac:dyDescent="0.3">
      <c r="AA2619" s="87"/>
      <c r="AB2619" s="87"/>
      <c r="AC2619" s="87"/>
      <c r="AD2619" s="87"/>
      <c r="AE2619" s="87"/>
      <c r="AF2619" s="87"/>
      <c r="AG2619" s="87"/>
    </row>
    <row r="2620" spans="27:33" x14ac:dyDescent="0.3">
      <c r="AA2620" s="87"/>
      <c r="AB2620" s="87"/>
      <c r="AC2620" s="87"/>
      <c r="AD2620" s="87"/>
      <c r="AE2620" s="87"/>
      <c r="AF2620" s="87"/>
      <c r="AG2620" s="87"/>
    </row>
    <row r="2621" spans="27:33" x14ac:dyDescent="0.3">
      <c r="AA2621" s="87"/>
      <c r="AB2621" s="87"/>
      <c r="AC2621" s="87"/>
      <c r="AD2621" s="87"/>
      <c r="AE2621" s="87"/>
      <c r="AF2621" s="87"/>
      <c r="AG2621" s="87"/>
    </row>
    <row r="2622" spans="27:33" x14ac:dyDescent="0.3">
      <c r="AA2622" s="87"/>
      <c r="AB2622" s="87"/>
      <c r="AC2622" s="87"/>
      <c r="AD2622" s="87"/>
      <c r="AE2622" s="87"/>
      <c r="AF2622" s="87"/>
      <c r="AG2622" s="87"/>
    </row>
    <row r="2623" spans="27:33" x14ac:dyDescent="0.3">
      <c r="AA2623" s="87"/>
      <c r="AB2623" s="87"/>
      <c r="AC2623" s="87"/>
      <c r="AD2623" s="87"/>
      <c r="AE2623" s="87"/>
      <c r="AF2623" s="87"/>
      <c r="AG2623" s="87"/>
    </row>
    <row r="2624" spans="27:33" x14ac:dyDescent="0.3">
      <c r="AA2624" s="87"/>
      <c r="AB2624" s="87"/>
      <c r="AC2624" s="87"/>
      <c r="AD2624" s="87"/>
      <c r="AE2624" s="87"/>
      <c r="AF2624" s="87"/>
      <c r="AG2624" s="87"/>
    </row>
    <row r="2625" spans="27:33" x14ac:dyDescent="0.3">
      <c r="AA2625" s="87"/>
      <c r="AB2625" s="87"/>
      <c r="AC2625" s="87"/>
      <c r="AD2625" s="87"/>
      <c r="AE2625" s="87"/>
      <c r="AF2625" s="87"/>
      <c r="AG2625" s="87"/>
    </row>
    <row r="2626" spans="27:33" x14ac:dyDescent="0.3">
      <c r="AA2626" s="87"/>
      <c r="AB2626" s="87"/>
      <c r="AC2626" s="87"/>
      <c r="AD2626" s="87"/>
      <c r="AE2626" s="87"/>
      <c r="AF2626" s="87"/>
      <c r="AG2626" s="87"/>
    </row>
    <row r="2627" spans="27:33" x14ac:dyDescent="0.3">
      <c r="AA2627" s="87"/>
      <c r="AB2627" s="87"/>
      <c r="AC2627" s="87"/>
      <c r="AD2627" s="87"/>
      <c r="AE2627" s="87"/>
      <c r="AF2627" s="87"/>
      <c r="AG2627" s="87"/>
    </row>
    <row r="2628" spans="27:33" x14ac:dyDescent="0.3">
      <c r="AA2628" s="87"/>
      <c r="AB2628" s="87"/>
      <c r="AC2628" s="87"/>
      <c r="AD2628" s="87"/>
      <c r="AE2628" s="87"/>
      <c r="AF2628" s="87"/>
      <c r="AG2628" s="87"/>
    </row>
    <row r="2629" spans="27:33" x14ac:dyDescent="0.3">
      <c r="AA2629" s="87"/>
      <c r="AB2629" s="87"/>
      <c r="AC2629" s="87"/>
      <c r="AD2629" s="87"/>
      <c r="AE2629" s="87"/>
      <c r="AF2629" s="87"/>
      <c r="AG2629" s="87"/>
    </row>
    <row r="2630" spans="27:33" x14ac:dyDescent="0.3">
      <c r="AA2630" s="87"/>
      <c r="AB2630" s="87"/>
      <c r="AC2630" s="87"/>
      <c r="AD2630" s="87"/>
      <c r="AE2630" s="87"/>
      <c r="AF2630" s="87"/>
      <c r="AG2630" s="87"/>
    </row>
    <row r="2631" spans="27:33" x14ac:dyDescent="0.3">
      <c r="AA2631" s="87"/>
      <c r="AB2631" s="87"/>
      <c r="AC2631" s="87"/>
      <c r="AD2631" s="87"/>
      <c r="AE2631" s="87"/>
      <c r="AF2631" s="87"/>
      <c r="AG2631" s="87"/>
    </row>
    <row r="2632" spans="27:33" x14ac:dyDescent="0.3">
      <c r="AA2632" s="87"/>
      <c r="AB2632" s="87"/>
      <c r="AC2632" s="87"/>
      <c r="AD2632" s="87"/>
      <c r="AE2632" s="87"/>
      <c r="AF2632" s="87"/>
      <c r="AG2632" s="87"/>
    </row>
    <row r="2633" spans="27:33" x14ac:dyDescent="0.3">
      <c r="AA2633" s="87"/>
      <c r="AB2633" s="87"/>
      <c r="AC2633" s="87"/>
      <c r="AD2633" s="87"/>
      <c r="AE2633" s="87"/>
      <c r="AF2633" s="87"/>
      <c r="AG2633" s="87"/>
    </row>
    <row r="2634" spans="27:33" x14ac:dyDescent="0.3">
      <c r="AA2634" s="87"/>
      <c r="AB2634" s="87"/>
      <c r="AC2634" s="87"/>
      <c r="AD2634" s="87"/>
      <c r="AE2634" s="87"/>
      <c r="AF2634" s="87"/>
      <c r="AG2634" s="87"/>
    </row>
    <row r="2635" spans="27:33" x14ac:dyDescent="0.3">
      <c r="AA2635" s="87"/>
      <c r="AB2635" s="87"/>
      <c r="AC2635" s="87"/>
      <c r="AD2635" s="87"/>
      <c r="AE2635" s="87"/>
      <c r="AF2635" s="87"/>
      <c r="AG2635" s="87"/>
    </row>
    <row r="2636" spans="27:33" x14ac:dyDescent="0.3">
      <c r="AA2636" s="87"/>
      <c r="AB2636" s="87"/>
      <c r="AC2636" s="87"/>
      <c r="AD2636" s="87"/>
      <c r="AE2636" s="87"/>
      <c r="AF2636" s="87"/>
      <c r="AG2636" s="87"/>
    </row>
    <row r="2637" spans="27:33" x14ac:dyDescent="0.3">
      <c r="AA2637" s="87"/>
      <c r="AB2637" s="87"/>
      <c r="AC2637" s="87"/>
      <c r="AD2637" s="87"/>
      <c r="AE2637" s="87"/>
      <c r="AF2637" s="87"/>
      <c r="AG2637" s="87"/>
    </row>
    <row r="2638" spans="27:33" x14ac:dyDescent="0.3">
      <c r="AA2638" s="87"/>
      <c r="AB2638" s="87"/>
      <c r="AC2638" s="87"/>
      <c r="AD2638" s="87"/>
      <c r="AE2638" s="87"/>
      <c r="AF2638" s="87"/>
      <c r="AG2638" s="87"/>
    </row>
    <row r="2639" spans="27:33" x14ac:dyDescent="0.3">
      <c r="AA2639" s="87"/>
      <c r="AB2639" s="87"/>
      <c r="AC2639" s="87"/>
      <c r="AD2639" s="87"/>
      <c r="AE2639" s="87"/>
      <c r="AF2639" s="87"/>
      <c r="AG2639" s="87"/>
    </row>
    <row r="2640" spans="27:33" x14ac:dyDescent="0.3">
      <c r="AA2640" s="87"/>
      <c r="AB2640" s="87"/>
      <c r="AC2640" s="87"/>
      <c r="AD2640" s="87"/>
      <c r="AE2640" s="87"/>
      <c r="AF2640" s="87"/>
      <c r="AG2640" s="87"/>
    </row>
    <row r="2641" spans="27:33" x14ac:dyDescent="0.3">
      <c r="AA2641" s="87"/>
      <c r="AB2641" s="87"/>
      <c r="AC2641" s="87"/>
      <c r="AD2641" s="87"/>
      <c r="AE2641" s="87"/>
      <c r="AF2641" s="87"/>
      <c r="AG2641" s="87"/>
    </row>
    <row r="2642" spans="27:33" x14ac:dyDescent="0.3">
      <c r="AA2642" s="87"/>
      <c r="AB2642" s="87"/>
      <c r="AC2642" s="87"/>
      <c r="AD2642" s="87"/>
      <c r="AE2642" s="87"/>
      <c r="AF2642" s="87"/>
      <c r="AG2642" s="87"/>
    </row>
    <row r="2643" spans="27:33" x14ac:dyDescent="0.3">
      <c r="AA2643" s="87"/>
      <c r="AB2643" s="87"/>
      <c r="AC2643" s="87"/>
      <c r="AD2643" s="87"/>
      <c r="AE2643" s="87"/>
      <c r="AF2643" s="87"/>
      <c r="AG2643" s="87"/>
    </row>
    <row r="2644" spans="27:33" x14ac:dyDescent="0.3">
      <c r="AA2644" s="87"/>
      <c r="AB2644" s="87"/>
      <c r="AC2644" s="87"/>
      <c r="AD2644" s="87"/>
      <c r="AE2644" s="87"/>
      <c r="AF2644" s="87"/>
      <c r="AG2644" s="87"/>
    </row>
    <row r="2645" spans="27:33" x14ac:dyDescent="0.3">
      <c r="AA2645" s="87"/>
      <c r="AB2645" s="87"/>
      <c r="AC2645" s="87"/>
      <c r="AD2645" s="87"/>
      <c r="AE2645" s="87"/>
      <c r="AF2645" s="87"/>
      <c r="AG2645" s="87"/>
    </row>
    <row r="2646" spans="27:33" x14ac:dyDescent="0.3">
      <c r="AA2646" s="87"/>
      <c r="AB2646" s="87"/>
      <c r="AC2646" s="87"/>
      <c r="AD2646" s="87"/>
      <c r="AE2646" s="87"/>
      <c r="AF2646" s="87"/>
      <c r="AG2646" s="87"/>
    </row>
    <row r="2647" spans="27:33" x14ac:dyDescent="0.3">
      <c r="AA2647" s="87"/>
      <c r="AB2647" s="87"/>
      <c r="AC2647" s="87"/>
      <c r="AD2647" s="87"/>
      <c r="AE2647" s="87"/>
      <c r="AF2647" s="87"/>
      <c r="AG2647" s="87"/>
    </row>
    <row r="2648" spans="27:33" x14ac:dyDescent="0.3">
      <c r="AA2648" s="87"/>
      <c r="AB2648" s="87"/>
      <c r="AC2648" s="87"/>
      <c r="AD2648" s="87"/>
      <c r="AE2648" s="87"/>
      <c r="AF2648" s="87"/>
      <c r="AG2648" s="87"/>
    </row>
    <row r="2649" spans="27:33" x14ac:dyDescent="0.3">
      <c r="AA2649" s="87"/>
      <c r="AB2649" s="87"/>
      <c r="AC2649" s="87"/>
      <c r="AD2649" s="87"/>
      <c r="AE2649" s="87"/>
      <c r="AF2649" s="87"/>
      <c r="AG2649" s="87"/>
    </row>
    <row r="2650" spans="27:33" x14ac:dyDescent="0.3">
      <c r="AA2650" s="87"/>
      <c r="AB2650" s="87"/>
      <c r="AC2650" s="87"/>
      <c r="AD2650" s="87"/>
      <c r="AE2650" s="87"/>
      <c r="AF2650" s="87"/>
      <c r="AG2650" s="87"/>
    </row>
    <row r="2651" spans="27:33" x14ac:dyDescent="0.3">
      <c r="AA2651" s="87"/>
      <c r="AB2651" s="87"/>
      <c r="AC2651" s="87"/>
      <c r="AD2651" s="87"/>
      <c r="AE2651" s="87"/>
      <c r="AF2651" s="87"/>
      <c r="AG2651" s="87"/>
    </row>
    <row r="2652" spans="27:33" x14ac:dyDescent="0.3">
      <c r="AA2652" s="87"/>
      <c r="AB2652" s="87"/>
      <c r="AC2652" s="87"/>
      <c r="AD2652" s="87"/>
      <c r="AE2652" s="87"/>
      <c r="AF2652" s="87"/>
      <c r="AG2652" s="87"/>
    </row>
    <row r="2653" spans="27:33" x14ac:dyDescent="0.3">
      <c r="AA2653" s="87"/>
      <c r="AB2653" s="87"/>
      <c r="AC2653" s="87"/>
      <c r="AD2653" s="87"/>
      <c r="AE2653" s="87"/>
      <c r="AF2653" s="87"/>
      <c r="AG2653" s="87"/>
    </row>
    <row r="2654" spans="27:33" x14ac:dyDescent="0.3">
      <c r="AA2654" s="87"/>
      <c r="AB2654" s="87"/>
      <c r="AC2654" s="87"/>
      <c r="AD2654" s="87"/>
      <c r="AE2654" s="87"/>
      <c r="AF2654" s="87"/>
      <c r="AG2654" s="87"/>
    </row>
    <row r="2655" spans="27:33" x14ac:dyDescent="0.3">
      <c r="AA2655" s="87"/>
      <c r="AB2655" s="87"/>
      <c r="AC2655" s="87"/>
      <c r="AD2655" s="87"/>
      <c r="AE2655" s="87"/>
      <c r="AF2655" s="87"/>
      <c r="AG2655" s="87"/>
    </row>
    <row r="2656" spans="27:33" x14ac:dyDescent="0.3">
      <c r="AA2656" s="87"/>
      <c r="AB2656" s="87"/>
      <c r="AC2656" s="87"/>
      <c r="AD2656" s="87"/>
      <c r="AE2656" s="87"/>
      <c r="AF2656" s="87"/>
      <c r="AG2656" s="87"/>
    </row>
    <row r="2657" spans="27:33" x14ac:dyDescent="0.3">
      <c r="AA2657" s="87"/>
      <c r="AB2657" s="87"/>
      <c r="AC2657" s="87"/>
      <c r="AD2657" s="87"/>
      <c r="AE2657" s="87"/>
      <c r="AF2657" s="87"/>
      <c r="AG2657" s="87"/>
    </row>
    <row r="2658" spans="27:33" x14ac:dyDescent="0.3">
      <c r="AA2658" s="87"/>
      <c r="AB2658" s="87"/>
      <c r="AC2658" s="87"/>
      <c r="AD2658" s="87"/>
      <c r="AE2658" s="87"/>
      <c r="AF2658" s="87"/>
      <c r="AG2658" s="87"/>
    </row>
    <row r="2659" spans="27:33" x14ac:dyDescent="0.3">
      <c r="AA2659" s="87"/>
      <c r="AB2659" s="87"/>
      <c r="AC2659" s="87"/>
      <c r="AD2659" s="87"/>
      <c r="AE2659" s="87"/>
      <c r="AF2659" s="87"/>
      <c r="AG2659" s="87"/>
    </row>
    <row r="2660" spans="27:33" x14ac:dyDescent="0.3">
      <c r="AA2660" s="87"/>
      <c r="AB2660" s="87"/>
      <c r="AC2660" s="87"/>
      <c r="AD2660" s="87"/>
      <c r="AE2660" s="87"/>
      <c r="AF2660" s="87"/>
      <c r="AG2660" s="87"/>
    </row>
    <row r="2661" spans="27:33" x14ac:dyDescent="0.3">
      <c r="AA2661" s="87"/>
      <c r="AB2661" s="87"/>
      <c r="AC2661" s="87"/>
      <c r="AD2661" s="87"/>
      <c r="AE2661" s="87"/>
      <c r="AF2661" s="87"/>
      <c r="AG2661" s="87"/>
    </row>
    <row r="2662" spans="27:33" x14ac:dyDescent="0.3">
      <c r="AA2662" s="87"/>
      <c r="AB2662" s="87"/>
      <c r="AC2662" s="87"/>
      <c r="AD2662" s="87"/>
      <c r="AE2662" s="87"/>
      <c r="AF2662" s="87"/>
      <c r="AG2662" s="87"/>
    </row>
    <row r="2663" spans="27:33" x14ac:dyDescent="0.3">
      <c r="AA2663" s="87"/>
      <c r="AB2663" s="87"/>
      <c r="AC2663" s="87"/>
      <c r="AD2663" s="87"/>
      <c r="AE2663" s="87"/>
      <c r="AF2663" s="87"/>
      <c r="AG2663" s="87"/>
    </row>
    <row r="2664" spans="27:33" x14ac:dyDescent="0.3">
      <c r="AA2664" s="87"/>
      <c r="AB2664" s="87"/>
      <c r="AC2664" s="87"/>
      <c r="AD2664" s="87"/>
      <c r="AE2664" s="87"/>
      <c r="AF2664" s="87"/>
      <c r="AG2664" s="87"/>
    </row>
    <row r="2665" spans="27:33" x14ac:dyDescent="0.3">
      <c r="AA2665" s="87"/>
      <c r="AB2665" s="87"/>
      <c r="AC2665" s="87"/>
      <c r="AD2665" s="87"/>
      <c r="AE2665" s="87"/>
      <c r="AF2665" s="87"/>
      <c r="AG2665" s="87"/>
    </row>
    <row r="2666" spans="27:33" x14ac:dyDescent="0.3">
      <c r="AA2666" s="87"/>
      <c r="AB2666" s="87"/>
      <c r="AC2666" s="87"/>
      <c r="AD2666" s="87"/>
      <c r="AE2666" s="87"/>
      <c r="AF2666" s="87"/>
      <c r="AG2666" s="87"/>
    </row>
    <row r="2667" spans="27:33" x14ac:dyDescent="0.3">
      <c r="AA2667" s="87"/>
      <c r="AB2667" s="87"/>
      <c r="AC2667" s="87"/>
      <c r="AD2667" s="87"/>
      <c r="AE2667" s="87"/>
      <c r="AF2667" s="87"/>
      <c r="AG2667" s="87"/>
    </row>
    <row r="2668" spans="27:33" x14ac:dyDescent="0.3">
      <c r="AA2668" s="87"/>
      <c r="AB2668" s="87"/>
      <c r="AC2668" s="87"/>
      <c r="AD2668" s="87"/>
      <c r="AE2668" s="87"/>
      <c r="AF2668" s="87"/>
      <c r="AG2668" s="87"/>
    </row>
    <row r="2669" spans="27:33" x14ac:dyDescent="0.3">
      <c r="AA2669" s="87"/>
      <c r="AB2669" s="87"/>
      <c r="AC2669" s="87"/>
      <c r="AD2669" s="87"/>
      <c r="AE2669" s="87"/>
      <c r="AF2669" s="87"/>
      <c r="AG2669" s="87"/>
    </row>
    <row r="2670" spans="27:33" x14ac:dyDescent="0.3">
      <c r="AA2670" s="87"/>
      <c r="AB2670" s="87"/>
      <c r="AC2670" s="87"/>
      <c r="AD2670" s="87"/>
      <c r="AE2670" s="87"/>
      <c r="AF2670" s="87"/>
      <c r="AG2670" s="87"/>
    </row>
    <row r="2671" spans="27:33" x14ac:dyDescent="0.3">
      <c r="AA2671" s="87"/>
      <c r="AB2671" s="87"/>
      <c r="AC2671" s="87"/>
      <c r="AD2671" s="87"/>
      <c r="AE2671" s="87"/>
      <c r="AF2671" s="87"/>
      <c r="AG2671" s="87"/>
    </row>
    <row r="2672" spans="27:33" x14ac:dyDescent="0.3">
      <c r="AA2672" s="87"/>
      <c r="AB2672" s="87"/>
      <c r="AC2672" s="87"/>
      <c r="AD2672" s="87"/>
      <c r="AE2672" s="87"/>
      <c r="AF2672" s="87"/>
      <c r="AG2672" s="87"/>
    </row>
    <row r="2673" spans="27:33" x14ac:dyDescent="0.3">
      <c r="AA2673" s="87"/>
      <c r="AB2673" s="87"/>
      <c r="AC2673" s="87"/>
      <c r="AD2673" s="87"/>
      <c r="AE2673" s="87"/>
      <c r="AF2673" s="87"/>
      <c r="AG2673" s="87"/>
    </row>
    <row r="2674" spans="27:33" x14ac:dyDescent="0.3">
      <c r="AA2674" s="87"/>
      <c r="AB2674" s="87"/>
      <c r="AC2674" s="87"/>
      <c r="AD2674" s="87"/>
      <c r="AE2674" s="87"/>
      <c r="AF2674" s="87"/>
      <c r="AG2674" s="87"/>
    </row>
    <row r="2675" spans="27:33" x14ac:dyDescent="0.3">
      <c r="AA2675" s="87"/>
      <c r="AB2675" s="87"/>
      <c r="AC2675" s="87"/>
      <c r="AD2675" s="87"/>
      <c r="AE2675" s="87"/>
      <c r="AF2675" s="87"/>
      <c r="AG2675" s="87"/>
    </row>
    <row r="2676" spans="27:33" x14ac:dyDescent="0.3">
      <c r="AA2676" s="87"/>
      <c r="AB2676" s="87"/>
      <c r="AC2676" s="87"/>
      <c r="AD2676" s="87"/>
      <c r="AE2676" s="87"/>
      <c r="AF2676" s="87"/>
      <c r="AG2676" s="87"/>
    </row>
    <row r="2677" spans="27:33" x14ac:dyDescent="0.3">
      <c r="AA2677" s="87"/>
      <c r="AB2677" s="87"/>
      <c r="AC2677" s="87"/>
      <c r="AD2677" s="87"/>
      <c r="AE2677" s="87"/>
      <c r="AF2677" s="87"/>
      <c r="AG2677" s="87"/>
    </row>
    <row r="2678" spans="27:33" x14ac:dyDescent="0.3">
      <c r="AA2678" s="87"/>
      <c r="AB2678" s="87"/>
      <c r="AC2678" s="87"/>
      <c r="AD2678" s="87"/>
      <c r="AE2678" s="87"/>
      <c r="AF2678" s="87"/>
      <c r="AG2678" s="87"/>
    </row>
    <row r="2679" spans="27:33" x14ac:dyDescent="0.3">
      <c r="AA2679" s="87"/>
      <c r="AB2679" s="87"/>
      <c r="AC2679" s="87"/>
      <c r="AD2679" s="87"/>
      <c r="AE2679" s="87"/>
      <c r="AF2679" s="87"/>
      <c r="AG2679" s="87"/>
    </row>
    <row r="2680" spans="27:33" x14ac:dyDescent="0.3">
      <c r="AA2680" s="87"/>
      <c r="AB2680" s="87"/>
      <c r="AC2680" s="87"/>
      <c r="AD2680" s="87"/>
      <c r="AE2680" s="87"/>
      <c r="AF2680" s="87"/>
      <c r="AG2680" s="87"/>
    </row>
    <row r="2681" spans="27:33" x14ac:dyDescent="0.3">
      <c r="AA2681" s="87"/>
      <c r="AB2681" s="87"/>
      <c r="AC2681" s="87"/>
      <c r="AD2681" s="87"/>
      <c r="AE2681" s="87"/>
      <c r="AF2681" s="87"/>
      <c r="AG2681" s="87"/>
    </row>
    <row r="2682" spans="27:33" x14ac:dyDescent="0.3">
      <c r="AA2682" s="87"/>
      <c r="AB2682" s="87"/>
      <c r="AC2682" s="87"/>
      <c r="AD2682" s="87"/>
      <c r="AE2682" s="87"/>
      <c r="AF2682" s="87"/>
      <c r="AG2682" s="87"/>
    </row>
    <row r="2683" spans="27:33" x14ac:dyDescent="0.3">
      <c r="AA2683" s="87"/>
      <c r="AB2683" s="87"/>
      <c r="AC2683" s="87"/>
      <c r="AD2683" s="87"/>
      <c r="AE2683" s="87"/>
      <c r="AF2683" s="87"/>
      <c r="AG2683" s="87"/>
    </row>
    <row r="2684" spans="27:33" x14ac:dyDescent="0.3">
      <c r="AA2684" s="87"/>
      <c r="AB2684" s="87"/>
      <c r="AC2684" s="87"/>
      <c r="AD2684" s="87"/>
      <c r="AE2684" s="87"/>
      <c r="AF2684" s="87"/>
      <c r="AG2684" s="87"/>
    </row>
    <row r="2685" spans="27:33" x14ac:dyDescent="0.3">
      <c r="AA2685" s="87"/>
      <c r="AB2685" s="87"/>
      <c r="AC2685" s="87"/>
      <c r="AD2685" s="87"/>
      <c r="AE2685" s="87"/>
      <c r="AF2685" s="87"/>
      <c r="AG2685" s="87"/>
    </row>
    <row r="2686" spans="27:33" x14ac:dyDescent="0.3">
      <c r="AA2686" s="87"/>
      <c r="AB2686" s="87"/>
      <c r="AC2686" s="87"/>
      <c r="AD2686" s="87"/>
      <c r="AE2686" s="87"/>
      <c r="AF2686" s="87"/>
      <c r="AG2686" s="87"/>
    </row>
    <row r="2687" spans="27:33" x14ac:dyDescent="0.3">
      <c r="AA2687" s="87"/>
      <c r="AB2687" s="87"/>
      <c r="AC2687" s="87"/>
      <c r="AD2687" s="87"/>
      <c r="AE2687" s="87"/>
      <c r="AF2687" s="87"/>
      <c r="AG2687" s="87"/>
    </row>
    <row r="2688" spans="27:33" x14ac:dyDescent="0.3">
      <c r="AA2688" s="87"/>
      <c r="AB2688" s="87"/>
      <c r="AC2688" s="87"/>
      <c r="AD2688" s="87"/>
      <c r="AE2688" s="87"/>
      <c r="AF2688" s="87"/>
      <c r="AG2688" s="87"/>
    </row>
    <row r="2689" spans="27:33" x14ac:dyDescent="0.3">
      <c r="AA2689" s="87"/>
      <c r="AB2689" s="87"/>
      <c r="AC2689" s="87"/>
      <c r="AD2689" s="87"/>
      <c r="AE2689" s="87"/>
      <c r="AF2689" s="87"/>
      <c r="AG2689" s="87"/>
    </row>
    <row r="2690" spans="27:33" x14ac:dyDescent="0.3">
      <c r="AA2690" s="87"/>
      <c r="AB2690" s="87"/>
      <c r="AC2690" s="87"/>
      <c r="AD2690" s="87"/>
      <c r="AE2690" s="87"/>
      <c r="AF2690" s="87"/>
      <c r="AG2690" s="87"/>
    </row>
    <row r="2691" spans="27:33" x14ac:dyDescent="0.3">
      <c r="AA2691" s="87"/>
      <c r="AB2691" s="87"/>
      <c r="AC2691" s="87"/>
      <c r="AD2691" s="87"/>
      <c r="AE2691" s="87"/>
      <c r="AF2691" s="87"/>
      <c r="AG2691" s="87"/>
    </row>
    <row r="2692" spans="27:33" x14ac:dyDescent="0.3">
      <c r="AA2692" s="87"/>
      <c r="AB2692" s="87"/>
      <c r="AC2692" s="87"/>
      <c r="AD2692" s="87"/>
      <c r="AE2692" s="87"/>
      <c r="AF2692" s="87"/>
      <c r="AG2692" s="87"/>
    </row>
    <row r="2693" spans="27:33" x14ac:dyDescent="0.3">
      <c r="AA2693" s="87"/>
      <c r="AB2693" s="87"/>
      <c r="AC2693" s="87"/>
      <c r="AD2693" s="87"/>
      <c r="AE2693" s="87"/>
      <c r="AF2693" s="87"/>
      <c r="AG2693" s="87"/>
    </row>
    <row r="2694" spans="27:33" x14ac:dyDescent="0.3">
      <c r="AA2694" s="87"/>
      <c r="AB2694" s="87"/>
      <c r="AC2694" s="87"/>
      <c r="AD2694" s="87"/>
      <c r="AE2694" s="87"/>
      <c r="AF2694" s="87"/>
      <c r="AG2694" s="87"/>
    </row>
    <row r="2695" spans="27:33" x14ac:dyDescent="0.3">
      <c r="AA2695" s="87"/>
      <c r="AB2695" s="87"/>
      <c r="AC2695" s="87"/>
      <c r="AD2695" s="87"/>
      <c r="AE2695" s="87"/>
      <c r="AF2695" s="87"/>
      <c r="AG2695" s="87"/>
    </row>
    <row r="2696" spans="27:33" x14ac:dyDescent="0.3">
      <c r="AA2696" s="87"/>
      <c r="AB2696" s="87"/>
      <c r="AC2696" s="87"/>
      <c r="AD2696" s="87"/>
      <c r="AE2696" s="87"/>
      <c r="AF2696" s="87"/>
      <c r="AG2696" s="87"/>
    </row>
    <row r="2697" spans="27:33" x14ac:dyDescent="0.3">
      <c r="AA2697" s="87"/>
      <c r="AB2697" s="87"/>
      <c r="AC2697" s="87"/>
      <c r="AD2697" s="87"/>
      <c r="AE2697" s="87"/>
      <c r="AF2697" s="87"/>
      <c r="AG2697" s="87"/>
    </row>
    <row r="2698" spans="27:33" x14ac:dyDescent="0.3">
      <c r="AA2698" s="87"/>
      <c r="AB2698" s="87"/>
      <c r="AC2698" s="87"/>
      <c r="AD2698" s="87"/>
      <c r="AE2698" s="87"/>
      <c r="AF2698" s="87"/>
      <c r="AG2698" s="87"/>
    </row>
    <row r="2699" spans="27:33" x14ac:dyDescent="0.3">
      <c r="AA2699" s="87"/>
      <c r="AB2699" s="87"/>
      <c r="AC2699" s="87"/>
      <c r="AD2699" s="87"/>
      <c r="AE2699" s="87"/>
      <c r="AF2699" s="87"/>
      <c r="AG2699" s="87"/>
    </row>
    <row r="2700" spans="27:33" x14ac:dyDescent="0.3">
      <c r="AA2700" s="87"/>
      <c r="AB2700" s="87"/>
      <c r="AC2700" s="87"/>
      <c r="AD2700" s="87"/>
      <c r="AE2700" s="87"/>
      <c r="AF2700" s="87"/>
      <c r="AG2700" s="87"/>
    </row>
    <row r="2701" spans="27:33" x14ac:dyDescent="0.3">
      <c r="AA2701" s="87"/>
      <c r="AB2701" s="87"/>
      <c r="AC2701" s="87"/>
      <c r="AD2701" s="87"/>
      <c r="AE2701" s="87"/>
      <c r="AF2701" s="87"/>
      <c r="AG2701" s="87"/>
    </row>
    <row r="2702" spans="27:33" x14ac:dyDescent="0.3">
      <c r="AA2702" s="87"/>
      <c r="AB2702" s="87"/>
      <c r="AC2702" s="87"/>
      <c r="AD2702" s="87"/>
      <c r="AE2702" s="87"/>
      <c r="AF2702" s="87"/>
      <c r="AG2702" s="87"/>
    </row>
    <row r="2703" spans="27:33" x14ac:dyDescent="0.3">
      <c r="AA2703" s="87"/>
      <c r="AB2703" s="87"/>
      <c r="AC2703" s="87"/>
      <c r="AD2703" s="87"/>
      <c r="AE2703" s="87"/>
      <c r="AF2703" s="87"/>
      <c r="AG2703" s="87"/>
    </row>
    <row r="2704" spans="27:33" x14ac:dyDescent="0.3">
      <c r="AA2704" s="87"/>
      <c r="AB2704" s="87"/>
      <c r="AC2704" s="87"/>
      <c r="AD2704" s="87"/>
      <c r="AE2704" s="87"/>
      <c r="AF2704" s="87"/>
      <c r="AG2704" s="87"/>
    </row>
    <row r="2705" spans="27:33" x14ac:dyDescent="0.3">
      <c r="AA2705" s="87"/>
      <c r="AB2705" s="87"/>
      <c r="AC2705" s="87"/>
      <c r="AD2705" s="87"/>
      <c r="AE2705" s="87"/>
      <c r="AF2705" s="87"/>
      <c r="AG2705" s="87"/>
    </row>
    <row r="2706" spans="27:33" x14ac:dyDescent="0.3">
      <c r="AA2706" s="87"/>
      <c r="AB2706" s="87"/>
      <c r="AC2706" s="87"/>
      <c r="AD2706" s="87"/>
      <c r="AE2706" s="87"/>
      <c r="AF2706" s="87"/>
      <c r="AG2706" s="87"/>
    </row>
    <row r="2707" spans="27:33" x14ac:dyDescent="0.3">
      <c r="AA2707" s="87"/>
      <c r="AB2707" s="87"/>
      <c r="AC2707" s="87"/>
      <c r="AD2707" s="87"/>
      <c r="AE2707" s="87"/>
      <c r="AF2707" s="87"/>
      <c r="AG2707" s="87"/>
    </row>
    <row r="2708" spans="27:33" x14ac:dyDescent="0.3">
      <c r="AA2708" s="87"/>
      <c r="AB2708" s="87"/>
      <c r="AC2708" s="87"/>
      <c r="AD2708" s="87"/>
      <c r="AE2708" s="87"/>
      <c r="AF2708" s="87"/>
      <c r="AG2708" s="87"/>
    </row>
    <row r="2709" spans="27:33" x14ac:dyDescent="0.3">
      <c r="AA2709" s="87"/>
      <c r="AB2709" s="87"/>
      <c r="AC2709" s="87"/>
      <c r="AD2709" s="87"/>
      <c r="AE2709" s="87"/>
      <c r="AF2709" s="87"/>
      <c r="AG2709" s="87"/>
    </row>
    <row r="2710" spans="27:33" x14ac:dyDescent="0.3">
      <c r="AA2710" s="87"/>
      <c r="AB2710" s="87"/>
      <c r="AC2710" s="87"/>
      <c r="AD2710" s="87"/>
      <c r="AE2710" s="87"/>
      <c r="AF2710" s="87"/>
      <c r="AG2710" s="87"/>
    </row>
    <row r="2711" spans="27:33" x14ac:dyDescent="0.3">
      <c r="AA2711" s="87"/>
      <c r="AB2711" s="87"/>
      <c r="AC2711" s="87"/>
      <c r="AD2711" s="87"/>
      <c r="AE2711" s="87"/>
      <c r="AF2711" s="87"/>
      <c r="AG2711" s="87"/>
    </row>
    <row r="2712" spans="27:33" x14ac:dyDescent="0.3">
      <c r="AA2712" s="87"/>
      <c r="AB2712" s="87"/>
      <c r="AC2712" s="87"/>
      <c r="AD2712" s="87"/>
      <c r="AE2712" s="87"/>
      <c r="AF2712" s="87"/>
      <c r="AG2712" s="87"/>
    </row>
    <row r="2713" spans="27:33" x14ac:dyDescent="0.3">
      <c r="AA2713" s="87"/>
      <c r="AB2713" s="87"/>
      <c r="AC2713" s="87"/>
      <c r="AD2713" s="87"/>
      <c r="AE2713" s="87"/>
      <c r="AF2713" s="87"/>
      <c r="AG2713" s="87"/>
    </row>
    <row r="2714" spans="27:33" x14ac:dyDescent="0.3">
      <c r="AA2714" s="87"/>
      <c r="AB2714" s="87"/>
      <c r="AC2714" s="87"/>
      <c r="AD2714" s="87"/>
      <c r="AE2714" s="87"/>
      <c r="AF2714" s="87"/>
      <c r="AG2714" s="87"/>
    </row>
    <row r="2715" spans="27:33" x14ac:dyDescent="0.3">
      <c r="AA2715" s="87"/>
      <c r="AB2715" s="87"/>
      <c r="AC2715" s="87"/>
      <c r="AD2715" s="87"/>
      <c r="AE2715" s="87"/>
      <c r="AF2715" s="87"/>
      <c r="AG2715" s="87"/>
    </row>
    <row r="2716" spans="27:33" x14ac:dyDescent="0.3">
      <c r="AA2716" s="87"/>
      <c r="AB2716" s="87"/>
      <c r="AC2716" s="87"/>
      <c r="AD2716" s="87"/>
      <c r="AE2716" s="87"/>
      <c r="AF2716" s="87"/>
      <c r="AG2716" s="87"/>
    </row>
    <row r="2717" spans="27:33" x14ac:dyDescent="0.3">
      <c r="AA2717" s="87"/>
      <c r="AB2717" s="87"/>
      <c r="AC2717" s="87"/>
      <c r="AD2717" s="87"/>
      <c r="AE2717" s="87"/>
      <c r="AF2717" s="87"/>
      <c r="AG2717" s="87"/>
    </row>
    <row r="2718" spans="27:33" x14ac:dyDescent="0.3">
      <c r="AA2718" s="87"/>
      <c r="AB2718" s="87"/>
      <c r="AC2718" s="87"/>
      <c r="AD2718" s="87"/>
      <c r="AE2718" s="87"/>
      <c r="AF2718" s="87"/>
      <c r="AG2718" s="87"/>
    </row>
    <row r="2719" spans="27:33" x14ac:dyDescent="0.3">
      <c r="AA2719" s="87"/>
      <c r="AB2719" s="87"/>
      <c r="AC2719" s="87"/>
      <c r="AD2719" s="87"/>
      <c r="AE2719" s="87"/>
      <c r="AF2719" s="87"/>
      <c r="AG2719" s="87"/>
    </row>
    <row r="2720" spans="27:33" x14ac:dyDescent="0.3">
      <c r="AA2720" s="87"/>
      <c r="AB2720" s="87"/>
      <c r="AC2720" s="87"/>
      <c r="AD2720" s="87"/>
      <c r="AE2720" s="87"/>
      <c r="AF2720" s="87"/>
      <c r="AG2720" s="87"/>
    </row>
    <row r="2721" spans="27:33" x14ac:dyDescent="0.3">
      <c r="AA2721" s="87"/>
      <c r="AB2721" s="87"/>
      <c r="AC2721" s="87"/>
      <c r="AD2721" s="87"/>
      <c r="AE2721" s="87"/>
      <c r="AF2721" s="87"/>
      <c r="AG2721" s="87"/>
    </row>
    <row r="2722" spans="27:33" x14ac:dyDescent="0.3">
      <c r="AA2722" s="87"/>
      <c r="AB2722" s="87"/>
      <c r="AC2722" s="87"/>
      <c r="AD2722" s="87"/>
      <c r="AE2722" s="87"/>
      <c r="AF2722" s="87"/>
      <c r="AG2722" s="87"/>
    </row>
    <row r="2723" spans="27:33" x14ac:dyDescent="0.3">
      <c r="AA2723" s="87"/>
      <c r="AB2723" s="87"/>
      <c r="AC2723" s="87"/>
      <c r="AD2723" s="87"/>
      <c r="AE2723" s="87"/>
      <c r="AF2723" s="87"/>
      <c r="AG2723" s="87"/>
    </row>
    <row r="2724" spans="27:33" x14ac:dyDescent="0.3">
      <c r="AA2724" s="87"/>
      <c r="AB2724" s="87"/>
      <c r="AC2724" s="87"/>
      <c r="AD2724" s="87"/>
      <c r="AE2724" s="87"/>
      <c r="AF2724" s="87"/>
      <c r="AG2724" s="87"/>
    </row>
    <row r="2725" spans="27:33" x14ac:dyDescent="0.3">
      <c r="AA2725" s="87"/>
      <c r="AB2725" s="87"/>
      <c r="AC2725" s="87"/>
      <c r="AD2725" s="87"/>
      <c r="AE2725" s="87"/>
      <c r="AF2725" s="87"/>
      <c r="AG2725" s="87"/>
    </row>
    <row r="2726" spans="27:33" x14ac:dyDescent="0.3">
      <c r="AA2726" s="87"/>
      <c r="AB2726" s="87"/>
      <c r="AC2726" s="87"/>
      <c r="AD2726" s="87"/>
      <c r="AE2726" s="87"/>
      <c r="AF2726" s="87"/>
      <c r="AG2726" s="87"/>
    </row>
    <row r="2727" spans="27:33" x14ac:dyDescent="0.3">
      <c r="AA2727" s="87"/>
      <c r="AB2727" s="87"/>
      <c r="AC2727" s="87"/>
      <c r="AD2727" s="87"/>
      <c r="AE2727" s="87"/>
      <c r="AF2727" s="87"/>
      <c r="AG2727" s="87"/>
    </row>
    <row r="2728" spans="27:33" x14ac:dyDescent="0.3">
      <c r="AA2728" s="87"/>
      <c r="AB2728" s="87"/>
      <c r="AC2728" s="87"/>
      <c r="AD2728" s="87"/>
      <c r="AE2728" s="87"/>
      <c r="AF2728" s="87"/>
      <c r="AG2728" s="87"/>
    </row>
    <row r="2729" spans="27:33" x14ac:dyDescent="0.3">
      <c r="AA2729" s="87"/>
      <c r="AB2729" s="87"/>
      <c r="AC2729" s="87"/>
      <c r="AD2729" s="87"/>
      <c r="AE2729" s="87"/>
      <c r="AF2729" s="87"/>
      <c r="AG2729" s="87"/>
    </row>
    <row r="2730" spans="27:33" x14ac:dyDescent="0.3">
      <c r="AA2730" s="87"/>
      <c r="AB2730" s="87"/>
      <c r="AC2730" s="87"/>
      <c r="AD2730" s="87"/>
      <c r="AE2730" s="87"/>
      <c r="AF2730" s="87"/>
      <c r="AG2730" s="87"/>
    </row>
    <row r="2731" spans="27:33" x14ac:dyDescent="0.3">
      <c r="AA2731" s="87"/>
      <c r="AB2731" s="87"/>
      <c r="AC2731" s="87"/>
      <c r="AD2731" s="87"/>
      <c r="AE2731" s="87"/>
      <c r="AF2731" s="87"/>
      <c r="AG2731" s="87"/>
    </row>
    <row r="2732" spans="27:33" x14ac:dyDescent="0.3">
      <c r="AA2732" s="87"/>
      <c r="AB2732" s="87"/>
      <c r="AC2732" s="87"/>
      <c r="AD2732" s="87"/>
      <c r="AE2732" s="87"/>
      <c r="AF2732" s="87"/>
      <c r="AG2732" s="87"/>
    </row>
    <row r="2733" spans="27:33" x14ac:dyDescent="0.3">
      <c r="AA2733" s="87"/>
      <c r="AB2733" s="87"/>
      <c r="AC2733" s="87"/>
      <c r="AD2733" s="87"/>
      <c r="AE2733" s="87"/>
      <c r="AF2733" s="87"/>
      <c r="AG2733" s="87"/>
    </row>
    <row r="2734" spans="27:33" x14ac:dyDescent="0.3">
      <c r="AA2734" s="87"/>
      <c r="AB2734" s="87"/>
      <c r="AC2734" s="87"/>
      <c r="AD2734" s="87"/>
      <c r="AE2734" s="87"/>
      <c r="AF2734" s="87"/>
      <c r="AG2734" s="87"/>
    </row>
    <row r="2735" spans="27:33" x14ac:dyDescent="0.3">
      <c r="AA2735" s="87"/>
      <c r="AB2735" s="87"/>
      <c r="AC2735" s="87"/>
      <c r="AD2735" s="87"/>
      <c r="AE2735" s="87"/>
      <c r="AF2735" s="87"/>
      <c r="AG2735" s="87"/>
    </row>
    <row r="2736" spans="27:33" x14ac:dyDescent="0.3">
      <c r="AA2736" s="87"/>
      <c r="AB2736" s="87"/>
      <c r="AC2736" s="87"/>
      <c r="AD2736" s="87"/>
      <c r="AE2736" s="87"/>
      <c r="AF2736" s="87"/>
      <c r="AG2736" s="87"/>
    </row>
    <row r="2737" spans="27:33" x14ac:dyDescent="0.3">
      <c r="AA2737" s="87"/>
      <c r="AB2737" s="87"/>
      <c r="AC2737" s="87"/>
      <c r="AD2737" s="87"/>
      <c r="AE2737" s="87"/>
      <c r="AF2737" s="87"/>
      <c r="AG2737" s="87"/>
    </row>
    <row r="2738" spans="27:33" x14ac:dyDescent="0.3">
      <c r="AA2738" s="87"/>
      <c r="AB2738" s="87"/>
      <c r="AC2738" s="87"/>
      <c r="AD2738" s="87"/>
      <c r="AE2738" s="87"/>
      <c r="AF2738" s="87"/>
      <c r="AG2738" s="87"/>
    </row>
    <row r="2739" spans="27:33" x14ac:dyDescent="0.3">
      <c r="AA2739" s="87"/>
      <c r="AB2739" s="87"/>
      <c r="AC2739" s="87"/>
      <c r="AD2739" s="87"/>
      <c r="AE2739" s="87"/>
      <c r="AF2739" s="87"/>
      <c r="AG2739" s="87"/>
    </row>
    <row r="2740" spans="27:33" x14ac:dyDescent="0.3">
      <c r="AA2740" s="87"/>
      <c r="AB2740" s="87"/>
      <c r="AC2740" s="87"/>
      <c r="AD2740" s="87"/>
      <c r="AE2740" s="87"/>
      <c r="AF2740" s="87"/>
      <c r="AG2740" s="87"/>
    </row>
    <row r="2741" spans="27:33" x14ac:dyDescent="0.3">
      <c r="AA2741" s="87"/>
      <c r="AB2741" s="87"/>
      <c r="AC2741" s="87"/>
      <c r="AD2741" s="87"/>
      <c r="AE2741" s="87"/>
      <c r="AF2741" s="87"/>
      <c r="AG2741" s="87"/>
    </row>
    <row r="2742" spans="27:33" x14ac:dyDescent="0.3">
      <c r="AA2742" s="87"/>
      <c r="AB2742" s="87"/>
      <c r="AC2742" s="87"/>
      <c r="AD2742" s="87"/>
      <c r="AE2742" s="87"/>
      <c r="AF2742" s="87"/>
      <c r="AG2742" s="87"/>
    </row>
    <row r="2743" spans="27:33" x14ac:dyDescent="0.3">
      <c r="AA2743" s="87"/>
      <c r="AB2743" s="87"/>
      <c r="AC2743" s="87"/>
      <c r="AD2743" s="87"/>
      <c r="AE2743" s="87"/>
      <c r="AF2743" s="87"/>
      <c r="AG2743" s="87"/>
    </row>
    <row r="2744" spans="27:33" x14ac:dyDescent="0.3">
      <c r="AA2744" s="87"/>
      <c r="AB2744" s="87"/>
      <c r="AC2744" s="87"/>
      <c r="AD2744" s="87"/>
      <c r="AE2744" s="87"/>
      <c r="AF2744" s="87"/>
      <c r="AG2744" s="87"/>
    </row>
    <row r="2745" spans="27:33" x14ac:dyDescent="0.3">
      <c r="AA2745" s="87"/>
      <c r="AB2745" s="87"/>
      <c r="AC2745" s="87"/>
      <c r="AD2745" s="87"/>
      <c r="AE2745" s="87"/>
      <c r="AF2745" s="87"/>
      <c r="AG2745" s="87"/>
    </row>
    <row r="2746" spans="27:33" x14ac:dyDescent="0.3">
      <c r="AA2746" s="87"/>
      <c r="AB2746" s="87"/>
      <c r="AC2746" s="87"/>
      <c r="AD2746" s="87"/>
      <c r="AE2746" s="87"/>
      <c r="AF2746" s="87"/>
      <c r="AG2746" s="87"/>
    </row>
    <row r="2747" spans="27:33" x14ac:dyDescent="0.3">
      <c r="AA2747" s="87"/>
      <c r="AB2747" s="87"/>
      <c r="AC2747" s="87"/>
      <c r="AD2747" s="87"/>
      <c r="AE2747" s="87"/>
      <c r="AF2747" s="87"/>
      <c r="AG2747" s="87"/>
    </row>
    <row r="2748" spans="27:33" x14ac:dyDescent="0.3">
      <c r="AA2748" s="87"/>
      <c r="AB2748" s="87"/>
      <c r="AC2748" s="87"/>
      <c r="AD2748" s="87"/>
      <c r="AE2748" s="87"/>
      <c r="AF2748" s="87"/>
      <c r="AG2748" s="87"/>
    </row>
    <row r="2749" spans="27:33" x14ac:dyDescent="0.3">
      <c r="AA2749" s="87"/>
      <c r="AB2749" s="87"/>
      <c r="AC2749" s="87"/>
      <c r="AD2749" s="87"/>
      <c r="AE2749" s="87"/>
      <c r="AF2749" s="87"/>
      <c r="AG2749" s="87"/>
    </row>
    <row r="2750" spans="27:33" x14ac:dyDescent="0.3">
      <c r="AA2750" s="87"/>
      <c r="AB2750" s="87"/>
      <c r="AC2750" s="87"/>
      <c r="AD2750" s="87"/>
      <c r="AE2750" s="87"/>
      <c r="AF2750" s="87"/>
      <c r="AG2750" s="87"/>
    </row>
    <row r="2751" spans="27:33" x14ac:dyDescent="0.3">
      <c r="AA2751" s="87"/>
      <c r="AB2751" s="87"/>
      <c r="AC2751" s="87"/>
      <c r="AD2751" s="87"/>
      <c r="AE2751" s="87"/>
      <c r="AF2751" s="87"/>
      <c r="AG2751" s="87"/>
    </row>
    <row r="2752" spans="27:33" x14ac:dyDescent="0.3">
      <c r="AA2752" s="87"/>
      <c r="AB2752" s="87"/>
      <c r="AC2752" s="87"/>
      <c r="AD2752" s="87"/>
      <c r="AE2752" s="87"/>
      <c r="AF2752" s="87"/>
      <c r="AG2752" s="87"/>
    </row>
    <row r="2753" spans="27:33" x14ac:dyDescent="0.3">
      <c r="AA2753" s="87"/>
      <c r="AB2753" s="87"/>
      <c r="AC2753" s="87"/>
      <c r="AD2753" s="87"/>
      <c r="AE2753" s="87"/>
      <c r="AF2753" s="87"/>
      <c r="AG2753" s="87"/>
    </row>
    <row r="2754" spans="27:33" x14ac:dyDescent="0.3">
      <c r="AA2754" s="87"/>
      <c r="AB2754" s="87"/>
      <c r="AC2754" s="87"/>
      <c r="AD2754" s="87"/>
      <c r="AE2754" s="87"/>
      <c r="AF2754" s="87"/>
      <c r="AG2754" s="87"/>
    </row>
    <row r="2755" spans="27:33" x14ac:dyDescent="0.3">
      <c r="AA2755" s="87"/>
      <c r="AB2755" s="87"/>
      <c r="AC2755" s="87"/>
      <c r="AD2755" s="87"/>
      <c r="AE2755" s="87"/>
      <c r="AF2755" s="87"/>
      <c r="AG2755" s="87"/>
    </row>
    <row r="2756" spans="27:33" x14ac:dyDescent="0.3">
      <c r="AA2756" s="87"/>
      <c r="AB2756" s="87"/>
      <c r="AC2756" s="87"/>
      <c r="AD2756" s="87"/>
      <c r="AE2756" s="87"/>
      <c r="AF2756" s="87"/>
      <c r="AG2756" s="87"/>
    </row>
    <row r="2757" spans="27:33" x14ac:dyDescent="0.3">
      <c r="AA2757" s="87"/>
      <c r="AB2757" s="87"/>
      <c r="AC2757" s="87"/>
      <c r="AD2757" s="87"/>
      <c r="AE2757" s="87"/>
      <c r="AF2757" s="87"/>
      <c r="AG2757" s="87"/>
    </row>
    <row r="2758" spans="27:33" x14ac:dyDescent="0.3">
      <c r="AA2758" s="87"/>
      <c r="AB2758" s="87"/>
      <c r="AC2758" s="87"/>
      <c r="AD2758" s="87"/>
      <c r="AE2758" s="87"/>
      <c r="AF2758" s="87"/>
      <c r="AG2758" s="87"/>
    </row>
    <row r="2759" spans="27:33" x14ac:dyDescent="0.3">
      <c r="AA2759" s="87"/>
      <c r="AB2759" s="87"/>
      <c r="AC2759" s="87"/>
      <c r="AD2759" s="87"/>
      <c r="AE2759" s="87"/>
      <c r="AF2759" s="87"/>
      <c r="AG2759" s="87"/>
    </row>
    <row r="2760" spans="27:33" x14ac:dyDescent="0.3">
      <c r="AA2760" s="87"/>
      <c r="AB2760" s="87"/>
      <c r="AC2760" s="87"/>
      <c r="AD2760" s="87"/>
      <c r="AE2760" s="87"/>
      <c r="AF2760" s="87"/>
      <c r="AG2760" s="87"/>
    </row>
    <row r="2761" spans="27:33" x14ac:dyDescent="0.3">
      <c r="AA2761" s="87"/>
      <c r="AB2761" s="87"/>
      <c r="AC2761" s="87"/>
      <c r="AD2761" s="87"/>
      <c r="AE2761" s="87"/>
      <c r="AF2761" s="87"/>
      <c r="AG2761" s="87"/>
    </row>
    <row r="2762" spans="27:33" x14ac:dyDescent="0.3">
      <c r="AA2762" s="87"/>
      <c r="AB2762" s="87"/>
      <c r="AC2762" s="87"/>
      <c r="AD2762" s="87"/>
      <c r="AE2762" s="87"/>
      <c r="AF2762" s="87"/>
      <c r="AG2762" s="87"/>
    </row>
    <row r="2763" spans="27:33" x14ac:dyDescent="0.3">
      <c r="AA2763" s="87"/>
      <c r="AB2763" s="87"/>
      <c r="AC2763" s="87"/>
      <c r="AD2763" s="87"/>
      <c r="AE2763" s="87"/>
      <c r="AF2763" s="87"/>
      <c r="AG2763" s="87"/>
    </row>
    <row r="2764" spans="27:33" x14ac:dyDescent="0.3">
      <c r="AA2764" s="87"/>
      <c r="AB2764" s="87"/>
      <c r="AC2764" s="87"/>
      <c r="AD2764" s="87"/>
      <c r="AE2764" s="87"/>
      <c r="AF2764" s="87"/>
      <c r="AG2764" s="87"/>
    </row>
    <row r="2765" spans="27:33" x14ac:dyDescent="0.3">
      <c r="AA2765" s="87"/>
      <c r="AB2765" s="87"/>
      <c r="AC2765" s="87"/>
      <c r="AD2765" s="87"/>
      <c r="AE2765" s="87"/>
      <c r="AF2765" s="87"/>
      <c r="AG2765" s="87"/>
    </row>
    <row r="2766" spans="27:33" x14ac:dyDescent="0.3">
      <c r="AA2766" s="87"/>
      <c r="AB2766" s="87"/>
      <c r="AC2766" s="87"/>
      <c r="AD2766" s="87"/>
      <c r="AE2766" s="87"/>
      <c r="AF2766" s="87"/>
      <c r="AG2766" s="87"/>
    </row>
    <row r="2767" spans="27:33" x14ac:dyDescent="0.3">
      <c r="AA2767" s="87"/>
      <c r="AB2767" s="87"/>
      <c r="AC2767" s="87"/>
      <c r="AD2767" s="87"/>
      <c r="AE2767" s="87"/>
      <c r="AF2767" s="87"/>
      <c r="AG2767" s="87"/>
    </row>
    <row r="2768" spans="27:33" x14ac:dyDescent="0.3">
      <c r="AA2768" s="87"/>
      <c r="AB2768" s="87"/>
      <c r="AC2768" s="87"/>
      <c r="AD2768" s="87"/>
      <c r="AE2768" s="87"/>
      <c r="AF2768" s="87"/>
      <c r="AG2768" s="87"/>
    </row>
    <row r="2769" spans="27:33" x14ac:dyDescent="0.3">
      <c r="AA2769" s="87"/>
      <c r="AB2769" s="87"/>
      <c r="AC2769" s="87"/>
      <c r="AD2769" s="87"/>
      <c r="AE2769" s="87"/>
      <c r="AF2769" s="87"/>
      <c r="AG2769" s="87"/>
    </row>
    <row r="2770" spans="27:33" x14ac:dyDescent="0.3">
      <c r="AA2770" s="87"/>
      <c r="AB2770" s="87"/>
      <c r="AC2770" s="87"/>
      <c r="AD2770" s="87"/>
      <c r="AE2770" s="87"/>
      <c r="AF2770" s="87"/>
      <c r="AG2770" s="87"/>
    </row>
    <row r="2771" spans="27:33" x14ac:dyDescent="0.3">
      <c r="AA2771" s="87"/>
      <c r="AB2771" s="87"/>
      <c r="AC2771" s="87"/>
      <c r="AD2771" s="87"/>
      <c r="AE2771" s="87"/>
      <c r="AF2771" s="87"/>
      <c r="AG2771" s="87"/>
    </row>
    <row r="2772" spans="27:33" x14ac:dyDescent="0.3">
      <c r="AA2772" s="87"/>
      <c r="AB2772" s="87"/>
      <c r="AC2772" s="87"/>
      <c r="AD2772" s="87"/>
      <c r="AE2772" s="87"/>
      <c r="AF2772" s="87"/>
      <c r="AG2772" s="87"/>
    </row>
    <row r="2773" spans="27:33" x14ac:dyDescent="0.3">
      <c r="AA2773" s="87"/>
      <c r="AB2773" s="87"/>
      <c r="AC2773" s="87"/>
      <c r="AD2773" s="87"/>
      <c r="AE2773" s="87"/>
      <c r="AF2773" s="87"/>
      <c r="AG2773" s="87"/>
    </row>
    <row r="2774" spans="27:33" x14ac:dyDescent="0.3">
      <c r="AA2774" s="87"/>
      <c r="AB2774" s="87"/>
      <c r="AC2774" s="87"/>
      <c r="AD2774" s="87"/>
      <c r="AE2774" s="87"/>
      <c r="AF2774" s="87"/>
      <c r="AG2774" s="87"/>
    </row>
    <row r="2775" spans="27:33" x14ac:dyDescent="0.3">
      <c r="AA2775" s="87"/>
      <c r="AB2775" s="87"/>
      <c r="AC2775" s="87"/>
      <c r="AD2775" s="87"/>
      <c r="AE2775" s="87"/>
      <c r="AF2775" s="87"/>
      <c r="AG2775" s="87"/>
    </row>
    <row r="2776" spans="27:33" x14ac:dyDescent="0.3">
      <c r="AA2776" s="87"/>
      <c r="AB2776" s="87"/>
      <c r="AC2776" s="87"/>
      <c r="AD2776" s="87"/>
      <c r="AE2776" s="87"/>
      <c r="AF2776" s="87"/>
      <c r="AG2776" s="87"/>
    </row>
    <row r="2777" spans="27:33" x14ac:dyDescent="0.3">
      <c r="AA2777" s="87"/>
      <c r="AB2777" s="87"/>
      <c r="AC2777" s="87"/>
      <c r="AD2777" s="87"/>
      <c r="AE2777" s="87"/>
      <c r="AF2777" s="87"/>
      <c r="AG2777" s="87"/>
    </row>
    <row r="2778" spans="27:33" x14ac:dyDescent="0.3">
      <c r="AA2778" s="87"/>
      <c r="AB2778" s="87"/>
      <c r="AC2778" s="87"/>
      <c r="AD2778" s="87"/>
      <c r="AE2778" s="87"/>
      <c r="AF2778" s="87"/>
      <c r="AG2778" s="87"/>
    </row>
    <row r="2779" spans="27:33" x14ac:dyDescent="0.3">
      <c r="AA2779" s="87"/>
      <c r="AB2779" s="87"/>
      <c r="AC2779" s="87"/>
      <c r="AD2779" s="87"/>
      <c r="AE2779" s="87"/>
      <c r="AF2779" s="87"/>
      <c r="AG2779" s="87"/>
    </row>
    <row r="2780" spans="27:33" x14ac:dyDescent="0.3">
      <c r="AA2780" s="87"/>
      <c r="AB2780" s="87"/>
      <c r="AC2780" s="87"/>
      <c r="AD2780" s="87"/>
      <c r="AE2780" s="87"/>
      <c r="AF2780" s="87"/>
      <c r="AG2780" s="87"/>
    </row>
    <row r="2781" spans="27:33" x14ac:dyDescent="0.3">
      <c r="AA2781" s="87"/>
      <c r="AB2781" s="87"/>
      <c r="AC2781" s="87"/>
      <c r="AD2781" s="87"/>
      <c r="AE2781" s="87"/>
      <c r="AF2781" s="87"/>
      <c r="AG2781" s="87"/>
    </row>
    <row r="2782" spans="27:33" x14ac:dyDescent="0.3">
      <c r="AA2782" s="87"/>
      <c r="AB2782" s="87"/>
      <c r="AC2782" s="87"/>
      <c r="AD2782" s="87"/>
      <c r="AE2782" s="87"/>
      <c r="AF2782" s="87"/>
      <c r="AG2782" s="87"/>
    </row>
    <row r="2783" spans="27:33" x14ac:dyDescent="0.3">
      <c r="AA2783" s="87"/>
      <c r="AB2783" s="87"/>
      <c r="AC2783" s="87"/>
      <c r="AD2783" s="87"/>
      <c r="AE2783" s="87"/>
      <c r="AF2783" s="87"/>
      <c r="AG2783" s="87"/>
    </row>
    <row r="2784" spans="27:33" x14ac:dyDescent="0.3">
      <c r="AA2784" s="87"/>
      <c r="AB2784" s="87"/>
      <c r="AC2784" s="87"/>
      <c r="AD2784" s="87"/>
      <c r="AE2784" s="87"/>
      <c r="AF2784" s="87"/>
      <c r="AG2784" s="87"/>
    </row>
    <row r="2785" spans="27:33" x14ac:dyDescent="0.3">
      <c r="AA2785" s="87"/>
      <c r="AB2785" s="87"/>
      <c r="AC2785" s="87"/>
      <c r="AD2785" s="87"/>
      <c r="AE2785" s="87"/>
      <c r="AF2785" s="87"/>
      <c r="AG2785" s="87"/>
    </row>
    <row r="2786" spans="27:33" x14ac:dyDescent="0.3">
      <c r="AA2786" s="87"/>
      <c r="AB2786" s="87"/>
      <c r="AC2786" s="87"/>
      <c r="AD2786" s="87"/>
      <c r="AE2786" s="87"/>
      <c r="AF2786" s="87"/>
      <c r="AG2786" s="87"/>
    </row>
    <row r="2787" spans="27:33" x14ac:dyDescent="0.3">
      <c r="AA2787" s="87"/>
      <c r="AB2787" s="87"/>
      <c r="AC2787" s="87"/>
      <c r="AD2787" s="87"/>
      <c r="AE2787" s="87"/>
      <c r="AF2787" s="87"/>
      <c r="AG2787" s="87"/>
    </row>
    <row r="2788" spans="27:33" x14ac:dyDescent="0.3">
      <c r="AA2788" s="87"/>
      <c r="AB2788" s="87"/>
      <c r="AC2788" s="87"/>
      <c r="AD2788" s="87"/>
      <c r="AE2788" s="87"/>
      <c r="AF2788" s="87"/>
      <c r="AG2788" s="87"/>
    </row>
    <row r="2789" spans="27:33" x14ac:dyDescent="0.3">
      <c r="AA2789" s="87"/>
      <c r="AB2789" s="87"/>
      <c r="AC2789" s="87"/>
      <c r="AD2789" s="87"/>
      <c r="AE2789" s="87"/>
      <c r="AF2789" s="87"/>
      <c r="AG2789" s="87"/>
    </row>
    <row r="2790" spans="27:33" x14ac:dyDescent="0.3">
      <c r="AA2790" s="87"/>
      <c r="AB2790" s="87"/>
      <c r="AC2790" s="87"/>
      <c r="AD2790" s="87"/>
      <c r="AE2790" s="87"/>
      <c r="AF2790" s="87"/>
      <c r="AG2790" s="87"/>
    </row>
    <row r="2791" spans="27:33" x14ac:dyDescent="0.3">
      <c r="AA2791" s="87"/>
      <c r="AB2791" s="87"/>
      <c r="AC2791" s="87"/>
      <c r="AD2791" s="87"/>
      <c r="AE2791" s="87"/>
      <c r="AF2791" s="87"/>
      <c r="AG2791" s="87"/>
    </row>
    <row r="2792" spans="27:33" x14ac:dyDescent="0.3">
      <c r="AA2792" s="87"/>
      <c r="AB2792" s="87"/>
      <c r="AC2792" s="87"/>
      <c r="AD2792" s="87"/>
      <c r="AE2792" s="87"/>
      <c r="AF2792" s="87"/>
      <c r="AG2792" s="87"/>
    </row>
    <row r="2793" spans="27:33" x14ac:dyDescent="0.3">
      <c r="AA2793" s="87"/>
      <c r="AB2793" s="87"/>
      <c r="AC2793" s="87"/>
      <c r="AD2793" s="87"/>
      <c r="AE2793" s="87"/>
      <c r="AF2793" s="87"/>
      <c r="AG2793" s="87"/>
    </row>
    <row r="2794" spans="27:33" x14ac:dyDescent="0.3">
      <c r="AA2794" s="87"/>
      <c r="AB2794" s="87"/>
      <c r="AC2794" s="87"/>
      <c r="AD2794" s="87"/>
      <c r="AE2794" s="87"/>
      <c r="AF2794" s="87"/>
      <c r="AG2794" s="87"/>
    </row>
    <row r="2795" spans="27:33" x14ac:dyDescent="0.3">
      <c r="AA2795" s="87"/>
      <c r="AB2795" s="87"/>
      <c r="AC2795" s="87"/>
      <c r="AD2795" s="87"/>
      <c r="AE2795" s="87"/>
      <c r="AF2795" s="87"/>
      <c r="AG2795" s="87"/>
    </row>
    <row r="2796" spans="27:33" x14ac:dyDescent="0.3">
      <c r="AA2796" s="87"/>
      <c r="AB2796" s="87"/>
      <c r="AC2796" s="87"/>
      <c r="AD2796" s="87"/>
      <c r="AE2796" s="87"/>
      <c r="AF2796" s="87"/>
      <c r="AG2796" s="87"/>
    </row>
    <row r="2797" spans="27:33" x14ac:dyDescent="0.3">
      <c r="AA2797" s="87"/>
      <c r="AB2797" s="87"/>
      <c r="AC2797" s="87"/>
      <c r="AD2797" s="87"/>
      <c r="AE2797" s="87"/>
      <c r="AF2797" s="87"/>
      <c r="AG2797" s="87"/>
    </row>
    <row r="2798" spans="27:33" x14ac:dyDescent="0.3">
      <c r="AA2798" s="87"/>
      <c r="AB2798" s="87"/>
      <c r="AC2798" s="87"/>
      <c r="AD2798" s="87"/>
      <c r="AE2798" s="87"/>
      <c r="AF2798" s="87"/>
      <c r="AG2798" s="87"/>
    </row>
    <row r="2799" spans="27:33" x14ac:dyDescent="0.3">
      <c r="AA2799" s="87"/>
      <c r="AB2799" s="87"/>
      <c r="AC2799" s="87"/>
      <c r="AD2799" s="87"/>
      <c r="AE2799" s="87"/>
      <c r="AF2799" s="87"/>
      <c r="AG2799" s="87"/>
    </row>
    <row r="2800" spans="27:33" x14ac:dyDescent="0.3">
      <c r="AA2800" s="87"/>
      <c r="AB2800" s="87"/>
      <c r="AC2800" s="87"/>
      <c r="AD2800" s="87"/>
      <c r="AE2800" s="87"/>
      <c r="AF2800" s="87"/>
      <c r="AG2800" s="87"/>
    </row>
    <row r="2801" spans="27:33" x14ac:dyDescent="0.3">
      <c r="AA2801" s="87"/>
      <c r="AB2801" s="87"/>
      <c r="AC2801" s="87"/>
      <c r="AD2801" s="87"/>
      <c r="AE2801" s="87"/>
      <c r="AF2801" s="87"/>
      <c r="AG2801" s="87"/>
    </row>
    <row r="2802" spans="27:33" x14ac:dyDescent="0.3">
      <c r="AA2802" s="87"/>
      <c r="AB2802" s="87"/>
      <c r="AC2802" s="87"/>
      <c r="AD2802" s="87"/>
      <c r="AE2802" s="87"/>
      <c r="AF2802" s="87"/>
      <c r="AG2802" s="87"/>
    </row>
    <row r="2803" spans="27:33" x14ac:dyDescent="0.3">
      <c r="AA2803" s="87"/>
      <c r="AB2803" s="87"/>
      <c r="AC2803" s="87"/>
      <c r="AD2803" s="87"/>
      <c r="AE2803" s="87"/>
      <c r="AF2803" s="87"/>
      <c r="AG2803" s="87"/>
    </row>
    <row r="2804" spans="27:33" x14ac:dyDescent="0.3">
      <c r="AA2804" s="87"/>
      <c r="AB2804" s="87"/>
      <c r="AC2804" s="87"/>
      <c r="AD2804" s="87"/>
      <c r="AE2804" s="87"/>
      <c r="AF2804" s="87"/>
      <c r="AG2804" s="87"/>
    </row>
    <row r="2805" spans="27:33" x14ac:dyDescent="0.3">
      <c r="AA2805" s="87"/>
      <c r="AB2805" s="87"/>
      <c r="AC2805" s="87"/>
      <c r="AD2805" s="87"/>
      <c r="AE2805" s="87"/>
      <c r="AF2805" s="87"/>
      <c r="AG2805" s="87"/>
    </row>
    <row r="2806" spans="27:33" x14ac:dyDescent="0.3">
      <c r="AA2806" s="87"/>
      <c r="AB2806" s="87"/>
      <c r="AC2806" s="87"/>
      <c r="AD2806" s="87"/>
      <c r="AE2806" s="87"/>
      <c r="AF2806" s="87"/>
      <c r="AG2806" s="87"/>
    </row>
    <row r="2807" spans="27:33" x14ac:dyDescent="0.3">
      <c r="AA2807" s="87"/>
      <c r="AB2807" s="87"/>
      <c r="AC2807" s="87"/>
      <c r="AD2807" s="87"/>
      <c r="AE2807" s="87"/>
      <c r="AF2807" s="87"/>
      <c r="AG2807" s="87"/>
    </row>
    <row r="2808" spans="27:33" x14ac:dyDescent="0.3">
      <c r="AA2808" s="87"/>
      <c r="AB2808" s="87"/>
      <c r="AC2808" s="87"/>
      <c r="AD2808" s="87"/>
      <c r="AE2808" s="87"/>
      <c r="AF2808" s="87"/>
      <c r="AG2808" s="87"/>
    </row>
    <row r="2809" spans="27:33" x14ac:dyDescent="0.3">
      <c r="AA2809" s="87"/>
      <c r="AB2809" s="87"/>
      <c r="AC2809" s="87"/>
      <c r="AD2809" s="87"/>
      <c r="AE2809" s="87"/>
      <c r="AF2809" s="87"/>
      <c r="AG2809" s="87"/>
    </row>
    <row r="2810" spans="27:33" x14ac:dyDescent="0.3">
      <c r="AA2810" s="87"/>
      <c r="AB2810" s="87"/>
      <c r="AC2810" s="87"/>
      <c r="AD2810" s="87"/>
      <c r="AE2810" s="87"/>
      <c r="AF2810" s="87"/>
      <c r="AG2810" s="87"/>
    </row>
    <row r="2811" spans="27:33" x14ac:dyDescent="0.3">
      <c r="AA2811" s="87"/>
      <c r="AB2811" s="87"/>
      <c r="AC2811" s="87"/>
      <c r="AD2811" s="87"/>
      <c r="AE2811" s="87"/>
      <c r="AF2811" s="87"/>
      <c r="AG2811" s="87"/>
    </row>
    <row r="2812" spans="27:33" x14ac:dyDescent="0.3">
      <c r="AA2812" s="87"/>
      <c r="AB2812" s="87"/>
      <c r="AC2812" s="87"/>
      <c r="AD2812" s="87"/>
      <c r="AE2812" s="87"/>
      <c r="AF2812" s="87"/>
      <c r="AG2812" s="87"/>
    </row>
    <row r="2813" spans="27:33" x14ac:dyDescent="0.3">
      <c r="AA2813" s="87"/>
      <c r="AB2813" s="87"/>
      <c r="AC2813" s="87"/>
      <c r="AD2813" s="87"/>
      <c r="AE2813" s="87"/>
      <c r="AF2813" s="87"/>
      <c r="AG2813" s="87"/>
    </row>
    <row r="2814" spans="27:33" x14ac:dyDescent="0.3">
      <c r="AA2814" s="87"/>
      <c r="AB2814" s="87"/>
      <c r="AC2814" s="87"/>
      <c r="AD2814" s="87"/>
      <c r="AE2814" s="87"/>
      <c r="AF2814" s="87"/>
      <c r="AG2814" s="87"/>
    </row>
    <row r="2815" spans="27:33" x14ac:dyDescent="0.3">
      <c r="AA2815" s="87"/>
      <c r="AB2815" s="87"/>
      <c r="AC2815" s="87"/>
      <c r="AD2815" s="87"/>
      <c r="AE2815" s="87"/>
      <c r="AF2815" s="87"/>
      <c r="AG2815" s="87"/>
    </row>
    <row r="2816" spans="27:33" x14ac:dyDescent="0.3">
      <c r="AA2816" s="87"/>
      <c r="AB2816" s="87"/>
      <c r="AC2816" s="87"/>
      <c r="AD2816" s="87"/>
      <c r="AE2816" s="87"/>
      <c r="AF2816" s="87"/>
      <c r="AG2816" s="87"/>
    </row>
    <row r="2817" spans="27:33" x14ac:dyDescent="0.3">
      <c r="AA2817" s="87"/>
      <c r="AB2817" s="87"/>
      <c r="AC2817" s="87"/>
      <c r="AD2817" s="87"/>
      <c r="AE2817" s="87"/>
      <c r="AF2817" s="87"/>
      <c r="AG2817" s="87"/>
    </row>
    <row r="2818" spans="27:33" x14ac:dyDescent="0.3">
      <c r="AA2818" s="87"/>
      <c r="AB2818" s="87"/>
      <c r="AC2818" s="87"/>
      <c r="AD2818" s="87"/>
      <c r="AE2818" s="87"/>
      <c r="AF2818" s="87"/>
      <c r="AG2818" s="87"/>
    </row>
    <row r="2819" spans="27:33" x14ac:dyDescent="0.3">
      <c r="AA2819" s="87"/>
      <c r="AB2819" s="87"/>
      <c r="AC2819" s="87"/>
      <c r="AD2819" s="87"/>
      <c r="AE2819" s="87"/>
      <c r="AF2819" s="87"/>
      <c r="AG2819" s="87"/>
    </row>
    <row r="2820" spans="27:33" x14ac:dyDescent="0.3">
      <c r="AA2820" s="87"/>
      <c r="AB2820" s="87"/>
      <c r="AC2820" s="87"/>
      <c r="AD2820" s="87"/>
      <c r="AE2820" s="87"/>
      <c r="AF2820" s="87"/>
      <c r="AG2820" s="87"/>
    </row>
    <row r="2821" spans="27:33" x14ac:dyDescent="0.3">
      <c r="AA2821" s="87"/>
      <c r="AB2821" s="87"/>
      <c r="AC2821" s="87"/>
      <c r="AD2821" s="87"/>
      <c r="AE2821" s="87"/>
      <c r="AF2821" s="87"/>
      <c r="AG2821" s="87"/>
    </row>
    <row r="2822" spans="27:33" x14ac:dyDescent="0.3">
      <c r="AA2822" s="87"/>
      <c r="AB2822" s="87"/>
      <c r="AC2822" s="87"/>
      <c r="AD2822" s="87"/>
      <c r="AE2822" s="87"/>
      <c r="AF2822" s="87"/>
      <c r="AG2822" s="87"/>
    </row>
    <row r="2823" spans="27:33" x14ac:dyDescent="0.3">
      <c r="AA2823" s="87"/>
      <c r="AB2823" s="87"/>
      <c r="AC2823" s="87"/>
      <c r="AD2823" s="87"/>
      <c r="AE2823" s="87"/>
      <c r="AF2823" s="87"/>
      <c r="AG2823" s="87"/>
    </row>
    <row r="2824" spans="27:33" x14ac:dyDescent="0.3">
      <c r="AA2824" s="87"/>
      <c r="AB2824" s="87"/>
      <c r="AC2824" s="87"/>
      <c r="AD2824" s="87"/>
      <c r="AE2824" s="87"/>
      <c r="AF2824" s="87"/>
      <c r="AG2824" s="87"/>
    </row>
    <row r="2825" spans="27:33" x14ac:dyDescent="0.3">
      <c r="AA2825" s="87"/>
      <c r="AB2825" s="87"/>
      <c r="AC2825" s="87"/>
      <c r="AD2825" s="87"/>
      <c r="AE2825" s="87"/>
      <c r="AF2825" s="87"/>
      <c r="AG2825" s="87"/>
    </row>
    <row r="2826" spans="27:33" x14ac:dyDescent="0.3">
      <c r="AA2826" s="87"/>
      <c r="AB2826" s="87"/>
      <c r="AC2826" s="87"/>
      <c r="AD2826" s="87"/>
      <c r="AE2826" s="87"/>
      <c r="AF2826" s="87"/>
      <c r="AG2826" s="87"/>
    </row>
    <row r="2827" spans="27:33" x14ac:dyDescent="0.3">
      <c r="AA2827" s="87"/>
      <c r="AB2827" s="87"/>
      <c r="AC2827" s="87"/>
      <c r="AD2827" s="87"/>
      <c r="AE2827" s="87"/>
      <c r="AF2827" s="87"/>
      <c r="AG2827" s="87"/>
    </row>
    <row r="2828" spans="27:33" x14ac:dyDescent="0.3">
      <c r="AA2828" s="87"/>
      <c r="AB2828" s="87"/>
      <c r="AC2828" s="87"/>
      <c r="AD2828" s="87"/>
      <c r="AE2828" s="87"/>
      <c r="AF2828" s="87"/>
      <c r="AG2828" s="87"/>
    </row>
    <row r="2829" spans="27:33" x14ac:dyDescent="0.3">
      <c r="AA2829" s="87"/>
      <c r="AB2829" s="87"/>
      <c r="AC2829" s="87"/>
      <c r="AD2829" s="87"/>
      <c r="AE2829" s="87"/>
      <c r="AF2829" s="87"/>
      <c r="AG2829" s="87"/>
    </row>
    <row r="2830" spans="27:33" x14ac:dyDescent="0.3">
      <c r="AA2830" s="87"/>
      <c r="AB2830" s="87"/>
      <c r="AC2830" s="87"/>
      <c r="AD2830" s="87"/>
      <c r="AE2830" s="87"/>
      <c r="AF2830" s="87"/>
      <c r="AG2830" s="87"/>
    </row>
    <row r="2831" spans="27:33" x14ac:dyDescent="0.3">
      <c r="AA2831" s="87"/>
      <c r="AB2831" s="87"/>
      <c r="AC2831" s="87"/>
      <c r="AD2831" s="87"/>
      <c r="AE2831" s="87"/>
      <c r="AF2831" s="87"/>
      <c r="AG2831" s="87"/>
    </row>
    <row r="2832" spans="27:33" x14ac:dyDescent="0.3">
      <c r="AA2832" s="87"/>
      <c r="AB2832" s="87"/>
      <c r="AC2832" s="87"/>
      <c r="AD2832" s="87"/>
      <c r="AE2832" s="87"/>
      <c r="AF2832" s="87"/>
      <c r="AG2832" s="87"/>
    </row>
    <row r="2833" spans="27:33" x14ac:dyDescent="0.3">
      <c r="AA2833" s="87"/>
      <c r="AB2833" s="87"/>
      <c r="AC2833" s="87"/>
      <c r="AD2833" s="87"/>
      <c r="AE2833" s="87"/>
      <c r="AF2833" s="87"/>
      <c r="AG2833" s="87"/>
    </row>
    <row r="2834" spans="27:33" x14ac:dyDescent="0.3">
      <c r="AA2834" s="87"/>
      <c r="AB2834" s="87"/>
      <c r="AC2834" s="87"/>
      <c r="AD2834" s="87"/>
      <c r="AE2834" s="87"/>
      <c r="AF2834" s="87"/>
      <c r="AG2834" s="87"/>
    </row>
    <row r="2835" spans="27:33" x14ac:dyDescent="0.3">
      <c r="AA2835" s="87"/>
      <c r="AB2835" s="87"/>
      <c r="AC2835" s="87"/>
      <c r="AD2835" s="87"/>
      <c r="AE2835" s="87"/>
      <c r="AF2835" s="87"/>
      <c r="AG2835" s="87"/>
    </row>
    <row r="2836" spans="27:33" x14ac:dyDescent="0.3">
      <c r="AA2836" s="87"/>
      <c r="AB2836" s="87"/>
      <c r="AC2836" s="87"/>
      <c r="AD2836" s="87"/>
      <c r="AE2836" s="87"/>
      <c r="AF2836" s="87"/>
      <c r="AG2836" s="87"/>
    </row>
    <row r="2837" spans="27:33" x14ac:dyDescent="0.3">
      <c r="AA2837" s="87"/>
      <c r="AB2837" s="87"/>
      <c r="AC2837" s="87"/>
      <c r="AD2837" s="87"/>
      <c r="AE2837" s="87"/>
      <c r="AF2837" s="87"/>
      <c r="AG2837" s="87"/>
    </row>
    <row r="2838" spans="27:33" x14ac:dyDescent="0.3">
      <c r="AA2838" s="87"/>
      <c r="AB2838" s="87"/>
      <c r="AC2838" s="87"/>
      <c r="AD2838" s="87"/>
      <c r="AE2838" s="87"/>
      <c r="AF2838" s="87"/>
      <c r="AG2838" s="87"/>
    </row>
    <row r="2839" spans="27:33" x14ac:dyDescent="0.3">
      <c r="AA2839" s="87"/>
      <c r="AB2839" s="87"/>
      <c r="AC2839" s="87"/>
      <c r="AD2839" s="87"/>
      <c r="AE2839" s="87"/>
      <c r="AF2839" s="87"/>
      <c r="AG2839" s="87"/>
    </row>
    <row r="2840" spans="27:33" x14ac:dyDescent="0.3">
      <c r="AA2840" s="87"/>
      <c r="AB2840" s="87"/>
      <c r="AC2840" s="87"/>
      <c r="AD2840" s="87"/>
      <c r="AE2840" s="87"/>
      <c r="AF2840" s="87"/>
      <c r="AG2840" s="87"/>
    </row>
    <row r="2841" spans="27:33" x14ac:dyDescent="0.3">
      <c r="AA2841" s="87"/>
      <c r="AB2841" s="87"/>
      <c r="AC2841" s="87"/>
      <c r="AD2841" s="87"/>
      <c r="AE2841" s="87"/>
      <c r="AF2841" s="87"/>
      <c r="AG2841" s="87"/>
    </row>
    <row r="2842" spans="27:33" x14ac:dyDescent="0.3">
      <c r="AA2842" s="87"/>
      <c r="AB2842" s="87"/>
      <c r="AC2842" s="87"/>
      <c r="AD2842" s="87"/>
      <c r="AE2842" s="87"/>
      <c r="AF2842" s="87"/>
      <c r="AG2842" s="87"/>
    </row>
    <row r="2843" spans="27:33" x14ac:dyDescent="0.3">
      <c r="AA2843" s="87"/>
      <c r="AB2843" s="87"/>
      <c r="AC2843" s="87"/>
      <c r="AD2843" s="87"/>
      <c r="AE2843" s="87"/>
      <c r="AF2843" s="87"/>
      <c r="AG2843" s="87"/>
    </row>
    <row r="2844" spans="27:33" x14ac:dyDescent="0.3">
      <c r="AA2844" s="87"/>
      <c r="AB2844" s="87"/>
      <c r="AC2844" s="87"/>
      <c r="AD2844" s="87"/>
      <c r="AE2844" s="87"/>
      <c r="AF2844" s="87"/>
      <c r="AG2844" s="87"/>
    </row>
    <row r="2845" spans="27:33" x14ac:dyDescent="0.3">
      <c r="AA2845" s="87"/>
      <c r="AB2845" s="87"/>
      <c r="AC2845" s="87"/>
      <c r="AD2845" s="87"/>
      <c r="AE2845" s="87"/>
      <c r="AF2845" s="87"/>
      <c r="AG2845" s="87"/>
    </row>
    <row r="2846" spans="27:33" x14ac:dyDescent="0.3">
      <c r="AA2846" s="87"/>
      <c r="AB2846" s="87"/>
      <c r="AC2846" s="87"/>
      <c r="AD2846" s="87"/>
      <c r="AE2846" s="87"/>
      <c r="AF2846" s="87"/>
      <c r="AG2846" s="87"/>
    </row>
    <row r="2847" spans="27:33" x14ac:dyDescent="0.3">
      <c r="AA2847" s="87"/>
      <c r="AB2847" s="87"/>
      <c r="AC2847" s="87"/>
      <c r="AD2847" s="87"/>
      <c r="AE2847" s="87"/>
      <c r="AF2847" s="87"/>
      <c r="AG2847" s="87"/>
    </row>
    <row r="2848" spans="27:33" x14ac:dyDescent="0.3">
      <c r="AA2848" s="87"/>
      <c r="AB2848" s="87"/>
      <c r="AC2848" s="87"/>
      <c r="AD2848" s="87"/>
      <c r="AE2848" s="87"/>
      <c r="AF2848" s="87"/>
      <c r="AG2848" s="87"/>
    </row>
    <row r="2849" spans="27:33" x14ac:dyDescent="0.3">
      <c r="AA2849" s="87"/>
      <c r="AB2849" s="87"/>
      <c r="AC2849" s="87"/>
      <c r="AD2849" s="87"/>
      <c r="AE2849" s="87"/>
      <c r="AF2849" s="87"/>
      <c r="AG2849" s="87"/>
    </row>
    <row r="2850" spans="27:33" x14ac:dyDescent="0.3">
      <c r="AA2850" s="87"/>
      <c r="AB2850" s="87"/>
      <c r="AC2850" s="87"/>
      <c r="AD2850" s="87"/>
      <c r="AE2850" s="87"/>
      <c r="AF2850" s="87"/>
      <c r="AG2850" s="87"/>
    </row>
    <row r="2851" spans="27:33" x14ac:dyDescent="0.3">
      <c r="AA2851" s="87"/>
      <c r="AB2851" s="87"/>
      <c r="AC2851" s="87"/>
      <c r="AD2851" s="87"/>
      <c r="AE2851" s="87"/>
      <c r="AF2851" s="87"/>
      <c r="AG2851" s="87"/>
    </row>
    <row r="2852" spans="27:33" x14ac:dyDescent="0.3">
      <c r="AA2852" s="87"/>
      <c r="AB2852" s="87"/>
      <c r="AC2852" s="87"/>
      <c r="AD2852" s="87"/>
      <c r="AE2852" s="87"/>
      <c r="AF2852" s="87"/>
      <c r="AG2852" s="87"/>
    </row>
    <row r="2853" spans="27:33" x14ac:dyDescent="0.3">
      <c r="AA2853" s="87"/>
      <c r="AB2853" s="87"/>
      <c r="AC2853" s="87"/>
      <c r="AD2853" s="87"/>
      <c r="AE2853" s="87"/>
      <c r="AF2853" s="87"/>
      <c r="AG2853" s="87"/>
    </row>
    <row r="2854" spans="27:33" x14ac:dyDescent="0.3">
      <c r="AA2854" s="87"/>
      <c r="AB2854" s="87"/>
      <c r="AC2854" s="87"/>
      <c r="AD2854" s="87"/>
      <c r="AE2854" s="87"/>
      <c r="AF2854" s="87"/>
      <c r="AG2854" s="87"/>
    </row>
    <row r="2855" spans="27:33" x14ac:dyDescent="0.3">
      <c r="AA2855" s="87"/>
      <c r="AB2855" s="87"/>
      <c r="AC2855" s="87"/>
      <c r="AD2855" s="87"/>
      <c r="AE2855" s="87"/>
      <c r="AF2855" s="87"/>
      <c r="AG2855" s="87"/>
    </row>
    <row r="2856" spans="27:33" x14ac:dyDescent="0.3">
      <c r="AA2856" s="87"/>
      <c r="AB2856" s="87"/>
      <c r="AC2856" s="87"/>
      <c r="AD2856" s="87"/>
      <c r="AE2856" s="87"/>
      <c r="AF2856" s="87"/>
      <c r="AG2856" s="87"/>
    </row>
    <row r="2857" spans="27:33" x14ac:dyDescent="0.3">
      <c r="AA2857" s="87"/>
      <c r="AB2857" s="87"/>
      <c r="AC2857" s="87"/>
      <c r="AD2857" s="87"/>
      <c r="AE2857" s="87"/>
      <c r="AF2857" s="87"/>
      <c r="AG2857" s="87"/>
    </row>
    <row r="2858" spans="27:33" x14ac:dyDescent="0.3">
      <c r="AA2858" s="87"/>
      <c r="AB2858" s="87"/>
      <c r="AC2858" s="87"/>
      <c r="AD2858" s="87"/>
      <c r="AE2858" s="87"/>
      <c r="AF2858" s="87"/>
      <c r="AG2858" s="87"/>
    </row>
    <row r="2859" spans="27:33" x14ac:dyDescent="0.3">
      <c r="AA2859" s="87"/>
      <c r="AB2859" s="87"/>
      <c r="AC2859" s="87"/>
      <c r="AD2859" s="87"/>
      <c r="AE2859" s="87"/>
      <c r="AF2859" s="87"/>
      <c r="AG2859" s="87"/>
    </row>
    <row r="2860" spans="27:33" x14ac:dyDescent="0.3">
      <c r="AA2860" s="87"/>
      <c r="AB2860" s="87"/>
      <c r="AC2860" s="87"/>
      <c r="AD2860" s="87"/>
      <c r="AE2860" s="87"/>
      <c r="AF2860" s="87"/>
      <c r="AG2860" s="87"/>
    </row>
    <row r="2861" spans="27:33" x14ac:dyDescent="0.3">
      <c r="AA2861" s="87"/>
      <c r="AB2861" s="87"/>
      <c r="AC2861" s="87"/>
      <c r="AD2861" s="87"/>
      <c r="AE2861" s="87"/>
      <c r="AF2861" s="87"/>
      <c r="AG2861" s="87"/>
    </row>
    <row r="2862" spans="27:33" x14ac:dyDescent="0.3">
      <c r="AA2862" s="87"/>
      <c r="AB2862" s="87"/>
      <c r="AC2862" s="87"/>
      <c r="AD2862" s="87"/>
      <c r="AE2862" s="87"/>
      <c r="AF2862" s="87"/>
      <c r="AG2862" s="87"/>
    </row>
    <row r="2863" spans="27:33" x14ac:dyDescent="0.3">
      <c r="AA2863" s="87"/>
      <c r="AB2863" s="87"/>
      <c r="AC2863" s="87"/>
      <c r="AD2863" s="87"/>
      <c r="AE2863" s="87"/>
      <c r="AF2863" s="87"/>
      <c r="AG2863" s="87"/>
    </row>
    <row r="2864" spans="27:33" x14ac:dyDescent="0.3">
      <c r="AA2864" s="87"/>
      <c r="AB2864" s="87"/>
      <c r="AC2864" s="87"/>
      <c r="AD2864" s="87"/>
      <c r="AE2864" s="87"/>
      <c r="AF2864" s="87"/>
      <c r="AG2864" s="87"/>
    </row>
    <row r="2865" spans="27:33" x14ac:dyDescent="0.3">
      <c r="AA2865" s="87"/>
      <c r="AB2865" s="87"/>
      <c r="AC2865" s="87"/>
      <c r="AD2865" s="87"/>
      <c r="AE2865" s="87"/>
      <c r="AF2865" s="87"/>
      <c r="AG2865" s="87"/>
    </row>
    <row r="2866" spans="27:33" x14ac:dyDescent="0.3">
      <c r="AA2866" s="87"/>
      <c r="AB2866" s="87"/>
      <c r="AC2866" s="87"/>
      <c r="AD2866" s="87"/>
      <c r="AE2866" s="87"/>
      <c r="AF2866" s="87"/>
      <c r="AG2866" s="87"/>
    </row>
    <row r="2867" spans="27:33" x14ac:dyDescent="0.3">
      <c r="AA2867" s="87"/>
      <c r="AB2867" s="87"/>
      <c r="AC2867" s="87"/>
      <c r="AD2867" s="87"/>
      <c r="AE2867" s="87"/>
      <c r="AF2867" s="87"/>
      <c r="AG2867" s="87"/>
    </row>
    <row r="2868" spans="27:33" x14ac:dyDescent="0.3">
      <c r="AA2868" s="87"/>
      <c r="AB2868" s="87"/>
      <c r="AC2868" s="87"/>
      <c r="AD2868" s="87"/>
      <c r="AE2868" s="87"/>
      <c r="AF2868" s="87"/>
      <c r="AG2868" s="87"/>
    </row>
    <row r="2869" spans="27:33" x14ac:dyDescent="0.3">
      <c r="AA2869" s="87"/>
      <c r="AB2869" s="87"/>
      <c r="AC2869" s="87"/>
      <c r="AD2869" s="87"/>
      <c r="AE2869" s="87"/>
      <c r="AF2869" s="87"/>
      <c r="AG2869" s="87"/>
    </row>
    <row r="2870" spans="27:33" x14ac:dyDescent="0.3">
      <c r="AA2870" s="87"/>
      <c r="AB2870" s="87"/>
      <c r="AC2870" s="87"/>
      <c r="AD2870" s="87"/>
      <c r="AE2870" s="87"/>
      <c r="AF2870" s="87"/>
      <c r="AG2870" s="87"/>
    </row>
    <row r="2871" spans="27:33" x14ac:dyDescent="0.3">
      <c r="AA2871" s="87"/>
      <c r="AB2871" s="87"/>
      <c r="AC2871" s="87"/>
      <c r="AD2871" s="87"/>
      <c r="AE2871" s="87"/>
      <c r="AF2871" s="87"/>
      <c r="AG2871" s="87"/>
    </row>
    <row r="2872" spans="27:33" x14ac:dyDescent="0.3">
      <c r="AA2872" s="87"/>
      <c r="AB2872" s="87"/>
      <c r="AC2872" s="87"/>
      <c r="AD2872" s="87"/>
      <c r="AE2872" s="87"/>
      <c r="AF2872" s="87"/>
      <c r="AG2872" s="87"/>
    </row>
    <row r="2873" spans="27:33" x14ac:dyDescent="0.3">
      <c r="AA2873" s="87"/>
      <c r="AB2873" s="87"/>
      <c r="AC2873" s="87"/>
      <c r="AD2873" s="87"/>
      <c r="AE2873" s="87"/>
      <c r="AF2873" s="87"/>
      <c r="AG2873" s="87"/>
    </row>
    <row r="2874" spans="27:33" x14ac:dyDescent="0.3">
      <c r="AA2874" s="87"/>
      <c r="AB2874" s="87"/>
      <c r="AC2874" s="87"/>
      <c r="AD2874" s="87"/>
      <c r="AE2874" s="87"/>
      <c r="AF2874" s="87"/>
      <c r="AG2874" s="87"/>
    </row>
    <row r="2875" spans="27:33" x14ac:dyDescent="0.3">
      <c r="AA2875" s="87"/>
      <c r="AB2875" s="87"/>
      <c r="AC2875" s="87"/>
      <c r="AD2875" s="87"/>
      <c r="AE2875" s="87"/>
      <c r="AF2875" s="87"/>
      <c r="AG2875" s="87"/>
    </row>
    <row r="2876" spans="27:33" x14ac:dyDescent="0.3">
      <c r="AA2876" s="87"/>
      <c r="AB2876" s="87"/>
      <c r="AC2876" s="87"/>
      <c r="AD2876" s="87"/>
      <c r="AE2876" s="87"/>
      <c r="AF2876" s="87"/>
      <c r="AG2876" s="87"/>
    </row>
    <row r="2877" spans="27:33" x14ac:dyDescent="0.3">
      <c r="AA2877" s="87"/>
      <c r="AB2877" s="87"/>
      <c r="AC2877" s="87"/>
      <c r="AD2877" s="87"/>
      <c r="AE2877" s="87"/>
      <c r="AF2877" s="87"/>
      <c r="AG2877" s="87"/>
    </row>
    <row r="2878" spans="27:33" x14ac:dyDescent="0.3">
      <c r="AA2878" s="87"/>
      <c r="AB2878" s="87"/>
      <c r="AC2878" s="87"/>
      <c r="AD2878" s="87"/>
      <c r="AE2878" s="87"/>
      <c r="AF2878" s="87"/>
      <c r="AG2878" s="87"/>
    </row>
    <row r="2879" spans="27:33" x14ac:dyDescent="0.3">
      <c r="AA2879" s="87"/>
      <c r="AB2879" s="87"/>
      <c r="AC2879" s="87"/>
      <c r="AD2879" s="87"/>
      <c r="AE2879" s="87"/>
      <c r="AF2879" s="87"/>
      <c r="AG2879" s="87"/>
    </row>
    <row r="2880" spans="27:33" x14ac:dyDescent="0.3">
      <c r="AA2880" s="87"/>
      <c r="AB2880" s="87"/>
      <c r="AC2880" s="87"/>
      <c r="AD2880" s="87"/>
      <c r="AE2880" s="87"/>
      <c r="AF2880" s="87"/>
      <c r="AG2880" s="87"/>
    </row>
    <row r="2881" spans="27:33" x14ac:dyDescent="0.3">
      <c r="AA2881" s="87"/>
      <c r="AB2881" s="87"/>
      <c r="AC2881" s="87"/>
      <c r="AD2881" s="87"/>
      <c r="AE2881" s="87"/>
      <c r="AF2881" s="87"/>
      <c r="AG2881" s="87"/>
    </row>
    <row r="2882" spans="27:33" x14ac:dyDescent="0.3">
      <c r="AA2882" s="87"/>
      <c r="AB2882" s="87"/>
      <c r="AC2882" s="87"/>
      <c r="AD2882" s="87"/>
      <c r="AE2882" s="87"/>
      <c r="AF2882" s="87"/>
      <c r="AG2882" s="87"/>
    </row>
    <row r="2883" spans="27:33" x14ac:dyDescent="0.3">
      <c r="AA2883" s="87"/>
      <c r="AB2883" s="87"/>
      <c r="AC2883" s="87"/>
      <c r="AD2883" s="87"/>
      <c r="AE2883" s="87"/>
      <c r="AF2883" s="87"/>
      <c r="AG2883" s="87"/>
    </row>
    <row r="2884" spans="27:33" x14ac:dyDescent="0.3">
      <c r="AA2884" s="87"/>
      <c r="AB2884" s="87"/>
      <c r="AC2884" s="87"/>
      <c r="AD2884" s="87"/>
      <c r="AE2884" s="87"/>
      <c r="AF2884" s="87"/>
      <c r="AG2884" s="87"/>
    </row>
    <row r="2885" spans="27:33" x14ac:dyDescent="0.3">
      <c r="AA2885" s="87"/>
      <c r="AB2885" s="87"/>
      <c r="AC2885" s="87"/>
      <c r="AD2885" s="87"/>
      <c r="AE2885" s="87"/>
      <c r="AF2885" s="87"/>
      <c r="AG2885" s="87"/>
    </row>
    <row r="2886" spans="27:33" x14ac:dyDescent="0.3">
      <c r="AA2886" s="87"/>
      <c r="AB2886" s="87"/>
      <c r="AC2886" s="87"/>
      <c r="AD2886" s="87"/>
      <c r="AE2886" s="87"/>
      <c r="AF2886" s="87"/>
      <c r="AG2886" s="87"/>
    </row>
    <row r="2887" spans="27:33" x14ac:dyDescent="0.3">
      <c r="AA2887" s="87"/>
      <c r="AB2887" s="87"/>
      <c r="AC2887" s="87"/>
      <c r="AD2887" s="87"/>
      <c r="AE2887" s="87"/>
      <c r="AF2887" s="87"/>
      <c r="AG2887" s="87"/>
    </row>
    <row r="2888" spans="27:33" x14ac:dyDescent="0.3">
      <c r="AA2888" s="87"/>
      <c r="AB2888" s="87"/>
      <c r="AC2888" s="87"/>
      <c r="AD2888" s="87"/>
      <c r="AE2888" s="87"/>
      <c r="AF2888" s="87"/>
      <c r="AG2888" s="87"/>
    </row>
    <row r="2889" spans="27:33" x14ac:dyDescent="0.3">
      <c r="AA2889" s="87"/>
      <c r="AB2889" s="87"/>
      <c r="AC2889" s="87"/>
      <c r="AD2889" s="87"/>
      <c r="AE2889" s="87"/>
      <c r="AF2889" s="87"/>
      <c r="AG2889" s="87"/>
    </row>
    <row r="2890" spans="27:33" x14ac:dyDescent="0.3">
      <c r="AA2890" s="87"/>
      <c r="AB2890" s="87"/>
      <c r="AC2890" s="87"/>
      <c r="AD2890" s="87"/>
      <c r="AE2890" s="87"/>
      <c r="AF2890" s="87"/>
      <c r="AG2890" s="87"/>
    </row>
    <row r="2891" spans="27:33" x14ac:dyDescent="0.3">
      <c r="AA2891" s="87"/>
      <c r="AB2891" s="87"/>
      <c r="AC2891" s="87"/>
      <c r="AD2891" s="87"/>
      <c r="AE2891" s="87"/>
      <c r="AF2891" s="87"/>
      <c r="AG2891" s="87"/>
    </row>
    <row r="2892" spans="27:33" x14ac:dyDescent="0.3">
      <c r="AA2892" s="87"/>
      <c r="AB2892" s="87"/>
      <c r="AC2892" s="87"/>
      <c r="AD2892" s="87"/>
      <c r="AE2892" s="87"/>
      <c r="AF2892" s="87"/>
      <c r="AG2892" s="87"/>
    </row>
    <row r="2893" spans="27:33" x14ac:dyDescent="0.3">
      <c r="AA2893" s="87"/>
      <c r="AB2893" s="87"/>
      <c r="AC2893" s="87"/>
      <c r="AD2893" s="87"/>
      <c r="AE2893" s="87"/>
      <c r="AF2893" s="87"/>
      <c r="AG2893" s="87"/>
    </row>
    <row r="2894" spans="27:33" x14ac:dyDescent="0.3">
      <c r="AA2894" s="87"/>
      <c r="AB2894" s="87"/>
      <c r="AC2894" s="87"/>
      <c r="AD2894" s="87"/>
      <c r="AE2894" s="87"/>
      <c r="AF2894" s="87"/>
      <c r="AG2894" s="87"/>
    </row>
    <row r="2895" spans="27:33" x14ac:dyDescent="0.3">
      <c r="AA2895" s="87"/>
      <c r="AB2895" s="87"/>
      <c r="AC2895" s="87"/>
      <c r="AD2895" s="87"/>
      <c r="AE2895" s="87"/>
      <c r="AF2895" s="87"/>
      <c r="AG2895" s="87"/>
    </row>
    <row r="2896" spans="27:33" x14ac:dyDescent="0.3">
      <c r="AA2896" s="87"/>
      <c r="AB2896" s="87"/>
      <c r="AC2896" s="87"/>
      <c r="AD2896" s="87"/>
      <c r="AE2896" s="87"/>
      <c r="AF2896" s="87"/>
      <c r="AG2896" s="87"/>
    </row>
    <row r="2897" spans="27:33" x14ac:dyDescent="0.3">
      <c r="AA2897" s="87"/>
      <c r="AB2897" s="87"/>
      <c r="AC2897" s="87"/>
      <c r="AD2897" s="87"/>
      <c r="AE2897" s="87"/>
      <c r="AF2897" s="87"/>
      <c r="AG2897" s="87"/>
    </row>
    <row r="2898" spans="27:33" x14ac:dyDescent="0.3">
      <c r="AA2898" s="87"/>
      <c r="AB2898" s="87"/>
      <c r="AC2898" s="87"/>
      <c r="AD2898" s="87"/>
      <c r="AE2898" s="87"/>
      <c r="AF2898" s="87"/>
      <c r="AG2898" s="87"/>
    </row>
    <row r="2899" spans="27:33" x14ac:dyDescent="0.3">
      <c r="AA2899" s="87"/>
      <c r="AB2899" s="87"/>
      <c r="AC2899" s="87"/>
      <c r="AD2899" s="87"/>
      <c r="AE2899" s="87"/>
      <c r="AF2899" s="87"/>
      <c r="AG2899" s="87"/>
    </row>
    <row r="2900" spans="27:33" x14ac:dyDescent="0.3">
      <c r="AA2900" s="87"/>
      <c r="AB2900" s="87"/>
      <c r="AC2900" s="87"/>
      <c r="AD2900" s="87"/>
      <c r="AE2900" s="87"/>
      <c r="AF2900" s="87"/>
      <c r="AG2900" s="87"/>
    </row>
    <row r="2901" spans="27:33" x14ac:dyDescent="0.3">
      <c r="AA2901" s="87"/>
      <c r="AB2901" s="87"/>
      <c r="AC2901" s="87"/>
      <c r="AD2901" s="87"/>
      <c r="AE2901" s="87"/>
      <c r="AF2901" s="87"/>
      <c r="AG2901" s="87"/>
    </row>
    <row r="2902" spans="27:33" x14ac:dyDescent="0.3">
      <c r="AA2902" s="87"/>
      <c r="AB2902" s="87"/>
      <c r="AC2902" s="87"/>
      <c r="AD2902" s="87"/>
      <c r="AE2902" s="87"/>
      <c r="AF2902" s="87"/>
      <c r="AG2902" s="87"/>
    </row>
    <row r="2903" spans="27:33" x14ac:dyDescent="0.3">
      <c r="AA2903" s="87"/>
      <c r="AB2903" s="87"/>
      <c r="AC2903" s="87"/>
      <c r="AD2903" s="87"/>
      <c r="AE2903" s="87"/>
      <c r="AF2903" s="87"/>
      <c r="AG2903" s="87"/>
    </row>
    <row r="2904" spans="27:33" x14ac:dyDescent="0.3">
      <c r="AA2904" s="87"/>
      <c r="AB2904" s="87"/>
      <c r="AC2904" s="87"/>
      <c r="AD2904" s="87"/>
      <c r="AE2904" s="87"/>
      <c r="AF2904" s="87"/>
      <c r="AG2904" s="87"/>
    </row>
    <row r="2905" spans="27:33" x14ac:dyDescent="0.3">
      <c r="AA2905" s="87"/>
      <c r="AB2905" s="87"/>
      <c r="AC2905" s="87"/>
      <c r="AD2905" s="87"/>
      <c r="AE2905" s="87"/>
      <c r="AF2905" s="87"/>
      <c r="AG2905" s="87"/>
    </row>
    <row r="2906" spans="27:33" x14ac:dyDescent="0.3">
      <c r="AA2906" s="87"/>
      <c r="AB2906" s="87"/>
      <c r="AC2906" s="87"/>
      <c r="AD2906" s="87"/>
      <c r="AE2906" s="87"/>
      <c r="AF2906" s="87"/>
      <c r="AG2906" s="87"/>
    </row>
    <row r="2907" spans="27:33" x14ac:dyDescent="0.3">
      <c r="AA2907" s="87"/>
      <c r="AB2907" s="87"/>
      <c r="AC2907" s="87"/>
      <c r="AD2907" s="87"/>
      <c r="AE2907" s="87"/>
      <c r="AF2907" s="87"/>
      <c r="AG2907" s="87"/>
    </row>
    <row r="2908" spans="27:33" x14ac:dyDescent="0.3">
      <c r="AA2908" s="87"/>
      <c r="AB2908" s="87"/>
      <c r="AC2908" s="87"/>
      <c r="AD2908" s="87"/>
      <c r="AE2908" s="87"/>
      <c r="AF2908" s="87"/>
      <c r="AG2908" s="87"/>
    </row>
    <row r="2909" spans="27:33" x14ac:dyDescent="0.3">
      <c r="AA2909" s="87"/>
      <c r="AB2909" s="87"/>
      <c r="AC2909" s="87"/>
      <c r="AD2909" s="87"/>
      <c r="AE2909" s="87"/>
      <c r="AF2909" s="87"/>
      <c r="AG2909" s="87"/>
    </row>
    <row r="2910" spans="27:33" x14ac:dyDescent="0.3">
      <c r="AA2910" s="87"/>
      <c r="AB2910" s="87"/>
      <c r="AC2910" s="87"/>
      <c r="AD2910" s="87"/>
      <c r="AE2910" s="87"/>
      <c r="AF2910" s="87"/>
      <c r="AG2910" s="87"/>
    </row>
    <row r="2911" spans="27:33" x14ac:dyDescent="0.3">
      <c r="AA2911" s="87"/>
      <c r="AB2911" s="87"/>
      <c r="AC2911" s="87"/>
      <c r="AD2911" s="87"/>
      <c r="AE2911" s="87"/>
      <c r="AF2911" s="87"/>
      <c r="AG2911" s="87"/>
    </row>
    <row r="2912" spans="27:33" x14ac:dyDescent="0.3">
      <c r="AA2912" s="87"/>
      <c r="AB2912" s="87"/>
      <c r="AC2912" s="87"/>
      <c r="AD2912" s="87"/>
      <c r="AE2912" s="87"/>
      <c r="AF2912" s="87"/>
      <c r="AG2912" s="87"/>
    </row>
    <row r="2913" spans="27:33" x14ac:dyDescent="0.3">
      <c r="AA2913" s="87"/>
      <c r="AB2913" s="87"/>
      <c r="AC2913" s="87"/>
      <c r="AD2913" s="87"/>
      <c r="AE2913" s="87"/>
      <c r="AF2913" s="87"/>
      <c r="AG2913" s="87"/>
    </row>
    <row r="2914" spans="27:33" x14ac:dyDescent="0.3">
      <c r="AA2914" s="87"/>
      <c r="AB2914" s="87"/>
      <c r="AC2914" s="87"/>
      <c r="AD2914" s="87"/>
      <c r="AE2914" s="87"/>
      <c r="AF2914" s="87"/>
      <c r="AG2914" s="87"/>
    </row>
    <row r="2915" spans="27:33" x14ac:dyDescent="0.3">
      <c r="AA2915" s="87"/>
      <c r="AB2915" s="87"/>
      <c r="AC2915" s="87"/>
      <c r="AD2915" s="87"/>
      <c r="AE2915" s="87"/>
      <c r="AF2915" s="87"/>
      <c r="AG2915" s="87"/>
    </row>
    <row r="2916" spans="27:33" x14ac:dyDescent="0.3">
      <c r="AA2916" s="87"/>
      <c r="AB2916" s="87"/>
      <c r="AC2916" s="87"/>
      <c r="AD2916" s="87"/>
      <c r="AE2916" s="87"/>
      <c r="AF2916" s="87"/>
      <c r="AG2916" s="87"/>
    </row>
    <row r="2917" spans="27:33" x14ac:dyDescent="0.3">
      <c r="AA2917" s="87"/>
      <c r="AB2917" s="87"/>
      <c r="AC2917" s="87"/>
      <c r="AD2917" s="87"/>
      <c r="AE2917" s="87"/>
      <c r="AF2917" s="87"/>
      <c r="AG2917" s="87"/>
    </row>
    <row r="2918" spans="27:33" x14ac:dyDescent="0.3">
      <c r="AA2918" s="87"/>
      <c r="AB2918" s="87"/>
      <c r="AC2918" s="87"/>
      <c r="AD2918" s="87"/>
      <c r="AE2918" s="87"/>
      <c r="AF2918" s="87"/>
      <c r="AG2918" s="87"/>
    </row>
    <row r="2919" spans="27:33" x14ac:dyDescent="0.3">
      <c r="AA2919" s="87"/>
      <c r="AB2919" s="87"/>
      <c r="AC2919" s="87"/>
      <c r="AD2919" s="87"/>
      <c r="AE2919" s="87"/>
      <c r="AF2919" s="87"/>
      <c r="AG2919" s="87"/>
    </row>
    <row r="2920" spans="27:33" x14ac:dyDescent="0.3">
      <c r="AA2920" s="87"/>
      <c r="AB2920" s="87"/>
      <c r="AC2920" s="87"/>
      <c r="AD2920" s="87"/>
      <c r="AE2920" s="87"/>
      <c r="AF2920" s="87"/>
      <c r="AG2920" s="87"/>
    </row>
    <row r="2921" spans="27:33" x14ac:dyDescent="0.3">
      <c r="AA2921" s="87"/>
      <c r="AB2921" s="87"/>
      <c r="AC2921" s="87"/>
      <c r="AD2921" s="87"/>
      <c r="AE2921" s="87"/>
      <c r="AF2921" s="87"/>
      <c r="AG2921" s="87"/>
    </row>
    <row r="2922" spans="27:33" x14ac:dyDescent="0.3">
      <c r="AA2922" s="87"/>
      <c r="AB2922" s="87"/>
      <c r="AC2922" s="87"/>
      <c r="AD2922" s="87"/>
      <c r="AE2922" s="87"/>
      <c r="AF2922" s="87"/>
      <c r="AG2922" s="87"/>
    </row>
    <row r="2923" spans="27:33" x14ac:dyDescent="0.3">
      <c r="AA2923" s="87"/>
      <c r="AB2923" s="87"/>
      <c r="AC2923" s="87"/>
      <c r="AD2923" s="87"/>
      <c r="AE2923" s="87"/>
      <c r="AF2923" s="87"/>
      <c r="AG2923" s="87"/>
    </row>
    <row r="2924" spans="27:33" x14ac:dyDescent="0.3">
      <c r="AA2924" s="87"/>
      <c r="AB2924" s="87"/>
      <c r="AC2924" s="87"/>
      <c r="AD2924" s="87"/>
      <c r="AE2924" s="87"/>
      <c r="AF2924" s="87"/>
      <c r="AG2924" s="87"/>
    </row>
    <row r="2925" spans="27:33" x14ac:dyDescent="0.3">
      <c r="AA2925" s="87"/>
      <c r="AB2925" s="87"/>
      <c r="AC2925" s="87"/>
      <c r="AD2925" s="87"/>
      <c r="AE2925" s="87"/>
      <c r="AF2925" s="87"/>
      <c r="AG2925" s="87"/>
    </row>
    <row r="2926" spans="27:33" x14ac:dyDescent="0.3">
      <c r="AA2926" s="87"/>
      <c r="AB2926" s="87"/>
      <c r="AC2926" s="87"/>
      <c r="AD2926" s="87"/>
      <c r="AE2926" s="87"/>
      <c r="AF2926" s="87"/>
      <c r="AG2926" s="87"/>
    </row>
    <row r="2927" spans="27:33" x14ac:dyDescent="0.3">
      <c r="AA2927" s="87"/>
      <c r="AB2927" s="87"/>
      <c r="AC2927" s="87"/>
      <c r="AD2927" s="87"/>
      <c r="AE2927" s="87"/>
      <c r="AF2927" s="87"/>
      <c r="AG2927" s="87"/>
    </row>
    <row r="2928" spans="27:33" x14ac:dyDescent="0.3">
      <c r="AA2928" s="87"/>
      <c r="AB2928" s="87"/>
      <c r="AC2928" s="87"/>
      <c r="AD2928" s="87"/>
      <c r="AE2928" s="87"/>
      <c r="AF2928" s="87"/>
      <c r="AG2928" s="87"/>
    </row>
    <row r="2929" spans="27:33" x14ac:dyDescent="0.3">
      <c r="AA2929" s="87"/>
      <c r="AB2929" s="87"/>
      <c r="AC2929" s="87"/>
      <c r="AD2929" s="87"/>
      <c r="AE2929" s="87"/>
      <c r="AF2929" s="87"/>
      <c r="AG2929" s="87"/>
    </row>
    <row r="2930" spans="27:33" x14ac:dyDescent="0.3">
      <c r="AA2930" s="87"/>
      <c r="AB2930" s="87"/>
      <c r="AC2930" s="87"/>
      <c r="AD2930" s="87"/>
      <c r="AE2930" s="87"/>
      <c r="AF2930" s="87"/>
      <c r="AG2930" s="87"/>
    </row>
    <row r="2931" spans="27:33" x14ac:dyDescent="0.3">
      <c r="AA2931" s="87"/>
      <c r="AB2931" s="87"/>
      <c r="AC2931" s="87"/>
      <c r="AD2931" s="87"/>
      <c r="AE2931" s="87"/>
      <c r="AF2931" s="87"/>
      <c r="AG2931" s="87"/>
    </row>
    <row r="2932" spans="27:33" x14ac:dyDescent="0.3">
      <c r="AA2932" s="87"/>
      <c r="AB2932" s="87"/>
      <c r="AC2932" s="87"/>
      <c r="AD2932" s="87"/>
      <c r="AE2932" s="87"/>
      <c r="AF2932" s="87"/>
      <c r="AG2932" s="87"/>
    </row>
    <row r="2933" spans="27:33" x14ac:dyDescent="0.3">
      <c r="AA2933" s="87"/>
      <c r="AB2933" s="87"/>
      <c r="AC2933" s="87"/>
      <c r="AD2933" s="87"/>
      <c r="AE2933" s="87"/>
      <c r="AF2933" s="87"/>
      <c r="AG2933" s="87"/>
    </row>
    <row r="2934" spans="27:33" x14ac:dyDescent="0.3">
      <c r="AA2934" s="87"/>
      <c r="AB2934" s="87"/>
      <c r="AC2934" s="87"/>
      <c r="AD2934" s="87"/>
      <c r="AE2934" s="87"/>
      <c r="AF2934" s="87"/>
      <c r="AG2934" s="87"/>
    </row>
    <row r="2935" spans="27:33" x14ac:dyDescent="0.3">
      <c r="AA2935" s="87"/>
      <c r="AB2935" s="87"/>
      <c r="AC2935" s="87"/>
      <c r="AD2935" s="87"/>
      <c r="AE2935" s="87"/>
      <c r="AF2935" s="87"/>
      <c r="AG2935" s="87"/>
    </row>
    <row r="2936" spans="27:33" x14ac:dyDescent="0.3">
      <c r="AA2936" s="87"/>
      <c r="AB2936" s="87"/>
      <c r="AC2936" s="87"/>
      <c r="AD2936" s="87"/>
      <c r="AE2936" s="87"/>
      <c r="AF2936" s="87"/>
      <c r="AG2936" s="87"/>
    </row>
    <row r="2937" spans="27:33" x14ac:dyDescent="0.3">
      <c r="AA2937" s="87"/>
      <c r="AB2937" s="87"/>
      <c r="AC2937" s="87"/>
      <c r="AD2937" s="87"/>
      <c r="AE2937" s="87"/>
      <c r="AF2937" s="87"/>
      <c r="AG2937" s="87"/>
    </row>
    <row r="2938" spans="27:33" x14ac:dyDescent="0.3">
      <c r="AA2938" s="87"/>
      <c r="AB2938" s="87"/>
      <c r="AC2938" s="87"/>
      <c r="AD2938" s="87"/>
      <c r="AE2938" s="87"/>
      <c r="AF2938" s="87"/>
      <c r="AG2938" s="87"/>
    </row>
    <row r="2939" spans="27:33" x14ac:dyDescent="0.3">
      <c r="AA2939" s="87"/>
      <c r="AB2939" s="87"/>
      <c r="AC2939" s="87"/>
      <c r="AD2939" s="87"/>
      <c r="AE2939" s="87"/>
      <c r="AF2939" s="87"/>
      <c r="AG2939" s="87"/>
    </row>
    <row r="2940" spans="27:33" x14ac:dyDescent="0.3">
      <c r="AA2940" s="87"/>
      <c r="AB2940" s="87"/>
      <c r="AC2940" s="87"/>
      <c r="AD2940" s="87"/>
      <c r="AE2940" s="87"/>
      <c r="AF2940" s="87"/>
      <c r="AG2940" s="87"/>
    </row>
    <row r="2941" spans="27:33" x14ac:dyDescent="0.3">
      <c r="AA2941" s="87"/>
      <c r="AB2941" s="87"/>
      <c r="AC2941" s="87"/>
      <c r="AD2941" s="87"/>
      <c r="AE2941" s="87"/>
      <c r="AF2941" s="87"/>
      <c r="AG2941" s="87"/>
    </row>
    <row r="2942" spans="27:33" x14ac:dyDescent="0.3">
      <c r="AA2942" s="87"/>
      <c r="AB2942" s="87"/>
      <c r="AC2942" s="87"/>
      <c r="AD2942" s="87"/>
      <c r="AE2942" s="87"/>
      <c r="AF2942" s="87"/>
      <c r="AG2942" s="87"/>
    </row>
    <row r="2943" spans="27:33" x14ac:dyDescent="0.3">
      <c r="AA2943" s="87"/>
      <c r="AB2943" s="87"/>
      <c r="AC2943" s="87"/>
      <c r="AD2943" s="87"/>
      <c r="AE2943" s="87"/>
      <c r="AF2943" s="87"/>
      <c r="AG2943" s="87"/>
    </row>
    <row r="2944" spans="27:33" x14ac:dyDescent="0.3">
      <c r="AA2944" s="87"/>
      <c r="AB2944" s="87"/>
      <c r="AC2944" s="87"/>
      <c r="AD2944" s="87"/>
      <c r="AE2944" s="87"/>
      <c r="AF2944" s="87"/>
      <c r="AG2944" s="87"/>
    </row>
    <row r="2945" spans="27:33" x14ac:dyDescent="0.3">
      <c r="AA2945" s="87"/>
      <c r="AB2945" s="87"/>
      <c r="AC2945" s="87"/>
      <c r="AD2945" s="87"/>
      <c r="AE2945" s="87"/>
      <c r="AF2945" s="87"/>
      <c r="AG2945" s="87"/>
    </row>
    <row r="2946" spans="27:33" x14ac:dyDescent="0.3">
      <c r="AA2946" s="87"/>
      <c r="AB2946" s="87"/>
      <c r="AC2946" s="87"/>
      <c r="AD2946" s="87"/>
      <c r="AE2946" s="87"/>
      <c r="AF2946" s="87"/>
      <c r="AG2946" s="87"/>
    </row>
    <row r="2947" spans="27:33" x14ac:dyDescent="0.3">
      <c r="AA2947" s="87"/>
      <c r="AB2947" s="87"/>
      <c r="AC2947" s="87"/>
      <c r="AD2947" s="87"/>
      <c r="AE2947" s="87"/>
      <c r="AF2947" s="87"/>
      <c r="AG2947" s="87"/>
    </row>
    <row r="2948" spans="27:33" x14ac:dyDescent="0.3">
      <c r="AA2948" s="87"/>
      <c r="AB2948" s="87"/>
      <c r="AC2948" s="87"/>
      <c r="AD2948" s="87"/>
      <c r="AE2948" s="87"/>
      <c r="AF2948" s="87"/>
      <c r="AG2948" s="87"/>
    </row>
    <row r="2949" spans="27:33" x14ac:dyDescent="0.3">
      <c r="AA2949" s="87"/>
      <c r="AB2949" s="87"/>
      <c r="AC2949" s="87"/>
      <c r="AD2949" s="87"/>
      <c r="AE2949" s="87"/>
      <c r="AF2949" s="87"/>
      <c r="AG2949" s="87"/>
    </row>
    <row r="2950" spans="27:33" x14ac:dyDescent="0.3">
      <c r="AA2950" s="87"/>
      <c r="AB2950" s="87"/>
      <c r="AC2950" s="87"/>
      <c r="AD2950" s="87"/>
      <c r="AE2950" s="87"/>
      <c r="AF2950" s="87"/>
      <c r="AG2950" s="87"/>
    </row>
    <row r="2951" spans="27:33" x14ac:dyDescent="0.3">
      <c r="AA2951" s="87"/>
      <c r="AB2951" s="87"/>
      <c r="AC2951" s="87"/>
      <c r="AD2951" s="87"/>
      <c r="AE2951" s="87"/>
      <c r="AF2951" s="87"/>
      <c r="AG2951" s="87"/>
    </row>
    <row r="2952" spans="27:33" x14ac:dyDescent="0.3">
      <c r="AA2952" s="87"/>
      <c r="AB2952" s="87"/>
      <c r="AC2952" s="87"/>
      <c r="AD2952" s="87"/>
      <c r="AE2952" s="87"/>
      <c r="AF2952" s="87"/>
      <c r="AG2952" s="87"/>
    </row>
    <row r="2953" spans="27:33" x14ac:dyDescent="0.3">
      <c r="AA2953" s="87"/>
      <c r="AB2953" s="87"/>
      <c r="AC2953" s="87"/>
      <c r="AD2953" s="87"/>
      <c r="AE2953" s="87"/>
      <c r="AF2953" s="87"/>
      <c r="AG2953" s="87"/>
    </row>
    <row r="2954" spans="27:33" x14ac:dyDescent="0.3">
      <c r="AA2954" s="87"/>
      <c r="AB2954" s="87"/>
      <c r="AC2954" s="87"/>
      <c r="AD2954" s="87"/>
      <c r="AE2954" s="87"/>
      <c r="AF2954" s="87"/>
      <c r="AG2954" s="87"/>
    </row>
    <row r="2955" spans="27:33" x14ac:dyDescent="0.3">
      <c r="AA2955" s="87"/>
      <c r="AB2955" s="87"/>
      <c r="AC2955" s="87"/>
      <c r="AD2955" s="87"/>
      <c r="AE2955" s="87"/>
      <c r="AF2955" s="87"/>
      <c r="AG2955" s="87"/>
    </row>
    <row r="2956" spans="27:33" x14ac:dyDescent="0.3">
      <c r="AA2956" s="87"/>
      <c r="AB2956" s="87"/>
      <c r="AC2956" s="87"/>
      <c r="AD2956" s="87"/>
      <c r="AE2956" s="87"/>
      <c r="AF2956" s="87"/>
      <c r="AG2956" s="87"/>
    </row>
    <row r="2957" spans="27:33" x14ac:dyDescent="0.3">
      <c r="AA2957" s="87"/>
      <c r="AB2957" s="87"/>
      <c r="AC2957" s="87"/>
      <c r="AD2957" s="87"/>
      <c r="AE2957" s="87"/>
      <c r="AF2957" s="87"/>
      <c r="AG2957" s="87"/>
    </row>
    <row r="2958" spans="27:33" x14ac:dyDescent="0.3">
      <c r="AA2958" s="87"/>
      <c r="AB2958" s="87"/>
      <c r="AC2958" s="87"/>
      <c r="AD2958" s="87"/>
      <c r="AE2958" s="87"/>
      <c r="AF2958" s="87"/>
      <c r="AG2958" s="87"/>
    </row>
    <row r="2959" spans="27:33" x14ac:dyDescent="0.3">
      <c r="AA2959" s="87"/>
      <c r="AB2959" s="87"/>
      <c r="AC2959" s="87"/>
      <c r="AD2959" s="87"/>
      <c r="AE2959" s="87"/>
      <c r="AF2959" s="87"/>
      <c r="AG2959" s="87"/>
    </row>
    <row r="2960" spans="27:33" x14ac:dyDescent="0.3">
      <c r="AA2960" s="87"/>
      <c r="AB2960" s="87"/>
      <c r="AC2960" s="87"/>
      <c r="AD2960" s="87"/>
      <c r="AE2960" s="87"/>
      <c r="AF2960" s="87"/>
      <c r="AG2960" s="87"/>
    </row>
    <row r="2961" spans="27:33" x14ac:dyDescent="0.3">
      <c r="AA2961" s="87"/>
      <c r="AB2961" s="87"/>
      <c r="AC2961" s="87"/>
      <c r="AD2961" s="87"/>
      <c r="AE2961" s="87"/>
      <c r="AF2961" s="87"/>
      <c r="AG2961" s="87"/>
    </row>
    <row r="2962" spans="27:33" x14ac:dyDescent="0.3">
      <c r="AA2962" s="87"/>
      <c r="AB2962" s="87"/>
      <c r="AC2962" s="87"/>
      <c r="AD2962" s="87"/>
      <c r="AE2962" s="87"/>
      <c r="AF2962" s="87"/>
      <c r="AG2962" s="87"/>
    </row>
    <row r="2963" spans="27:33" x14ac:dyDescent="0.3">
      <c r="AA2963" s="87"/>
      <c r="AB2963" s="87"/>
      <c r="AC2963" s="87"/>
      <c r="AD2963" s="87"/>
      <c r="AE2963" s="87"/>
      <c r="AF2963" s="87"/>
      <c r="AG2963" s="87"/>
    </row>
    <row r="2964" spans="27:33" x14ac:dyDescent="0.3">
      <c r="AA2964" s="87"/>
      <c r="AB2964" s="87"/>
      <c r="AC2964" s="87"/>
      <c r="AD2964" s="87"/>
      <c r="AE2964" s="87"/>
      <c r="AF2964" s="87"/>
      <c r="AG2964" s="87"/>
    </row>
    <row r="2965" spans="27:33" x14ac:dyDescent="0.3">
      <c r="AA2965" s="87"/>
      <c r="AB2965" s="87"/>
      <c r="AC2965" s="87"/>
      <c r="AD2965" s="87"/>
      <c r="AE2965" s="87"/>
      <c r="AF2965" s="87"/>
      <c r="AG2965" s="87"/>
    </row>
    <row r="2966" spans="27:33" x14ac:dyDescent="0.3">
      <c r="AA2966" s="87"/>
      <c r="AB2966" s="87"/>
      <c r="AC2966" s="87"/>
      <c r="AD2966" s="87"/>
      <c r="AE2966" s="87"/>
      <c r="AF2966" s="87"/>
      <c r="AG2966" s="87"/>
    </row>
    <row r="2967" spans="27:33" x14ac:dyDescent="0.3">
      <c r="AA2967" s="87"/>
      <c r="AB2967" s="87"/>
      <c r="AC2967" s="87"/>
      <c r="AD2967" s="87"/>
      <c r="AE2967" s="87"/>
      <c r="AF2967" s="87"/>
      <c r="AG2967" s="87"/>
    </row>
    <row r="2968" spans="27:33" x14ac:dyDescent="0.3">
      <c r="AA2968" s="87"/>
      <c r="AB2968" s="87"/>
      <c r="AC2968" s="87"/>
      <c r="AD2968" s="87"/>
      <c r="AE2968" s="87"/>
      <c r="AF2968" s="87"/>
      <c r="AG2968" s="87"/>
    </row>
    <row r="2969" spans="27:33" x14ac:dyDescent="0.3">
      <c r="AA2969" s="87"/>
      <c r="AB2969" s="87"/>
      <c r="AC2969" s="87"/>
      <c r="AD2969" s="87"/>
      <c r="AE2969" s="87"/>
      <c r="AF2969" s="87"/>
      <c r="AG2969" s="87"/>
    </row>
    <row r="2970" spans="27:33" x14ac:dyDescent="0.3">
      <c r="AA2970" s="87"/>
      <c r="AB2970" s="87"/>
      <c r="AC2970" s="87"/>
      <c r="AD2970" s="87"/>
      <c r="AE2970" s="87"/>
      <c r="AF2970" s="87"/>
      <c r="AG2970" s="87"/>
    </row>
    <row r="2971" spans="27:33" x14ac:dyDescent="0.3">
      <c r="AA2971" s="87"/>
      <c r="AB2971" s="87"/>
      <c r="AC2971" s="87"/>
      <c r="AD2971" s="87"/>
      <c r="AE2971" s="87"/>
      <c r="AF2971" s="87"/>
      <c r="AG2971" s="87"/>
    </row>
    <row r="2972" spans="27:33" x14ac:dyDescent="0.3">
      <c r="AA2972" s="87"/>
      <c r="AB2972" s="87"/>
      <c r="AC2972" s="87"/>
      <c r="AD2972" s="87"/>
      <c r="AE2972" s="87"/>
      <c r="AF2972" s="87"/>
      <c r="AG2972" s="87"/>
    </row>
    <row r="2973" spans="27:33" x14ac:dyDescent="0.3">
      <c r="AA2973" s="87"/>
      <c r="AB2973" s="87"/>
      <c r="AC2973" s="87"/>
      <c r="AD2973" s="87"/>
      <c r="AE2973" s="87"/>
      <c r="AF2973" s="87"/>
      <c r="AG2973" s="87"/>
    </row>
    <row r="2974" spans="27:33" x14ac:dyDescent="0.3">
      <c r="AA2974" s="87"/>
      <c r="AB2974" s="87"/>
      <c r="AC2974" s="87"/>
      <c r="AD2974" s="87"/>
      <c r="AE2974" s="87"/>
      <c r="AF2974" s="87"/>
      <c r="AG2974" s="87"/>
    </row>
    <row r="2975" spans="27:33" x14ac:dyDescent="0.3">
      <c r="AA2975" s="87"/>
      <c r="AB2975" s="87"/>
      <c r="AC2975" s="87"/>
      <c r="AD2975" s="87"/>
      <c r="AE2975" s="87"/>
      <c r="AF2975" s="87"/>
      <c r="AG2975" s="87"/>
    </row>
    <row r="2976" spans="27:33" x14ac:dyDescent="0.3">
      <c r="AA2976" s="87"/>
      <c r="AB2976" s="87"/>
      <c r="AC2976" s="87"/>
      <c r="AD2976" s="87"/>
      <c r="AE2976" s="87"/>
      <c r="AF2976" s="87"/>
      <c r="AG2976" s="87"/>
    </row>
    <row r="2977" spans="27:33" x14ac:dyDescent="0.3">
      <c r="AA2977" s="87"/>
      <c r="AB2977" s="87"/>
      <c r="AC2977" s="87"/>
      <c r="AD2977" s="87"/>
      <c r="AE2977" s="87"/>
      <c r="AF2977" s="87"/>
      <c r="AG2977" s="87"/>
    </row>
    <row r="2978" spans="27:33" x14ac:dyDescent="0.3">
      <c r="AA2978" s="87"/>
      <c r="AB2978" s="87"/>
      <c r="AC2978" s="87"/>
      <c r="AD2978" s="87"/>
      <c r="AE2978" s="87"/>
      <c r="AF2978" s="87"/>
      <c r="AG2978" s="87"/>
    </row>
    <row r="2979" spans="27:33" x14ac:dyDescent="0.3">
      <c r="AA2979" s="87"/>
      <c r="AB2979" s="87"/>
      <c r="AC2979" s="87"/>
      <c r="AD2979" s="87"/>
      <c r="AE2979" s="87"/>
      <c r="AF2979" s="87"/>
      <c r="AG2979" s="87"/>
    </row>
    <row r="2980" spans="27:33" x14ac:dyDescent="0.3">
      <c r="AA2980" s="87"/>
      <c r="AB2980" s="87"/>
      <c r="AC2980" s="87"/>
      <c r="AD2980" s="87"/>
      <c r="AE2980" s="87"/>
      <c r="AF2980" s="87"/>
      <c r="AG2980" s="87"/>
    </row>
    <row r="2981" spans="27:33" x14ac:dyDescent="0.3">
      <c r="AA2981" s="87"/>
      <c r="AB2981" s="87"/>
      <c r="AC2981" s="87"/>
      <c r="AD2981" s="87"/>
      <c r="AE2981" s="87"/>
      <c r="AF2981" s="87"/>
      <c r="AG2981" s="87"/>
    </row>
    <row r="2982" spans="27:33" x14ac:dyDescent="0.3">
      <c r="AA2982" s="87"/>
      <c r="AB2982" s="87"/>
      <c r="AC2982" s="87"/>
      <c r="AD2982" s="87"/>
      <c r="AE2982" s="87"/>
      <c r="AF2982" s="87"/>
      <c r="AG2982" s="87"/>
    </row>
    <row r="2983" spans="27:33" x14ac:dyDescent="0.3">
      <c r="AA2983" s="87"/>
      <c r="AB2983" s="87"/>
      <c r="AC2983" s="87"/>
      <c r="AD2983" s="87"/>
      <c r="AE2983" s="87"/>
      <c r="AF2983" s="87"/>
      <c r="AG2983" s="87"/>
    </row>
    <row r="2984" spans="27:33" x14ac:dyDescent="0.3">
      <c r="AA2984" s="87"/>
      <c r="AB2984" s="87"/>
      <c r="AC2984" s="87"/>
      <c r="AD2984" s="87"/>
      <c r="AE2984" s="87"/>
      <c r="AF2984" s="87"/>
      <c r="AG2984" s="87"/>
    </row>
    <row r="2985" spans="27:33" x14ac:dyDescent="0.3">
      <c r="AA2985" s="87"/>
      <c r="AB2985" s="87"/>
      <c r="AC2985" s="87"/>
      <c r="AD2985" s="87"/>
      <c r="AE2985" s="87"/>
      <c r="AF2985" s="87"/>
      <c r="AG2985" s="87"/>
    </row>
    <row r="2986" spans="27:33" x14ac:dyDescent="0.3">
      <c r="AA2986" s="87"/>
      <c r="AB2986" s="87"/>
      <c r="AC2986" s="87"/>
      <c r="AD2986" s="87"/>
      <c r="AE2986" s="87"/>
      <c r="AF2986" s="87"/>
      <c r="AG2986" s="87"/>
    </row>
    <row r="2987" spans="27:33" x14ac:dyDescent="0.3">
      <c r="AA2987" s="87"/>
      <c r="AB2987" s="87"/>
      <c r="AC2987" s="87"/>
      <c r="AD2987" s="87"/>
      <c r="AE2987" s="87"/>
      <c r="AF2987" s="87"/>
      <c r="AG2987" s="87"/>
    </row>
    <row r="2988" spans="27:33" x14ac:dyDescent="0.3">
      <c r="AA2988" s="87"/>
      <c r="AB2988" s="87"/>
      <c r="AC2988" s="87"/>
      <c r="AD2988" s="87"/>
      <c r="AE2988" s="87"/>
      <c r="AF2988" s="87"/>
      <c r="AG2988" s="87"/>
    </row>
    <row r="2989" spans="27:33" x14ac:dyDescent="0.3">
      <c r="AA2989" s="87"/>
      <c r="AB2989" s="87"/>
      <c r="AC2989" s="87"/>
      <c r="AD2989" s="87"/>
      <c r="AE2989" s="87"/>
      <c r="AF2989" s="87"/>
      <c r="AG2989" s="87"/>
    </row>
    <row r="2990" spans="27:33" x14ac:dyDescent="0.3">
      <c r="AA2990" s="87"/>
      <c r="AB2990" s="87"/>
      <c r="AC2990" s="87"/>
      <c r="AD2990" s="87"/>
      <c r="AE2990" s="87"/>
      <c r="AF2990" s="87"/>
      <c r="AG2990" s="87"/>
    </row>
    <row r="2991" spans="27:33" x14ac:dyDescent="0.3">
      <c r="AA2991" s="87"/>
      <c r="AB2991" s="87"/>
      <c r="AC2991" s="87"/>
      <c r="AD2991" s="87"/>
      <c r="AE2991" s="87"/>
      <c r="AF2991" s="87"/>
      <c r="AG2991" s="87"/>
    </row>
    <row r="2992" spans="27:33" x14ac:dyDescent="0.3">
      <c r="AA2992" s="87"/>
      <c r="AB2992" s="87"/>
      <c r="AC2992" s="87"/>
      <c r="AD2992" s="87"/>
      <c r="AE2992" s="87"/>
      <c r="AF2992" s="87"/>
      <c r="AG2992" s="87"/>
    </row>
    <row r="2993" spans="27:33" x14ac:dyDescent="0.3">
      <c r="AA2993" s="87"/>
      <c r="AB2993" s="87"/>
      <c r="AC2993" s="87"/>
      <c r="AD2993" s="87"/>
      <c r="AE2993" s="87"/>
      <c r="AF2993" s="87"/>
      <c r="AG2993" s="87"/>
    </row>
    <row r="2994" spans="27:33" x14ac:dyDescent="0.3">
      <c r="AA2994" s="87"/>
      <c r="AB2994" s="87"/>
      <c r="AC2994" s="87"/>
      <c r="AD2994" s="87"/>
      <c r="AE2994" s="87"/>
      <c r="AF2994" s="87"/>
      <c r="AG2994" s="87"/>
    </row>
    <row r="2995" spans="27:33" x14ac:dyDescent="0.3">
      <c r="AA2995" s="87"/>
      <c r="AB2995" s="87"/>
      <c r="AC2995" s="87"/>
      <c r="AD2995" s="87"/>
      <c r="AE2995" s="87"/>
      <c r="AF2995" s="87"/>
      <c r="AG2995" s="87"/>
    </row>
    <row r="2996" spans="27:33" x14ac:dyDescent="0.3">
      <c r="AA2996" s="87"/>
      <c r="AB2996" s="87"/>
      <c r="AC2996" s="87"/>
      <c r="AD2996" s="87"/>
      <c r="AE2996" s="87"/>
      <c r="AF2996" s="87"/>
      <c r="AG2996" s="87"/>
    </row>
    <row r="2997" spans="27:33" x14ac:dyDescent="0.3">
      <c r="AA2997" s="87"/>
      <c r="AB2997" s="87"/>
      <c r="AC2997" s="87"/>
      <c r="AD2997" s="87"/>
      <c r="AE2997" s="87"/>
      <c r="AF2997" s="87"/>
      <c r="AG2997" s="87"/>
    </row>
    <row r="2998" spans="27:33" x14ac:dyDescent="0.3">
      <c r="AA2998" s="87"/>
      <c r="AB2998" s="87"/>
      <c r="AC2998" s="87"/>
      <c r="AD2998" s="87"/>
      <c r="AE2998" s="87"/>
      <c r="AF2998" s="87"/>
      <c r="AG2998" s="87"/>
    </row>
    <row r="2999" spans="27:33" x14ac:dyDescent="0.3">
      <c r="AA2999" s="87"/>
      <c r="AB2999" s="87"/>
      <c r="AC2999" s="87"/>
      <c r="AD2999" s="87"/>
      <c r="AE2999" s="87"/>
      <c r="AF2999" s="87"/>
      <c r="AG2999" s="87"/>
    </row>
    <row r="3000" spans="27:33" x14ac:dyDescent="0.3">
      <c r="AA3000" s="87"/>
      <c r="AB3000" s="87"/>
      <c r="AC3000" s="87"/>
      <c r="AD3000" s="87"/>
      <c r="AE3000" s="87"/>
      <c r="AF3000" s="87"/>
      <c r="AG3000" s="87"/>
    </row>
    <row r="3001" spans="27:33" x14ac:dyDescent="0.3">
      <c r="AA3001" s="87"/>
      <c r="AB3001" s="87"/>
      <c r="AC3001" s="87"/>
      <c r="AD3001" s="87"/>
      <c r="AE3001" s="87"/>
      <c r="AF3001" s="87"/>
      <c r="AG3001" s="87"/>
    </row>
    <row r="3002" spans="27:33" x14ac:dyDescent="0.3">
      <c r="AA3002" s="87"/>
      <c r="AB3002" s="87"/>
      <c r="AC3002" s="87"/>
      <c r="AD3002" s="87"/>
      <c r="AE3002" s="87"/>
      <c r="AF3002" s="87"/>
      <c r="AG3002" s="87"/>
    </row>
    <row r="3003" spans="27:33" x14ac:dyDescent="0.3">
      <c r="AA3003" s="87"/>
      <c r="AB3003" s="87"/>
      <c r="AC3003" s="87"/>
      <c r="AD3003" s="87"/>
      <c r="AE3003" s="87"/>
      <c r="AF3003" s="87"/>
      <c r="AG3003" s="87"/>
    </row>
    <row r="3004" spans="27:33" x14ac:dyDescent="0.3">
      <c r="AA3004" s="87"/>
      <c r="AB3004" s="87"/>
      <c r="AC3004" s="87"/>
      <c r="AD3004" s="87"/>
      <c r="AE3004" s="87"/>
      <c r="AF3004" s="87"/>
      <c r="AG3004" s="87"/>
    </row>
    <row r="3005" spans="27:33" x14ac:dyDescent="0.3">
      <c r="AA3005" s="87"/>
      <c r="AB3005" s="87"/>
      <c r="AC3005" s="87"/>
      <c r="AD3005" s="87"/>
      <c r="AE3005" s="87"/>
      <c r="AF3005" s="87"/>
      <c r="AG3005" s="87"/>
    </row>
    <row r="3006" spans="27:33" x14ac:dyDescent="0.3">
      <c r="AA3006" s="87"/>
      <c r="AB3006" s="87"/>
      <c r="AC3006" s="87"/>
      <c r="AD3006" s="87"/>
      <c r="AE3006" s="87"/>
      <c r="AF3006" s="87"/>
      <c r="AG3006" s="87"/>
    </row>
    <row r="3007" spans="27:33" x14ac:dyDescent="0.3">
      <c r="AA3007" s="87"/>
      <c r="AB3007" s="87"/>
      <c r="AC3007" s="87"/>
      <c r="AD3007" s="87"/>
      <c r="AE3007" s="87"/>
      <c r="AF3007" s="87"/>
      <c r="AG3007" s="87"/>
    </row>
    <row r="3008" spans="27:33" x14ac:dyDescent="0.3">
      <c r="AA3008" s="87"/>
      <c r="AB3008" s="87"/>
      <c r="AC3008" s="87"/>
      <c r="AD3008" s="87"/>
      <c r="AE3008" s="87"/>
      <c r="AF3008" s="87"/>
      <c r="AG3008" s="87"/>
    </row>
    <row r="3009" spans="27:33" x14ac:dyDescent="0.3">
      <c r="AA3009" s="87"/>
      <c r="AB3009" s="87"/>
      <c r="AC3009" s="87"/>
      <c r="AD3009" s="87"/>
      <c r="AE3009" s="87"/>
      <c r="AF3009" s="87"/>
      <c r="AG3009" s="87"/>
    </row>
    <row r="3010" spans="27:33" x14ac:dyDescent="0.3">
      <c r="AA3010" s="87"/>
      <c r="AB3010" s="87"/>
      <c r="AC3010" s="87"/>
      <c r="AD3010" s="87"/>
      <c r="AE3010" s="87"/>
      <c r="AF3010" s="87"/>
      <c r="AG3010" s="87"/>
    </row>
    <row r="3011" spans="27:33" x14ac:dyDescent="0.3">
      <c r="AA3011" s="87"/>
      <c r="AB3011" s="87"/>
      <c r="AC3011" s="87"/>
      <c r="AD3011" s="87"/>
      <c r="AE3011" s="87"/>
      <c r="AF3011" s="87"/>
      <c r="AG3011" s="87"/>
    </row>
    <row r="3012" spans="27:33" x14ac:dyDescent="0.3">
      <c r="AA3012" s="87"/>
      <c r="AB3012" s="87"/>
      <c r="AC3012" s="87"/>
      <c r="AD3012" s="87"/>
      <c r="AE3012" s="87"/>
      <c r="AF3012" s="87"/>
      <c r="AG3012" s="87"/>
    </row>
    <row r="3013" spans="27:33" x14ac:dyDescent="0.3">
      <c r="AA3013" s="87"/>
      <c r="AB3013" s="87"/>
      <c r="AC3013" s="87"/>
      <c r="AD3013" s="87"/>
      <c r="AE3013" s="87"/>
      <c r="AF3013" s="87"/>
      <c r="AG3013" s="87"/>
    </row>
    <row r="3014" spans="27:33" x14ac:dyDescent="0.3">
      <c r="AA3014" s="87"/>
      <c r="AB3014" s="87"/>
      <c r="AC3014" s="87"/>
      <c r="AD3014" s="87"/>
      <c r="AE3014" s="87"/>
      <c r="AF3014" s="87"/>
      <c r="AG3014" s="87"/>
    </row>
    <row r="3015" spans="27:33" x14ac:dyDescent="0.3">
      <c r="AA3015" s="87"/>
      <c r="AB3015" s="87"/>
      <c r="AC3015" s="87"/>
      <c r="AD3015" s="87"/>
      <c r="AE3015" s="87"/>
      <c r="AF3015" s="87"/>
      <c r="AG3015" s="87"/>
    </row>
    <row r="3016" spans="27:33" x14ac:dyDescent="0.3">
      <c r="AA3016" s="87"/>
      <c r="AB3016" s="87"/>
      <c r="AC3016" s="87"/>
      <c r="AD3016" s="87"/>
      <c r="AE3016" s="87"/>
      <c r="AF3016" s="87"/>
      <c r="AG3016" s="87"/>
    </row>
    <row r="3017" spans="27:33" x14ac:dyDescent="0.3">
      <c r="AA3017" s="87"/>
      <c r="AB3017" s="87"/>
      <c r="AC3017" s="87"/>
      <c r="AD3017" s="87"/>
      <c r="AE3017" s="87"/>
      <c r="AF3017" s="87"/>
      <c r="AG3017" s="87"/>
    </row>
    <row r="3018" spans="27:33" x14ac:dyDescent="0.3">
      <c r="AA3018" s="87"/>
      <c r="AB3018" s="87"/>
      <c r="AC3018" s="87"/>
      <c r="AD3018" s="87"/>
      <c r="AE3018" s="87"/>
      <c r="AF3018" s="87"/>
      <c r="AG3018" s="87"/>
    </row>
    <row r="3019" spans="27:33" x14ac:dyDescent="0.3">
      <c r="AA3019" s="87"/>
      <c r="AB3019" s="87"/>
      <c r="AC3019" s="87"/>
      <c r="AD3019" s="87"/>
      <c r="AE3019" s="87"/>
      <c r="AF3019" s="87"/>
      <c r="AG3019" s="87"/>
    </row>
    <row r="3020" spans="27:33" x14ac:dyDescent="0.3">
      <c r="AA3020" s="87"/>
      <c r="AB3020" s="87"/>
      <c r="AC3020" s="87"/>
      <c r="AD3020" s="87"/>
      <c r="AE3020" s="87"/>
      <c r="AF3020" s="87"/>
      <c r="AG3020" s="87"/>
    </row>
    <row r="3021" spans="27:33" x14ac:dyDescent="0.3">
      <c r="AA3021" s="87"/>
      <c r="AB3021" s="87"/>
      <c r="AC3021" s="87"/>
      <c r="AD3021" s="87"/>
      <c r="AE3021" s="87"/>
      <c r="AF3021" s="87"/>
      <c r="AG3021" s="87"/>
    </row>
    <row r="3022" spans="27:33" x14ac:dyDescent="0.3">
      <c r="AA3022" s="87"/>
      <c r="AB3022" s="87"/>
      <c r="AC3022" s="87"/>
      <c r="AD3022" s="87"/>
      <c r="AE3022" s="87"/>
      <c r="AF3022" s="87"/>
      <c r="AG3022" s="87"/>
    </row>
    <row r="3023" spans="27:33" x14ac:dyDescent="0.3">
      <c r="AA3023" s="87"/>
      <c r="AB3023" s="87"/>
      <c r="AC3023" s="87"/>
      <c r="AD3023" s="87"/>
      <c r="AE3023" s="87"/>
      <c r="AF3023" s="87"/>
      <c r="AG3023" s="87"/>
    </row>
    <row r="3024" spans="27:33" x14ac:dyDescent="0.3">
      <c r="AA3024" s="87"/>
      <c r="AB3024" s="87"/>
      <c r="AC3024" s="87"/>
      <c r="AD3024" s="87"/>
      <c r="AE3024" s="87"/>
      <c r="AF3024" s="87"/>
      <c r="AG3024" s="87"/>
    </row>
    <row r="3025" spans="27:33" x14ac:dyDescent="0.3">
      <c r="AA3025" s="87"/>
      <c r="AB3025" s="87"/>
      <c r="AC3025" s="87"/>
      <c r="AD3025" s="87"/>
      <c r="AE3025" s="87"/>
      <c r="AF3025" s="87"/>
      <c r="AG3025" s="87"/>
    </row>
    <row r="3026" spans="27:33" x14ac:dyDescent="0.3">
      <c r="AA3026" s="87"/>
      <c r="AB3026" s="87"/>
      <c r="AC3026" s="87"/>
      <c r="AD3026" s="87"/>
      <c r="AE3026" s="87"/>
      <c r="AF3026" s="87"/>
      <c r="AG3026" s="87"/>
    </row>
    <row r="3027" spans="27:33" x14ac:dyDescent="0.3">
      <c r="AA3027" s="87"/>
      <c r="AB3027" s="87"/>
      <c r="AC3027" s="87"/>
      <c r="AD3027" s="87"/>
      <c r="AE3027" s="87"/>
      <c r="AF3027" s="87"/>
      <c r="AG3027" s="87"/>
    </row>
    <row r="3028" spans="27:33" x14ac:dyDescent="0.3">
      <c r="AA3028" s="87"/>
      <c r="AB3028" s="87"/>
      <c r="AC3028" s="87"/>
      <c r="AD3028" s="87"/>
      <c r="AE3028" s="87"/>
      <c r="AF3028" s="87"/>
      <c r="AG3028" s="87"/>
    </row>
    <row r="3029" spans="27:33" x14ac:dyDescent="0.3">
      <c r="AA3029" s="87"/>
      <c r="AB3029" s="87"/>
      <c r="AC3029" s="87"/>
      <c r="AD3029" s="87"/>
      <c r="AE3029" s="87"/>
      <c r="AF3029" s="87"/>
      <c r="AG3029" s="87"/>
    </row>
    <row r="3030" spans="27:33" x14ac:dyDescent="0.3">
      <c r="AA3030" s="87"/>
      <c r="AB3030" s="87"/>
      <c r="AC3030" s="87"/>
      <c r="AD3030" s="87"/>
      <c r="AE3030" s="87"/>
      <c r="AF3030" s="87"/>
      <c r="AG3030" s="87"/>
    </row>
    <row r="3031" spans="27:33" x14ac:dyDescent="0.3">
      <c r="AA3031" s="87"/>
      <c r="AB3031" s="87"/>
      <c r="AC3031" s="87"/>
      <c r="AD3031" s="87"/>
      <c r="AE3031" s="87"/>
      <c r="AF3031" s="87"/>
      <c r="AG3031" s="87"/>
    </row>
    <row r="3032" spans="27:33" x14ac:dyDescent="0.3">
      <c r="AA3032" s="87"/>
      <c r="AB3032" s="87"/>
      <c r="AC3032" s="87"/>
      <c r="AD3032" s="87"/>
      <c r="AE3032" s="87"/>
      <c r="AF3032" s="87"/>
      <c r="AG3032" s="87"/>
    </row>
    <row r="3033" spans="27:33" x14ac:dyDescent="0.3">
      <c r="AA3033" s="87"/>
      <c r="AB3033" s="87"/>
      <c r="AC3033" s="87"/>
      <c r="AD3033" s="87"/>
      <c r="AE3033" s="87"/>
      <c r="AF3033" s="87"/>
      <c r="AG3033" s="87"/>
    </row>
    <row r="3034" spans="27:33" x14ac:dyDescent="0.3">
      <c r="AA3034" s="87"/>
      <c r="AB3034" s="87"/>
      <c r="AC3034" s="87"/>
      <c r="AD3034" s="87"/>
      <c r="AE3034" s="87"/>
      <c r="AF3034" s="87"/>
      <c r="AG3034" s="87"/>
    </row>
    <row r="3035" spans="27:33" x14ac:dyDescent="0.3">
      <c r="AA3035" s="87"/>
      <c r="AB3035" s="87"/>
      <c r="AC3035" s="87"/>
      <c r="AD3035" s="87"/>
      <c r="AE3035" s="87"/>
      <c r="AF3035" s="87"/>
      <c r="AG3035" s="87"/>
    </row>
    <row r="3036" spans="27:33" x14ac:dyDescent="0.3">
      <c r="AA3036" s="87"/>
      <c r="AB3036" s="87"/>
      <c r="AC3036" s="87"/>
      <c r="AD3036" s="87"/>
      <c r="AE3036" s="87"/>
      <c r="AF3036" s="87"/>
      <c r="AG3036" s="87"/>
    </row>
    <row r="3037" spans="27:33" x14ac:dyDescent="0.3">
      <c r="AA3037" s="87"/>
      <c r="AB3037" s="87"/>
      <c r="AC3037" s="87"/>
      <c r="AD3037" s="87"/>
      <c r="AE3037" s="87"/>
      <c r="AF3037" s="87"/>
      <c r="AG3037" s="87"/>
    </row>
    <row r="3038" spans="27:33" x14ac:dyDescent="0.3">
      <c r="AA3038" s="87"/>
      <c r="AB3038" s="87"/>
      <c r="AC3038" s="87"/>
      <c r="AD3038" s="87"/>
      <c r="AE3038" s="87"/>
      <c r="AF3038" s="87"/>
      <c r="AG3038" s="87"/>
    </row>
    <row r="3039" spans="27:33" x14ac:dyDescent="0.3">
      <c r="AA3039" s="87"/>
      <c r="AB3039" s="87"/>
      <c r="AC3039" s="87"/>
      <c r="AD3039" s="87"/>
      <c r="AE3039" s="87"/>
      <c r="AF3039" s="87"/>
      <c r="AG3039" s="87"/>
    </row>
    <row r="3040" spans="27:33" x14ac:dyDescent="0.3">
      <c r="AA3040" s="87"/>
      <c r="AB3040" s="87"/>
      <c r="AC3040" s="87"/>
      <c r="AD3040" s="87"/>
      <c r="AE3040" s="87"/>
      <c r="AF3040" s="87"/>
      <c r="AG3040" s="87"/>
    </row>
    <row r="3041" spans="27:33" x14ac:dyDescent="0.3">
      <c r="AA3041" s="87"/>
      <c r="AB3041" s="87"/>
      <c r="AC3041" s="87"/>
      <c r="AD3041" s="87"/>
      <c r="AE3041" s="87"/>
      <c r="AF3041" s="87"/>
      <c r="AG3041" s="87"/>
    </row>
    <row r="3042" spans="27:33" x14ac:dyDescent="0.3">
      <c r="AA3042" s="87"/>
      <c r="AB3042" s="87"/>
      <c r="AC3042" s="87"/>
      <c r="AD3042" s="87"/>
      <c r="AE3042" s="87"/>
      <c r="AF3042" s="87"/>
      <c r="AG3042" s="87"/>
    </row>
    <row r="3043" spans="27:33" x14ac:dyDescent="0.3">
      <c r="AA3043" s="87"/>
      <c r="AB3043" s="87"/>
      <c r="AC3043" s="87"/>
      <c r="AD3043" s="87"/>
      <c r="AE3043" s="87"/>
      <c r="AF3043" s="87"/>
      <c r="AG3043" s="87"/>
    </row>
    <row r="3044" spans="27:33" x14ac:dyDescent="0.3">
      <c r="AA3044" s="87"/>
      <c r="AB3044" s="87"/>
      <c r="AC3044" s="87"/>
      <c r="AD3044" s="87"/>
      <c r="AE3044" s="87"/>
      <c r="AF3044" s="87"/>
      <c r="AG3044" s="87"/>
    </row>
    <row r="3045" spans="27:33" x14ac:dyDescent="0.3">
      <c r="AA3045" s="87"/>
      <c r="AB3045" s="87"/>
      <c r="AC3045" s="87"/>
      <c r="AD3045" s="87"/>
      <c r="AE3045" s="87"/>
      <c r="AF3045" s="87"/>
      <c r="AG3045" s="87"/>
    </row>
    <row r="3046" spans="27:33" x14ac:dyDescent="0.3">
      <c r="AA3046" s="87"/>
      <c r="AB3046" s="87"/>
      <c r="AC3046" s="87"/>
      <c r="AD3046" s="87"/>
      <c r="AE3046" s="87"/>
      <c r="AF3046" s="87"/>
      <c r="AG3046" s="87"/>
    </row>
    <row r="3047" spans="27:33" x14ac:dyDescent="0.3">
      <c r="AA3047" s="87"/>
      <c r="AB3047" s="87"/>
      <c r="AC3047" s="87"/>
      <c r="AD3047" s="87"/>
      <c r="AE3047" s="87"/>
      <c r="AF3047" s="87"/>
      <c r="AG3047" s="87"/>
    </row>
    <row r="3048" spans="27:33" x14ac:dyDescent="0.3">
      <c r="AA3048" s="87"/>
      <c r="AB3048" s="87"/>
      <c r="AC3048" s="87"/>
      <c r="AD3048" s="87"/>
      <c r="AE3048" s="87"/>
      <c r="AF3048" s="87"/>
      <c r="AG3048" s="87"/>
    </row>
    <row r="3049" spans="27:33" x14ac:dyDescent="0.3">
      <c r="AA3049" s="87"/>
      <c r="AB3049" s="87"/>
      <c r="AC3049" s="87"/>
      <c r="AD3049" s="87"/>
      <c r="AE3049" s="87"/>
      <c r="AF3049" s="87"/>
      <c r="AG3049" s="87"/>
    </row>
    <row r="3050" spans="27:33" x14ac:dyDescent="0.3">
      <c r="AA3050" s="87"/>
      <c r="AB3050" s="87"/>
      <c r="AC3050" s="87"/>
      <c r="AD3050" s="87"/>
      <c r="AE3050" s="87"/>
      <c r="AF3050" s="87"/>
      <c r="AG3050" s="87"/>
    </row>
    <row r="3051" spans="27:33" x14ac:dyDescent="0.3">
      <c r="AA3051" s="87"/>
      <c r="AB3051" s="87"/>
      <c r="AC3051" s="87"/>
      <c r="AD3051" s="87"/>
      <c r="AE3051" s="87"/>
      <c r="AF3051" s="87"/>
      <c r="AG3051" s="87"/>
    </row>
    <row r="3052" spans="27:33" x14ac:dyDescent="0.3">
      <c r="AA3052" s="87"/>
      <c r="AB3052" s="87"/>
      <c r="AC3052" s="87"/>
      <c r="AD3052" s="87"/>
      <c r="AE3052" s="87"/>
      <c r="AF3052" s="87"/>
      <c r="AG3052" s="87"/>
    </row>
    <row r="3053" spans="27:33" x14ac:dyDescent="0.3">
      <c r="AA3053" s="87"/>
      <c r="AB3053" s="87"/>
      <c r="AC3053" s="87"/>
      <c r="AD3053" s="87"/>
      <c r="AE3053" s="87"/>
      <c r="AF3053" s="87"/>
      <c r="AG3053" s="87"/>
    </row>
    <row r="3054" spans="27:33" x14ac:dyDescent="0.3">
      <c r="AA3054" s="87"/>
      <c r="AB3054" s="87"/>
      <c r="AC3054" s="87"/>
      <c r="AD3054" s="87"/>
      <c r="AE3054" s="87"/>
      <c r="AF3054" s="87"/>
      <c r="AG3054" s="87"/>
    </row>
    <row r="3055" spans="27:33" x14ac:dyDescent="0.3">
      <c r="AA3055" s="87"/>
      <c r="AB3055" s="87"/>
      <c r="AC3055" s="87"/>
      <c r="AD3055" s="87"/>
      <c r="AE3055" s="87"/>
      <c r="AF3055" s="87"/>
      <c r="AG3055" s="87"/>
    </row>
    <row r="3056" spans="27:33" x14ac:dyDescent="0.3">
      <c r="AA3056" s="87"/>
      <c r="AB3056" s="87"/>
      <c r="AC3056" s="87"/>
      <c r="AD3056" s="87"/>
      <c r="AE3056" s="87"/>
      <c r="AF3056" s="87"/>
      <c r="AG3056" s="87"/>
    </row>
    <row r="3057" spans="27:33" x14ac:dyDescent="0.3">
      <c r="AA3057" s="87"/>
      <c r="AB3057" s="87"/>
      <c r="AC3057" s="87"/>
      <c r="AD3057" s="87"/>
      <c r="AE3057" s="87"/>
      <c r="AF3057" s="87"/>
      <c r="AG3057" s="87"/>
    </row>
    <row r="3058" spans="27:33" x14ac:dyDescent="0.3">
      <c r="AA3058" s="87"/>
      <c r="AB3058" s="87"/>
      <c r="AC3058" s="87"/>
      <c r="AD3058" s="87"/>
      <c r="AE3058" s="87"/>
      <c r="AF3058" s="87"/>
      <c r="AG3058" s="87"/>
    </row>
    <row r="3059" spans="27:33" x14ac:dyDescent="0.3">
      <c r="AA3059" s="87"/>
      <c r="AB3059" s="87"/>
      <c r="AC3059" s="87"/>
      <c r="AD3059" s="87"/>
      <c r="AE3059" s="87"/>
      <c r="AF3059" s="87"/>
      <c r="AG3059" s="87"/>
    </row>
    <row r="3060" spans="27:33" x14ac:dyDescent="0.3">
      <c r="AA3060" s="87"/>
      <c r="AB3060" s="87"/>
      <c r="AC3060" s="87"/>
      <c r="AD3060" s="87"/>
      <c r="AE3060" s="87"/>
      <c r="AF3060" s="87"/>
      <c r="AG3060" s="87"/>
    </row>
    <row r="3061" spans="27:33" x14ac:dyDescent="0.3">
      <c r="AA3061" s="87"/>
      <c r="AB3061" s="87"/>
      <c r="AC3061" s="87"/>
      <c r="AD3061" s="87"/>
      <c r="AE3061" s="87"/>
      <c r="AF3061" s="87"/>
      <c r="AG3061" s="87"/>
    </row>
    <row r="3062" spans="27:33" x14ac:dyDescent="0.3">
      <c r="AA3062" s="87"/>
      <c r="AB3062" s="87"/>
      <c r="AC3062" s="87"/>
      <c r="AD3062" s="87"/>
      <c r="AE3062" s="87"/>
      <c r="AF3062" s="87"/>
      <c r="AG3062" s="87"/>
    </row>
    <row r="3063" spans="27:33" x14ac:dyDescent="0.3">
      <c r="AA3063" s="87"/>
      <c r="AB3063" s="87"/>
      <c r="AC3063" s="87"/>
      <c r="AD3063" s="87"/>
      <c r="AE3063" s="87"/>
      <c r="AF3063" s="87"/>
      <c r="AG3063" s="87"/>
    </row>
    <row r="3064" spans="27:33" x14ac:dyDescent="0.3">
      <c r="AA3064" s="87"/>
      <c r="AB3064" s="87"/>
      <c r="AC3064" s="87"/>
      <c r="AD3064" s="87"/>
      <c r="AE3064" s="87"/>
      <c r="AF3064" s="87"/>
      <c r="AG3064" s="87"/>
    </row>
    <row r="3065" spans="27:33" x14ac:dyDescent="0.3">
      <c r="AA3065" s="87"/>
      <c r="AB3065" s="87"/>
      <c r="AC3065" s="87"/>
      <c r="AD3065" s="87"/>
      <c r="AE3065" s="87"/>
      <c r="AF3065" s="87"/>
      <c r="AG3065" s="87"/>
    </row>
    <row r="3066" spans="27:33" x14ac:dyDescent="0.3">
      <c r="AA3066" s="87"/>
      <c r="AB3066" s="87"/>
      <c r="AC3066" s="87"/>
      <c r="AD3066" s="87"/>
      <c r="AE3066" s="87"/>
      <c r="AF3066" s="87"/>
      <c r="AG3066" s="87"/>
    </row>
    <row r="3067" spans="27:33" x14ac:dyDescent="0.3">
      <c r="AA3067" s="87"/>
      <c r="AB3067" s="87"/>
      <c r="AC3067" s="87"/>
      <c r="AD3067" s="87"/>
      <c r="AE3067" s="87"/>
      <c r="AF3067" s="87"/>
      <c r="AG3067" s="87"/>
    </row>
    <row r="3068" spans="27:33" x14ac:dyDescent="0.3">
      <c r="AA3068" s="87"/>
      <c r="AB3068" s="87"/>
      <c r="AC3068" s="87"/>
      <c r="AD3068" s="87"/>
      <c r="AE3068" s="87"/>
      <c r="AF3068" s="87"/>
      <c r="AG3068" s="87"/>
    </row>
    <row r="3069" spans="27:33" x14ac:dyDescent="0.3">
      <c r="AA3069" s="87"/>
      <c r="AB3069" s="87"/>
      <c r="AC3069" s="87"/>
      <c r="AD3069" s="87"/>
      <c r="AE3069" s="87"/>
      <c r="AF3069" s="87"/>
      <c r="AG3069" s="87"/>
    </row>
    <row r="3070" spans="27:33" x14ac:dyDescent="0.3">
      <c r="AA3070" s="87"/>
      <c r="AB3070" s="87"/>
      <c r="AC3070" s="87"/>
      <c r="AD3070" s="87"/>
      <c r="AE3070" s="87"/>
      <c r="AF3070" s="87"/>
      <c r="AG3070" s="87"/>
    </row>
    <row r="3071" spans="27:33" x14ac:dyDescent="0.3">
      <c r="AA3071" s="87"/>
      <c r="AB3071" s="87"/>
      <c r="AC3071" s="87"/>
      <c r="AD3071" s="87"/>
      <c r="AE3071" s="87"/>
      <c r="AF3071" s="87"/>
      <c r="AG3071" s="87"/>
    </row>
    <row r="3072" spans="27:33" x14ac:dyDescent="0.3">
      <c r="AA3072" s="87"/>
      <c r="AB3072" s="87"/>
      <c r="AC3072" s="87"/>
      <c r="AD3072" s="87"/>
      <c r="AE3072" s="87"/>
      <c r="AF3072" s="87"/>
      <c r="AG3072" s="87"/>
    </row>
    <row r="3073" spans="27:33" x14ac:dyDescent="0.3">
      <c r="AA3073" s="87"/>
      <c r="AB3073" s="87"/>
      <c r="AC3073" s="87"/>
      <c r="AD3073" s="87"/>
      <c r="AE3073" s="87"/>
      <c r="AF3073" s="87"/>
      <c r="AG3073" s="87"/>
    </row>
    <row r="3074" spans="27:33" x14ac:dyDescent="0.3">
      <c r="AA3074" s="87"/>
      <c r="AB3074" s="87"/>
      <c r="AC3074" s="87"/>
      <c r="AD3074" s="87"/>
      <c r="AE3074" s="87"/>
      <c r="AF3074" s="87"/>
      <c r="AG3074" s="87"/>
    </row>
    <row r="3075" spans="27:33" x14ac:dyDescent="0.3">
      <c r="AA3075" s="87"/>
      <c r="AB3075" s="87"/>
      <c r="AC3075" s="87"/>
      <c r="AD3075" s="87"/>
      <c r="AE3075" s="87"/>
      <c r="AF3075" s="87"/>
      <c r="AG3075" s="87"/>
    </row>
    <row r="3076" spans="27:33" x14ac:dyDescent="0.3">
      <c r="AA3076" s="87"/>
      <c r="AB3076" s="87"/>
      <c r="AC3076" s="87"/>
      <c r="AD3076" s="87"/>
      <c r="AE3076" s="87"/>
      <c r="AF3076" s="87"/>
      <c r="AG3076" s="87"/>
    </row>
    <row r="3077" spans="27:33" x14ac:dyDescent="0.3">
      <c r="AA3077" s="87"/>
      <c r="AB3077" s="87"/>
      <c r="AC3077" s="87"/>
      <c r="AD3077" s="87"/>
      <c r="AE3077" s="87"/>
      <c r="AF3077" s="87"/>
      <c r="AG3077" s="87"/>
    </row>
    <row r="3078" spans="27:33" x14ac:dyDescent="0.3">
      <c r="AA3078" s="87"/>
      <c r="AB3078" s="87"/>
      <c r="AC3078" s="87"/>
      <c r="AD3078" s="87"/>
      <c r="AE3078" s="87"/>
      <c r="AF3078" s="87"/>
      <c r="AG3078" s="87"/>
    </row>
    <row r="3079" spans="27:33" x14ac:dyDescent="0.3">
      <c r="AA3079" s="87"/>
      <c r="AB3079" s="87"/>
      <c r="AC3079" s="87"/>
      <c r="AD3079" s="87"/>
      <c r="AE3079" s="87"/>
      <c r="AF3079" s="87"/>
      <c r="AG3079" s="87"/>
    </row>
    <row r="3080" spans="27:33" x14ac:dyDescent="0.3">
      <c r="AA3080" s="87"/>
      <c r="AB3080" s="87"/>
      <c r="AC3080" s="87"/>
      <c r="AD3080" s="87"/>
      <c r="AE3080" s="87"/>
      <c r="AF3080" s="87"/>
      <c r="AG3080" s="87"/>
    </row>
    <row r="3081" spans="27:33" x14ac:dyDescent="0.3">
      <c r="AA3081" s="87"/>
      <c r="AB3081" s="87"/>
      <c r="AC3081" s="87"/>
      <c r="AD3081" s="87"/>
      <c r="AE3081" s="87"/>
      <c r="AF3081" s="87"/>
      <c r="AG3081" s="87"/>
    </row>
    <row r="3082" spans="27:33" x14ac:dyDescent="0.3">
      <c r="AA3082" s="87"/>
      <c r="AB3082" s="87"/>
      <c r="AC3082" s="87"/>
      <c r="AD3082" s="87"/>
      <c r="AE3082" s="87"/>
      <c r="AF3082" s="87"/>
      <c r="AG3082" s="87"/>
    </row>
    <row r="3083" spans="27:33" x14ac:dyDescent="0.3">
      <c r="AA3083" s="87"/>
      <c r="AB3083" s="87"/>
      <c r="AC3083" s="87"/>
      <c r="AD3083" s="87"/>
      <c r="AE3083" s="87"/>
      <c r="AF3083" s="87"/>
      <c r="AG3083" s="87"/>
    </row>
    <row r="3084" spans="27:33" x14ac:dyDescent="0.3">
      <c r="AA3084" s="87"/>
      <c r="AB3084" s="87"/>
      <c r="AC3084" s="87"/>
      <c r="AD3084" s="87"/>
      <c r="AE3084" s="87"/>
      <c r="AF3084" s="87"/>
      <c r="AG3084" s="87"/>
    </row>
    <row r="3085" spans="27:33" x14ac:dyDescent="0.3">
      <c r="AA3085" s="87"/>
      <c r="AB3085" s="87"/>
      <c r="AC3085" s="87"/>
      <c r="AD3085" s="87"/>
      <c r="AE3085" s="87"/>
      <c r="AF3085" s="87"/>
      <c r="AG3085" s="87"/>
    </row>
    <row r="3086" spans="27:33" x14ac:dyDescent="0.3">
      <c r="AA3086" s="87"/>
      <c r="AB3086" s="87"/>
      <c r="AC3086" s="87"/>
      <c r="AD3086" s="87"/>
      <c r="AE3086" s="87"/>
      <c r="AF3086" s="87"/>
      <c r="AG3086" s="87"/>
    </row>
    <row r="3087" spans="27:33" x14ac:dyDescent="0.3">
      <c r="AA3087" s="87"/>
      <c r="AB3087" s="87"/>
      <c r="AC3087" s="87"/>
      <c r="AD3087" s="87"/>
      <c r="AE3087" s="87"/>
      <c r="AF3087" s="87"/>
      <c r="AG3087" s="87"/>
    </row>
    <row r="3088" spans="27:33" x14ac:dyDescent="0.3">
      <c r="AA3088" s="87"/>
      <c r="AB3088" s="87"/>
      <c r="AC3088" s="87"/>
      <c r="AD3088" s="87"/>
      <c r="AE3088" s="87"/>
      <c r="AF3088" s="87"/>
      <c r="AG3088" s="87"/>
    </row>
    <row r="3089" spans="27:33" x14ac:dyDescent="0.3">
      <c r="AA3089" s="87"/>
      <c r="AB3089" s="87"/>
      <c r="AC3089" s="87"/>
      <c r="AD3089" s="87"/>
      <c r="AE3089" s="87"/>
      <c r="AF3089" s="87"/>
      <c r="AG3089" s="87"/>
    </row>
    <row r="3090" spans="27:33" x14ac:dyDescent="0.3">
      <c r="AA3090" s="87"/>
      <c r="AB3090" s="87"/>
      <c r="AC3090" s="87"/>
      <c r="AD3090" s="87"/>
      <c r="AE3090" s="87"/>
      <c r="AF3090" s="87"/>
      <c r="AG3090" s="87"/>
    </row>
    <row r="3091" spans="27:33" x14ac:dyDescent="0.3">
      <c r="AA3091" s="87"/>
      <c r="AB3091" s="87"/>
      <c r="AC3091" s="87"/>
      <c r="AD3091" s="87"/>
      <c r="AE3091" s="87"/>
      <c r="AF3091" s="87"/>
      <c r="AG3091" s="87"/>
    </row>
    <row r="3092" spans="27:33" x14ac:dyDescent="0.3">
      <c r="AA3092" s="87"/>
      <c r="AB3092" s="87"/>
      <c r="AC3092" s="87"/>
      <c r="AD3092" s="87"/>
      <c r="AE3092" s="87"/>
      <c r="AF3092" s="87"/>
      <c r="AG3092" s="87"/>
    </row>
    <row r="3093" spans="27:33" x14ac:dyDescent="0.3">
      <c r="AA3093" s="87"/>
      <c r="AB3093" s="87"/>
      <c r="AC3093" s="87"/>
      <c r="AD3093" s="87"/>
      <c r="AE3093" s="87"/>
      <c r="AF3093" s="87"/>
      <c r="AG3093" s="87"/>
    </row>
    <row r="3094" spans="27:33" x14ac:dyDescent="0.3">
      <c r="AA3094" s="87"/>
      <c r="AB3094" s="87"/>
      <c r="AC3094" s="87"/>
      <c r="AD3094" s="87"/>
      <c r="AE3094" s="87"/>
      <c r="AF3094" s="87"/>
      <c r="AG3094" s="87"/>
    </row>
    <row r="3095" spans="27:33" x14ac:dyDescent="0.3">
      <c r="AA3095" s="87"/>
      <c r="AB3095" s="87"/>
      <c r="AC3095" s="87"/>
      <c r="AD3095" s="87"/>
      <c r="AE3095" s="87"/>
      <c r="AF3095" s="87"/>
      <c r="AG3095" s="87"/>
    </row>
    <row r="3096" spans="27:33" x14ac:dyDescent="0.3">
      <c r="AA3096" s="87"/>
      <c r="AB3096" s="87"/>
      <c r="AC3096" s="87"/>
      <c r="AD3096" s="87"/>
      <c r="AE3096" s="87"/>
      <c r="AF3096" s="87"/>
      <c r="AG3096" s="87"/>
    </row>
    <row r="3097" spans="27:33" x14ac:dyDescent="0.3">
      <c r="AA3097" s="87"/>
      <c r="AB3097" s="87"/>
      <c r="AC3097" s="87"/>
      <c r="AD3097" s="87"/>
      <c r="AE3097" s="87"/>
      <c r="AF3097" s="87"/>
      <c r="AG3097" s="87"/>
    </row>
    <row r="3098" spans="27:33" x14ac:dyDescent="0.3">
      <c r="AA3098" s="87"/>
      <c r="AB3098" s="87"/>
      <c r="AC3098" s="87"/>
      <c r="AD3098" s="87"/>
      <c r="AE3098" s="87"/>
      <c r="AF3098" s="87"/>
      <c r="AG3098" s="87"/>
    </row>
    <row r="3099" spans="27:33" x14ac:dyDescent="0.3">
      <c r="AA3099" s="87"/>
      <c r="AB3099" s="87"/>
      <c r="AC3099" s="87"/>
      <c r="AD3099" s="87"/>
      <c r="AE3099" s="87"/>
      <c r="AF3099" s="87"/>
      <c r="AG3099" s="87"/>
    </row>
    <row r="3100" spans="27:33" x14ac:dyDescent="0.3">
      <c r="AA3100" s="87"/>
      <c r="AB3100" s="87"/>
      <c r="AC3100" s="87"/>
      <c r="AD3100" s="87"/>
      <c r="AE3100" s="87"/>
      <c r="AF3100" s="87"/>
      <c r="AG3100" s="87"/>
    </row>
    <row r="3101" spans="27:33" x14ac:dyDescent="0.3">
      <c r="AA3101" s="87"/>
      <c r="AB3101" s="87"/>
      <c r="AC3101" s="87"/>
      <c r="AD3101" s="87"/>
      <c r="AE3101" s="87"/>
      <c r="AF3101" s="87"/>
      <c r="AG3101" s="87"/>
    </row>
    <row r="3102" spans="27:33" x14ac:dyDescent="0.3">
      <c r="AA3102" s="87"/>
      <c r="AB3102" s="87"/>
      <c r="AC3102" s="87"/>
      <c r="AD3102" s="87"/>
      <c r="AE3102" s="87"/>
      <c r="AF3102" s="87"/>
      <c r="AG3102" s="87"/>
    </row>
    <row r="3103" spans="27:33" x14ac:dyDescent="0.3">
      <c r="AA3103" s="87"/>
      <c r="AB3103" s="87"/>
      <c r="AC3103" s="87"/>
      <c r="AD3103" s="87"/>
      <c r="AE3103" s="87"/>
      <c r="AF3103" s="87"/>
      <c r="AG3103" s="87"/>
    </row>
    <row r="3104" spans="27:33" x14ac:dyDescent="0.3">
      <c r="AA3104" s="87"/>
      <c r="AB3104" s="87"/>
      <c r="AC3104" s="87"/>
      <c r="AD3104" s="87"/>
      <c r="AE3104" s="87"/>
      <c r="AF3104" s="87"/>
      <c r="AG3104" s="87"/>
    </row>
    <row r="3105" spans="27:33" x14ac:dyDescent="0.3">
      <c r="AA3105" s="87"/>
      <c r="AB3105" s="87"/>
      <c r="AC3105" s="87"/>
      <c r="AD3105" s="87"/>
      <c r="AE3105" s="87"/>
      <c r="AF3105" s="87"/>
      <c r="AG3105" s="87"/>
    </row>
    <row r="3106" spans="27:33" x14ac:dyDescent="0.3">
      <c r="AA3106" s="87"/>
      <c r="AB3106" s="87"/>
      <c r="AC3106" s="87"/>
      <c r="AD3106" s="87"/>
      <c r="AE3106" s="87"/>
      <c r="AF3106" s="87"/>
      <c r="AG3106" s="87"/>
    </row>
    <row r="3107" spans="27:33" x14ac:dyDescent="0.3">
      <c r="AA3107" s="87"/>
      <c r="AB3107" s="87"/>
      <c r="AC3107" s="87"/>
      <c r="AD3107" s="87"/>
      <c r="AE3107" s="87"/>
      <c r="AF3107" s="87"/>
      <c r="AG3107" s="87"/>
    </row>
    <row r="3108" spans="27:33" x14ac:dyDescent="0.3">
      <c r="AA3108" s="87"/>
      <c r="AB3108" s="87"/>
      <c r="AC3108" s="87"/>
      <c r="AD3108" s="87"/>
      <c r="AE3108" s="87"/>
      <c r="AF3108" s="87"/>
      <c r="AG3108" s="87"/>
    </row>
    <row r="3109" spans="27:33" x14ac:dyDescent="0.3">
      <c r="AA3109" s="87"/>
      <c r="AB3109" s="87"/>
      <c r="AC3109" s="87"/>
      <c r="AD3109" s="87"/>
      <c r="AE3109" s="87"/>
      <c r="AF3109" s="87"/>
      <c r="AG3109" s="87"/>
    </row>
    <row r="3110" spans="27:33" x14ac:dyDescent="0.3">
      <c r="AA3110" s="87"/>
      <c r="AB3110" s="87"/>
      <c r="AC3110" s="87"/>
      <c r="AD3110" s="87"/>
      <c r="AE3110" s="87"/>
      <c r="AF3110" s="87"/>
      <c r="AG3110" s="87"/>
    </row>
    <row r="3111" spans="27:33" x14ac:dyDescent="0.3">
      <c r="AA3111" s="87"/>
      <c r="AB3111" s="87"/>
      <c r="AC3111" s="87"/>
      <c r="AD3111" s="87"/>
      <c r="AE3111" s="87"/>
      <c r="AF3111" s="87"/>
      <c r="AG3111" s="87"/>
    </row>
    <row r="3112" spans="27:33" x14ac:dyDescent="0.3">
      <c r="AA3112" s="87"/>
      <c r="AB3112" s="87"/>
      <c r="AC3112" s="87"/>
      <c r="AD3112" s="87"/>
      <c r="AE3112" s="87"/>
      <c r="AF3112" s="87"/>
      <c r="AG3112" s="87"/>
    </row>
    <row r="3113" spans="27:33" x14ac:dyDescent="0.3">
      <c r="AA3113" s="87"/>
      <c r="AB3113" s="87"/>
      <c r="AC3113" s="87"/>
      <c r="AD3113" s="87"/>
      <c r="AE3113" s="87"/>
      <c r="AF3113" s="87"/>
      <c r="AG3113" s="87"/>
    </row>
    <row r="3114" spans="27:33" x14ac:dyDescent="0.3">
      <c r="AA3114" s="87"/>
      <c r="AB3114" s="87"/>
      <c r="AC3114" s="87"/>
      <c r="AD3114" s="87"/>
      <c r="AE3114" s="87"/>
      <c r="AF3114" s="87"/>
      <c r="AG3114" s="87"/>
    </row>
    <row r="3115" spans="27:33" x14ac:dyDescent="0.3">
      <c r="AA3115" s="87"/>
      <c r="AB3115" s="87"/>
      <c r="AC3115" s="87"/>
      <c r="AD3115" s="87"/>
      <c r="AE3115" s="87"/>
      <c r="AF3115" s="87"/>
      <c r="AG3115" s="87"/>
    </row>
    <row r="3116" spans="27:33" x14ac:dyDescent="0.3">
      <c r="AA3116" s="87"/>
      <c r="AB3116" s="87"/>
      <c r="AC3116" s="87"/>
      <c r="AD3116" s="87"/>
      <c r="AE3116" s="87"/>
      <c r="AF3116" s="87"/>
      <c r="AG3116" s="87"/>
    </row>
    <row r="3117" spans="27:33" x14ac:dyDescent="0.3">
      <c r="AA3117" s="87"/>
      <c r="AB3117" s="87"/>
      <c r="AC3117" s="87"/>
      <c r="AD3117" s="87"/>
      <c r="AE3117" s="87"/>
      <c r="AF3117" s="87"/>
      <c r="AG3117" s="87"/>
    </row>
    <row r="3118" spans="27:33" x14ac:dyDescent="0.3">
      <c r="AA3118" s="87"/>
      <c r="AB3118" s="87"/>
      <c r="AC3118" s="87"/>
      <c r="AD3118" s="87"/>
      <c r="AE3118" s="87"/>
      <c r="AF3118" s="87"/>
      <c r="AG3118" s="87"/>
    </row>
    <row r="3119" spans="27:33" x14ac:dyDescent="0.3">
      <c r="AA3119" s="87"/>
      <c r="AB3119" s="87"/>
      <c r="AC3119" s="87"/>
      <c r="AD3119" s="87"/>
      <c r="AE3119" s="87"/>
      <c r="AF3119" s="87"/>
      <c r="AG3119" s="87"/>
    </row>
    <row r="3120" spans="27:33" x14ac:dyDescent="0.3">
      <c r="AA3120" s="87"/>
      <c r="AB3120" s="87"/>
      <c r="AC3120" s="87"/>
      <c r="AD3120" s="87"/>
      <c r="AE3120" s="87"/>
      <c r="AF3120" s="87"/>
      <c r="AG3120" s="87"/>
    </row>
    <row r="3121" spans="27:33" x14ac:dyDescent="0.3">
      <c r="AA3121" s="87"/>
      <c r="AB3121" s="87"/>
      <c r="AC3121" s="87"/>
      <c r="AD3121" s="87"/>
      <c r="AE3121" s="87"/>
      <c r="AF3121" s="87"/>
      <c r="AG3121" s="87"/>
    </row>
    <row r="3122" spans="27:33" x14ac:dyDescent="0.3">
      <c r="AA3122" s="87"/>
      <c r="AB3122" s="87"/>
      <c r="AC3122" s="87"/>
      <c r="AD3122" s="87"/>
      <c r="AE3122" s="87"/>
      <c r="AF3122" s="87"/>
      <c r="AG3122" s="87"/>
    </row>
    <row r="3123" spans="27:33" x14ac:dyDescent="0.3">
      <c r="AA3123" s="87"/>
      <c r="AB3123" s="87"/>
      <c r="AC3123" s="87"/>
      <c r="AD3123" s="87"/>
      <c r="AE3123" s="87"/>
      <c r="AF3123" s="87"/>
      <c r="AG3123" s="87"/>
    </row>
    <row r="3124" spans="27:33" x14ac:dyDescent="0.3">
      <c r="AA3124" s="87"/>
      <c r="AB3124" s="87"/>
      <c r="AC3124" s="87"/>
      <c r="AD3124" s="87"/>
      <c r="AE3124" s="87"/>
      <c r="AF3124" s="87"/>
      <c r="AG3124" s="87"/>
    </row>
    <row r="3125" spans="27:33" x14ac:dyDescent="0.3">
      <c r="AA3125" s="87"/>
      <c r="AB3125" s="87"/>
      <c r="AC3125" s="87"/>
      <c r="AD3125" s="87"/>
      <c r="AE3125" s="87"/>
      <c r="AF3125" s="87"/>
      <c r="AG3125" s="87"/>
    </row>
    <row r="3126" spans="27:33" x14ac:dyDescent="0.3">
      <c r="AA3126" s="87"/>
      <c r="AB3126" s="87"/>
      <c r="AC3126" s="87"/>
      <c r="AD3126" s="87"/>
      <c r="AE3126" s="87"/>
      <c r="AF3126" s="87"/>
      <c r="AG3126" s="87"/>
    </row>
    <row r="3127" spans="27:33" x14ac:dyDescent="0.3">
      <c r="AA3127" s="87"/>
      <c r="AB3127" s="87"/>
      <c r="AC3127" s="87"/>
      <c r="AD3127" s="87"/>
      <c r="AE3127" s="87"/>
      <c r="AF3127" s="87"/>
      <c r="AG3127" s="87"/>
    </row>
    <row r="3128" spans="27:33" x14ac:dyDescent="0.3">
      <c r="AA3128" s="87"/>
      <c r="AB3128" s="87"/>
      <c r="AC3128" s="87"/>
      <c r="AD3128" s="87"/>
      <c r="AE3128" s="87"/>
      <c r="AF3128" s="87"/>
      <c r="AG3128" s="87"/>
    </row>
    <row r="3129" spans="27:33" x14ac:dyDescent="0.3">
      <c r="AA3129" s="87"/>
      <c r="AB3129" s="87"/>
      <c r="AC3129" s="87"/>
      <c r="AD3129" s="87"/>
      <c r="AE3129" s="87"/>
      <c r="AF3129" s="87"/>
      <c r="AG3129" s="87"/>
    </row>
    <row r="3130" spans="27:33" x14ac:dyDescent="0.3">
      <c r="AA3130" s="87"/>
      <c r="AB3130" s="87"/>
      <c r="AC3130" s="87"/>
      <c r="AD3130" s="87"/>
      <c r="AE3130" s="87"/>
      <c r="AF3130" s="87"/>
      <c r="AG3130" s="87"/>
    </row>
    <row r="3131" spans="27:33" x14ac:dyDescent="0.3">
      <c r="AA3131" s="87"/>
      <c r="AB3131" s="87"/>
      <c r="AC3131" s="87"/>
      <c r="AD3131" s="87"/>
      <c r="AE3131" s="87"/>
      <c r="AF3131" s="87"/>
      <c r="AG3131" s="87"/>
    </row>
    <row r="3132" spans="27:33" x14ac:dyDescent="0.3">
      <c r="AA3132" s="87"/>
      <c r="AB3132" s="87"/>
      <c r="AC3132" s="87"/>
      <c r="AD3132" s="87"/>
      <c r="AE3132" s="87"/>
      <c r="AF3132" s="87"/>
      <c r="AG3132" s="87"/>
    </row>
    <row r="3133" spans="27:33" x14ac:dyDescent="0.3">
      <c r="AA3133" s="87"/>
      <c r="AB3133" s="87"/>
      <c r="AC3133" s="87"/>
      <c r="AD3133" s="87"/>
      <c r="AE3133" s="87"/>
      <c r="AF3133" s="87"/>
      <c r="AG3133" s="87"/>
    </row>
    <row r="3134" spans="27:33" x14ac:dyDescent="0.3">
      <c r="AA3134" s="87"/>
      <c r="AB3134" s="87"/>
      <c r="AC3134" s="87"/>
      <c r="AD3134" s="87"/>
      <c r="AE3134" s="87"/>
      <c r="AF3134" s="87"/>
      <c r="AG3134" s="87"/>
    </row>
    <row r="3135" spans="27:33" x14ac:dyDescent="0.3">
      <c r="AA3135" s="87"/>
      <c r="AB3135" s="87"/>
      <c r="AC3135" s="87"/>
      <c r="AD3135" s="87"/>
      <c r="AE3135" s="87"/>
      <c r="AF3135" s="87"/>
      <c r="AG3135" s="87"/>
    </row>
    <row r="3136" spans="27:33" x14ac:dyDescent="0.3">
      <c r="AA3136" s="87"/>
      <c r="AB3136" s="87"/>
      <c r="AC3136" s="87"/>
      <c r="AD3136" s="87"/>
      <c r="AE3136" s="87"/>
      <c r="AF3136" s="87"/>
      <c r="AG3136" s="87"/>
    </row>
    <row r="3137" spans="27:33" x14ac:dyDescent="0.3">
      <c r="AA3137" s="87"/>
      <c r="AB3137" s="87"/>
      <c r="AC3137" s="87"/>
      <c r="AD3137" s="87"/>
      <c r="AE3137" s="87"/>
      <c r="AF3137" s="87"/>
      <c r="AG3137" s="87"/>
    </row>
    <row r="3138" spans="27:33" x14ac:dyDescent="0.3">
      <c r="AA3138" s="87"/>
      <c r="AB3138" s="87"/>
      <c r="AC3138" s="87"/>
      <c r="AD3138" s="87"/>
      <c r="AE3138" s="87"/>
      <c r="AF3138" s="87"/>
      <c r="AG3138" s="87"/>
    </row>
    <row r="3139" spans="27:33" x14ac:dyDescent="0.3">
      <c r="AA3139" s="87"/>
      <c r="AB3139" s="87"/>
      <c r="AC3139" s="87"/>
      <c r="AD3139" s="87"/>
      <c r="AE3139" s="87"/>
      <c r="AF3139" s="87"/>
      <c r="AG3139" s="87"/>
    </row>
    <row r="3140" spans="27:33" x14ac:dyDescent="0.3">
      <c r="AA3140" s="87"/>
      <c r="AB3140" s="87"/>
      <c r="AC3140" s="87"/>
      <c r="AD3140" s="87"/>
      <c r="AE3140" s="87"/>
      <c r="AF3140" s="87"/>
      <c r="AG3140" s="87"/>
    </row>
    <row r="3141" spans="27:33" x14ac:dyDescent="0.3">
      <c r="AA3141" s="87"/>
      <c r="AB3141" s="87"/>
      <c r="AC3141" s="87"/>
      <c r="AD3141" s="87"/>
      <c r="AE3141" s="87"/>
      <c r="AF3141" s="87"/>
      <c r="AG3141" s="87"/>
    </row>
    <row r="3142" spans="27:33" x14ac:dyDescent="0.3">
      <c r="AA3142" s="87"/>
      <c r="AB3142" s="87"/>
      <c r="AC3142" s="87"/>
      <c r="AD3142" s="87"/>
      <c r="AE3142" s="87"/>
      <c r="AF3142" s="87"/>
      <c r="AG3142" s="87"/>
    </row>
  </sheetData>
  <mergeCells count="535">
    <mergeCell ref="C266:D266"/>
    <mergeCell ref="E266:F266"/>
    <mergeCell ref="C267:D267"/>
    <mergeCell ref="E267:F267"/>
    <mergeCell ref="C263:D263"/>
    <mergeCell ref="E263:F263"/>
    <mergeCell ref="C264:D264"/>
    <mergeCell ref="E264:F264"/>
    <mergeCell ref="C265:D265"/>
    <mergeCell ref="E265:F265"/>
    <mergeCell ref="C260:D260"/>
    <mergeCell ref="E260:F260"/>
    <mergeCell ref="C261:D261"/>
    <mergeCell ref="E261:F261"/>
    <mergeCell ref="C262:D262"/>
    <mergeCell ref="E262:F262"/>
    <mergeCell ref="E256:F256"/>
    <mergeCell ref="C257:D257"/>
    <mergeCell ref="E257:F257"/>
    <mergeCell ref="C258:D258"/>
    <mergeCell ref="E258:F258"/>
    <mergeCell ref="C259:D259"/>
    <mergeCell ref="E259:F259"/>
    <mergeCell ref="C253:D253"/>
    <mergeCell ref="E253:F253"/>
    <mergeCell ref="C254:D254"/>
    <mergeCell ref="E254:F254"/>
    <mergeCell ref="C255:D255"/>
    <mergeCell ref="E255:F255"/>
    <mergeCell ref="C250:D250"/>
    <mergeCell ref="E250:F250"/>
    <mergeCell ref="C251:D251"/>
    <mergeCell ref="E251:F251"/>
    <mergeCell ref="C252:D252"/>
    <mergeCell ref="E252:F252"/>
    <mergeCell ref="C247:D247"/>
    <mergeCell ref="E247:F247"/>
    <mergeCell ref="C248:D248"/>
    <mergeCell ref="E248:F248"/>
    <mergeCell ref="C249:D249"/>
    <mergeCell ref="E249:F249"/>
    <mergeCell ref="C243:D243"/>
    <mergeCell ref="E243:F243"/>
    <mergeCell ref="C244:D244"/>
    <mergeCell ref="E244:F244"/>
    <mergeCell ref="E245:F245"/>
    <mergeCell ref="C246:D246"/>
    <mergeCell ref="E246:F246"/>
    <mergeCell ref="C240:D240"/>
    <mergeCell ref="E240:F240"/>
    <mergeCell ref="C241:D241"/>
    <mergeCell ref="E241:F241"/>
    <mergeCell ref="C242:D242"/>
    <mergeCell ref="E242:F242"/>
    <mergeCell ref="C237:D237"/>
    <mergeCell ref="E237:F237"/>
    <mergeCell ref="C238:D238"/>
    <mergeCell ref="E238:F238"/>
    <mergeCell ref="C239:D239"/>
    <mergeCell ref="E239:F239"/>
    <mergeCell ref="C234:D234"/>
    <mergeCell ref="E234:F234"/>
    <mergeCell ref="C235:D235"/>
    <mergeCell ref="E235:F235"/>
    <mergeCell ref="C236:D236"/>
    <mergeCell ref="E236:F236"/>
    <mergeCell ref="C231:D231"/>
    <mergeCell ref="E231:F231"/>
    <mergeCell ref="C232:D232"/>
    <mergeCell ref="E232:F232"/>
    <mergeCell ref="C233:D233"/>
    <mergeCell ref="E233:F233"/>
    <mergeCell ref="C228:D228"/>
    <mergeCell ref="E228:F228"/>
    <mergeCell ref="C229:D229"/>
    <mergeCell ref="E229:F229"/>
    <mergeCell ref="C230:D230"/>
    <mergeCell ref="E230:F230"/>
    <mergeCell ref="C225:D225"/>
    <mergeCell ref="E225:F225"/>
    <mergeCell ref="C226:D226"/>
    <mergeCell ref="E226:F226"/>
    <mergeCell ref="C227:D227"/>
    <mergeCell ref="E227:F227"/>
    <mergeCell ref="C222:D222"/>
    <mergeCell ref="E222:F222"/>
    <mergeCell ref="C223:D223"/>
    <mergeCell ref="E223:F223"/>
    <mergeCell ref="C224:D224"/>
    <mergeCell ref="E224:F224"/>
    <mergeCell ref="C219:D219"/>
    <mergeCell ref="E219:F219"/>
    <mergeCell ref="C220:D220"/>
    <mergeCell ref="E220:F220"/>
    <mergeCell ref="C221:D221"/>
    <mergeCell ref="E221:F221"/>
    <mergeCell ref="C216:D216"/>
    <mergeCell ref="E216:F216"/>
    <mergeCell ref="C217:D217"/>
    <mergeCell ref="E217:F217"/>
    <mergeCell ref="C218:D218"/>
    <mergeCell ref="E218:F218"/>
    <mergeCell ref="C213:D213"/>
    <mergeCell ref="E213:F213"/>
    <mergeCell ref="C214:D214"/>
    <mergeCell ref="E214:F214"/>
    <mergeCell ref="C215:D215"/>
    <mergeCell ref="E215:F215"/>
    <mergeCell ref="C210:D210"/>
    <mergeCell ref="E210:F210"/>
    <mergeCell ref="C211:D211"/>
    <mergeCell ref="E211:F211"/>
    <mergeCell ref="C212:D212"/>
    <mergeCell ref="E212:F212"/>
    <mergeCell ref="C207:D207"/>
    <mergeCell ref="E207:F207"/>
    <mergeCell ref="C208:D208"/>
    <mergeCell ref="E208:F208"/>
    <mergeCell ref="C209:D209"/>
    <mergeCell ref="E209:F209"/>
    <mergeCell ref="C204:D204"/>
    <mergeCell ref="E204:F204"/>
    <mergeCell ref="C205:D205"/>
    <mergeCell ref="E205:F205"/>
    <mergeCell ref="C206:D206"/>
    <mergeCell ref="E206:F206"/>
    <mergeCell ref="C201:D201"/>
    <mergeCell ref="E201:F201"/>
    <mergeCell ref="C202:D202"/>
    <mergeCell ref="E202:F202"/>
    <mergeCell ref="C203:D203"/>
    <mergeCell ref="E203:F203"/>
    <mergeCell ref="C198:D198"/>
    <mergeCell ref="E198:F198"/>
    <mergeCell ref="C199:D199"/>
    <mergeCell ref="E199:F199"/>
    <mergeCell ref="C200:D200"/>
    <mergeCell ref="E200:F200"/>
    <mergeCell ref="C195:D195"/>
    <mergeCell ref="E195:F195"/>
    <mergeCell ref="C196:D196"/>
    <mergeCell ref="E196:F196"/>
    <mergeCell ref="C197:D197"/>
    <mergeCell ref="E197:F197"/>
    <mergeCell ref="C192:D192"/>
    <mergeCell ref="E192:F192"/>
    <mergeCell ref="C193:D193"/>
    <mergeCell ref="E193:F193"/>
    <mergeCell ref="C194:D194"/>
    <mergeCell ref="E194:F194"/>
    <mergeCell ref="C189:D189"/>
    <mergeCell ref="E189:F189"/>
    <mergeCell ref="C190:D190"/>
    <mergeCell ref="E190:F190"/>
    <mergeCell ref="C191:D191"/>
    <mergeCell ref="E191:F191"/>
    <mergeCell ref="C186:D186"/>
    <mergeCell ref="E186:F186"/>
    <mergeCell ref="C187:D187"/>
    <mergeCell ref="E187:F187"/>
    <mergeCell ref="C188:D188"/>
    <mergeCell ref="E188:F188"/>
    <mergeCell ref="C183:D183"/>
    <mergeCell ref="E183:F183"/>
    <mergeCell ref="C184:D184"/>
    <mergeCell ref="E184:F184"/>
    <mergeCell ref="C185:D185"/>
    <mergeCell ref="E185:F185"/>
    <mergeCell ref="C180:D180"/>
    <mergeCell ref="E180:F180"/>
    <mergeCell ref="C181:D181"/>
    <mergeCell ref="E181:F181"/>
    <mergeCell ref="C182:D182"/>
    <mergeCell ref="E182:F182"/>
    <mergeCell ref="C177:D177"/>
    <mergeCell ref="E177:F177"/>
    <mergeCell ref="C178:D178"/>
    <mergeCell ref="E178:F178"/>
    <mergeCell ref="C179:D179"/>
    <mergeCell ref="E179:F179"/>
    <mergeCell ref="C174:D174"/>
    <mergeCell ref="E174:F174"/>
    <mergeCell ref="C175:D175"/>
    <mergeCell ref="E175:F175"/>
    <mergeCell ref="C176:D176"/>
    <mergeCell ref="E176:F176"/>
    <mergeCell ref="C171:D171"/>
    <mergeCell ref="E171:F171"/>
    <mergeCell ref="C172:D172"/>
    <mergeCell ref="E172:F172"/>
    <mergeCell ref="C173:D173"/>
    <mergeCell ref="E173:F173"/>
    <mergeCell ref="C168:D168"/>
    <mergeCell ref="E168:F168"/>
    <mergeCell ref="C169:D169"/>
    <mergeCell ref="E169:F169"/>
    <mergeCell ref="C170:D170"/>
    <mergeCell ref="E170:F170"/>
    <mergeCell ref="C165:D165"/>
    <mergeCell ref="E165:F165"/>
    <mergeCell ref="C166:D166"/>
    <mergeCell ref="E166:F166"/>
    <mergeCell ref="C167:D167"/>
    <mergeCell ref="E167:F167"/>
    <mergeCell ref="C162:D162"/>
    <mergeCell ref="E162:F162"/>
    <mergeCell ref="C163:D163"/>
    <mergeCell ref="E163:F163"/>
    <mergeCell ref="C164:D164"/>
    <mergeCell ref="E164:F164"/>
    <mergeCell ref="C159:D159"/>
    <mergeCell ref="E159:F159"/>
    <mergeCell ref="C160:D160"/>
    <mergeCell ref="E160:F160"/>
    <mergeCell ref="C161:D161"/>
    <mergeCell ref="E161:F161"/>
    <mergeCell ref="C156:D156"/>
    <mergeCell ref="E156:F156"/>
    <mergeCell ref="C157:D157"/>
    <mergeCell ref="E157:F157"/>
    <mergeCell ref="C158:D158"/>
    <mergeCell ref="E158:F158"/>
    <mergeCell ref="C153:D153"/>
    <mergeCell ref="E153:F153"/>
    <mergeCell ref="C154:D154"/>
    <mergeCell ref="E154:F154"/>
    <mergeCell ref="C155:D155"/>
    <mergeCell ref="E155:F155"/>
    <mergeCell ref="C150:D150"/>
    <mergeCell ref="E150:F150"/>
    <mergeCell ref="C151:D151"/>
    <mergeCell ref="E151:F151"/>
    <mergeCell ref="C152:D152"/>
    <mergeCell ref="E152:F152"/>
    <mergeCell ref="C147:D147"/>
    <mergeCell ref="E147:F147"/>
    <mergeCell ref="C148:D148"/>
    <mergeCell ref="E148:F148"/>
    <mergeCell ref="C149:D149"/>
    <mergeCell ref="E149:F149"/>
    <mergeCell ref="C144:D144"/>
    <mergeCell ref="E144:F144"/>
    <mergeCell ref="C145:D145"/>
    <mergeCell ref="E145:F145"/>
    <mergeCell ref="C146:D146"/>
    <mergeCell ref="E146:F146"/>
    <mergeCell ref="C141:D141"/>
    <mergeCell ref="E141:F141"/>
    <mergeCell ref="C142:D142"/>
    <mergeCell ref="E142:F142"/>
    <mergeCell ref="C143:D143"/>
    <mergeCell ref="E143:F143"/>
    <mergeCell ref="C138:D138"/>
    <mergeCell ref="E138:F138"/>
    <mergeCell ref="C139:D139"/>
    <mergeCell ref="E139:F139"/>
    <mergeCell ref="C140:D140"/>
    <mergeCell ref="E140:F140"/>
    <mergeCell ref="C135:D135"/>
    <mergeCell ref="E135:F135"/>
    <mergeCell ref="C136:D136"/>
    <mergeCell ref="E136:F136"/>
    <mergeCell ref="C137:D137"/>
    <mergeCell ref="E137:F137"/>
    <mergeCell ref="C132:D132"/>
    <mergeCell ref="E132:F132"/>
    <mergeCell ref="C133:D133"/>
    <mergeCell ref="E133:F133"/>
    <mergeCell ref="C134:D134"/>
    <mergeCell ref="E134:F134"/>
    <mergeCell ref="C129:D129"/>
    <mergeCell ref="E129:F129"/>
    <mergeCell ref="C130:D130"/>
    <mergeCell ref="E130:F130"/>
    <mergeCell ref="C131:D131"/>
    <mergeCell ref="E131:F131"/>
    <mergeCell ref="C126:D126"/>
    <mergeCell ref="E126:F126"/>
    <mergeCell ref="C127:D127"/>
    <mergeCell ref="E127:F127"/>
    <mergeCell ref="C128:D128"/>
    <mergeCell ref="E128:F128"/>
    <mergeCell ref="C123:D123"/>
    <mergeCell ref="E123:F123"/>
    <mergeCell ref="C124:D124"/>
    <mergeCell ref="E124:F124"/>
    <mergeCell ref="C125:D125"/>
    <mergeCell ref="E125:F125"/>
    <mergeCell ref="C120:D120"/>
    <mergeCell ref="E120:F120"/>
    <mergeCell ref="C121:D121"/>
    <mergeCell ref="E121:F121"/>
    <mergeCell ref="C122:D122"/>
    <mergeCell ref="E122:F122"/>
    <mergeCell ref="C117:D117"/>
    <mergeCell ref="E117:F117"/>
    <mergeCell ref="C118:D118"/>
    <mergeCell ref="E118:F118"/>
    <mergeCell ref="C119:D119"/>
    <mergeCell ref="E119:F119"/>
    <mergeCell ref="C114:D114"/>
    <mergeCell ref="E114:F114"/>
    <mergeCell ref="C115:D115"/>
    <mergeCell ref="E115:F115"/>
    <mergeCell ref="C116:D116"/>
    <mergeCell ref="E116:F116"/>
    <mergeCell ref="C111:D111"/>
    <mergeCell ref="E111:F111"/>
    <mergeCell ref="C112:D112"/>
    <mergeCell ref="E112:F112"/>
    <mergeCell ref="C113:D113"/>
    <mergeCell ref="E113:F113"/>
    <mergeCell ref="C108:D108"/>
    <mergeCell ref="E108:F108"/>
    <mergeCell ref="C109:D109"/>
    <mergeCell ref="E109:F109"/>
    <mergeCell ref="C110:D110"/>
    <mergeCell ref="E110:F110"/>
    <mergeCell ref="C105:D105"/>
    <mergeCell ref="E105:F105"/>
    <mergeCell ref="C106:D106"/>
    <mergeCell ref="E106:F106"/>
    <mergeCell ref="C107:D107"/>
    <mergeCell ref="E107:F107"/>
    <mergeCell ref="C102:D102"/>
    <mergeCell ref="E102:F102"/>
    <mergeCell ref="C103:D103"/>
    <mergeCell ref="E103:F103"/>
    <mergeCell ref="C104:D104"/>
    <mergeCell ref="E104:F104"/>
    <mergeCell ref="C99:D99"/>
    <mergeCell ref="E99:F99"/>
    <mergeCell ref="C100:D100"/>
    <mergeCell ref="E100:F100"/>
    <mergeCell ref="C101:D101"/>
    <mergeCell ref="E101:F101"/>
    <mergeCell ref="C96:D96"/>
    <mergeCell ref="E96:F96"/>
    <mergeCell ref="C97:D97"/>
    <mergeCell ref="E97:F97"/>
    <mergeCell ref="C98:D98"/>
    <mergeCell ref="E98:F98"/>
    <mergeCell ref="C93:D93"/>
    <mergeCell ref="E93:F93"/>
    <mergeCell ref="C94:D94"/>
    <mergeCell ref="E94:F94"/>
    <mergeCell ref="C95:D95"/>
    <mergeCell ref="E95:F95"/>
    <mergeCell ref="C90:D90"/>
    <mergeCell ref="E90:F90"/>
    <mergeCell ref="C91:D91"/>
    <mergeCell ref="E91:F91"/>
    <mergeCell ref="C92:D92"/>
    <mergeCell ref="E92:F92"/>
    <mergeCell ref="C87:D87"/>
    <mergeCell ref="E87:F87"/>
    <mergeCell ref="C88:D88"/>
    <mergeCell ref="E88:F88"/>
    <mergeCell ref="C89:D89"/>
    <mergeCell ref="E89:F89"/>
    <mergeCell ref="C84:D84"/>
    <mergeCell ref="E84:F84"/>
    <mergeCell ref="C85:D85"/>
    <mergeCell ref="E85:F85"/>
    <mergeCell ref="C86:D86"/>
    <mergeCell ref="E86:F86"/>
    <mergeCell ref="C81:D81"/>
    <mergeCell ref="E81:F81"/>
    <mergeCell ref="C82:D82"/>
    <mergeCell ref="E82:F82"/>
    <mergeCell ref="C83:D83"/>
    <mergeCell ref="E83:F83"/>
    <mergeCell ref="C78:D78"/>
    <mergeCell ref="E78:F78"/>
    <mergeCell ref="C79:D79"/>
    <mergeCell ref="E79:F79"/>
    <mergeCell ref="C80:D80"/>
    <mergeCell ref="E80:F80"/>
    <mergeCell ref="C75:D75"/>
    <mergeCell ref="E75:F75"/>
    <mergeCell ref="C76:D76"/>
    <mergeCell ref="E76:F76"/>
    <mergeCell ref="C77:D77"/>
    <mergeCell ref="E77:F77"/>
    <mergeCell ref="C72:D72"/>
    <mergeCell ref="E72:F72"/>
    <mergeCell ref="C73:D73"/>
    <mergeCell ref="E73:F73"/>
    <mergeCell ref="C74:D74"/>
    <mergeCell ref="E74:F74"/>
    <mergeCell ref="C69:D69"/>
    <mergeCell ref="E69:F69"/>
    <mergeCell ref="C70:D70"/>
    <mergeCell ref="E70:F70"/>
    <mergeCell ref="C71:D71"/>
    <mergeCell ref="E71:F71"/>
    <mergeCell ref="C66:D66"/>
    <mergeCell ref="E66:F66"/>
    <mergeCell ref="C67:D67"/>
    <mergeCell ref="E67:F67"/>
    <mergeCell ref="C68:D68"/>
    <mergeCell ref="E68:F68"/>
    <mergeCell ref="C63:D63"/>
    <mergeCell ref="E63:F63"/>
    <mergeCell ref="C64:D64"/>
    <mergeCell ref="E64:F64"/>
    <mergeCell ref="C65:D65"/>
    <mergeCell ref="E65:F65"/>
    <mergeCell ref="C60:D60"/>
    <mergeCell ref="E60:F60"/>
    <mergeCell ref="C61:D61"/>
    <mergeCell ref="E61:F61"/>
    <mergeCell ref="C62:D62"/>
    <mergeCell ref="E62:F62"/>
    <mergeCell ref="C57:D57"/>
    <mergeCell ref="E57:F57"/>
    <mergeCell ref="C58:D58"/>
    <mergeCell ref="E58:F58"/>
    <mergeCell ref="C59:D59"/>
    <mergeCell ref="E59:F59"/>
    <mergeCell ref="C54:D54"/>
    <mergeCell ref="E54:F54"/>
    <mergeCell ref="C55:D55"/>
    <mergeCell ref="E55:F55"/>
    <mergeCell ref="C56:D56"/>
    <mergeCell ref="E56:F56"/>
    <mergeCell ref="C51:D51"/>
    <mergeCell ref="E51:F51"/>
    <mergeCell ref="C52:D52"/>
    <mergeCell ref="E52:F52"/>
    <mergeCell ref="C53:D53"/>
    <mergeCell ref="E53:F53"/>
    <mergeCell ref="C48:D48"/>
    <mergeCell ref="E48:F48"/>
    <mergeCell ref="C49:D49"/>
    <mergeCell ref="E49:F49"/>
    <mergeCell ref="C50:D50"/>
    <mergeCell ref="E50:F50"/>
    <mergeCell ref="C45:D45"/>
    <mergeCell ref="E45:F45"/>
    <mergeCell ref="C46:D46"/>
    <mergeCell ref="E46:F46"/>
    <mergeCell ref="C47:D47"/>
    <mergeCell ref="E47:F47"/>
    <mergeCell ref="C42:D42"/>
    <mergeCell ref="E42:F42"/>
    <mergeCell ref="C43:D43"/>
    <mergeCell ref="E43:F43"/>
    <mergeCell ref="C44:D44"/>
    <mergeCell ref="E44:F44"/>
    <mergeCell ref="C39:D39"/>
    <mergeCell ref="E39:F39"/>
    <mergeCell ref="C40:D40"/>
    <mergeCell ref="E40:F40"/>
    <mergeCell ref="C41:D41"/>
    <mergeCell ref="E41:F41"/>
    <mergeCell ref="C36:D36"/>
    <mergeCell ref="E36:F36"/>
    <mergeCell ref="C37:D37"/>
    <mergeCell ref="E37:F37"/>
    <mergeCell ref="C38:D38"/>
    <mergeCell ref="E38:F38"/>
    <mergeCell ref="C33:D33"/>
    <mergeCell ref="E33:F33"/>
    <mergeCell ref="C34:D34"/>
    <mergeCell ref="E34:F34"/>
    <mergeCell ref="C35:D35"/>
    <mergeCell ref="E35:F35"/>
    <mergeCell ref="C30:D30"/>
    <mergeCell ref="E30:F30"/>
    <mergeCell ref="C31:D31"/>
    <mergeCell ref="E31:F31"/>
    <mergeCell ref="C32:D32"/>
    <mergeCell ref="E32:F32"/>
    <mergeCell ref="C27:D27"/>
    <mergeCell ref="E27:F27"/>
    <mergeCell ref="C28:D28"/>
    <mergeCell ref="E28:F28"/>
    <mergeCell ref="C29:D29"/>
    <mergeCell ref="E29:F29"/>
    <mergeCell ref="C24:D24"/>
    <mergeCell ref="E24:F24"/>
    <mergeCell ref="C25:D25"/>
    <mergeCell ref="E25:F25"/>
    <mergeCell ref="C26:D26"/>
    <mergeCell ref="E26:F26"/>
    <mergeCell ref="C21:D21"/>
    <mergeCell ref="E21:F21"/>
    <mergeCell ref="C22:D22"/>
    <mergeCell ref="E22:F22"/>
    <mergeCell ref="C23:D23"/>
    <mergeCell ref="E23:F23"/>
    <mergeCell ref="C18:D18"/>
    <mergeCell ref="E18:F18"/>
    <mergeCell ref="C19:D19"/>
    <mergeCell ref="E19:F19"/>
    <mergeCell ref="C20:D20"/>
    <mergeCell ref="E20:F20"/>
    <mergeCell ref="C15:D15"/>
    <mergeCell ref="E15:F15"/>
    <mergeCell ref="C16:D16"/>
    <mergeCell ref="E16:F16"/>
    <mergeCell ref="C17:D17"/>
    <mergeCell ref="E17:F17"/>
    <mergeCell ref="C12:D12"/>
    <mergeCell ref="E12:F12"/>
    <mergeCell ref="C13:D13"/>
    <mergeCell ref="E13:F13"/>
    <mergeCell ref="C14:D14"/>
    <mergeCell ref="E14:F14"/>
    <mergeCell ref="C9:D9"/>
    <mergeCell ref="E9:F9"/>
    <mergeCell ref="C10:D10"/>
    <mergeCell ref="E10:F10"/>
    <mergeCell ref="C11:D11"/>
    <mergeCell ref="E11:F11"/>
    <mergeCell ref="C6:D6"/>
    <mergeCell ref="E6:F6"/>
    <mergeCell ref="C7:D7"/>
    <mergeCell ref="E7:F7"/>
    <mergeCell ref="C8:D8"/>
    <mergeCell ref="E8:F8"/>
    <mergeCell ref="C2:F2"/>
    <mergeCell ref="C3:D3"/>
    <mergeCell ref="E3:F3"/>
    <mergeCell ref="C4:D4"/>
    <mergeCell ref="E4:F4"/>
    <mergeCell ref="C5:D5"/>
    <mergeCell ref="E5:F5"/>
    <mergeCell ref="A1:I1"/>
    <mergeCell ref="M1:O1"/>
    <mergeCell ref="Q1:T1"/>
    <mergeCell ref="V1:Y1"/>
    <mergeCell ref="AA1:AD1"/>
    <mergeCell ref="AF1:A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zoomScale="55" zoomScaleNormal="55" workbookViewId="0">
      <selection activeCell="AG5" sqref="AG5"/>
    </sheetView>
  </sheetViews>
  <sheetFormatPr defaultColWidth="9.109375" defaultRowHeight="14.4" x14ac:dyDescent="0.3"/>
  <cols>
    <col min="1" max="19" width="10.6640625" customWidth="1"/>
    <col min="257" max="275" width="10.6640625" customWidth="1"/>
    <col min="513" max="531" width="10.6640625" customWidth="1"/>
    <col min="769" max="787" width="10.6640625" customWidth="1"/>
    <col min="1025" max="1043" width="10.6640625" customWidth="1"/>
    <col min="1281" max="1299" width="10.6640625" customWidth="1"/>
    <col min="1537" max="1555" width="10.6640625" customWidth="1"/>
    <col min="1793" max="1811" width="10.6640625" customWidth="1"/>
    <col min="2049" max="2067" width="10.6640625" customWidth="1"/>
    <col min="2305" max="2323" width="10.6640625" customWidth="1"/>
    <col min="2561" max="2579" width="10.6640625" customWidth="1"/>
    <col min="2817" max="2835" width="10.6640625" customWidth="1"/>
    <col min="3073" max="3091" width="10.6640625" customWidth="1"/>
    <col min="3329" max="3347" width="10.6640625" customWidth="1"/>
    <col min="3585" max="3603" width="10.6640625" customWidth="1"/>
    <col min="3841" max="3859" width="10.6640625" customWidth="1"/>
    <col min="4097" max="4115" width="10.6640625" customWidth="1"/>
    <col min="4353" max="4371" width="10.6640625" customWidth="1"/>
    <col min="4609" max="4627" width="10.6640625" customWidth="1"/>
    <col min="4865" max="4883" width="10.6640625" customWidth="1"/>
    <col min="5121" max="5139" width="10.6640625" customWidth="1"/>
    <col min="5377" max="5395" width="10.6640625" customWidth="1"/>
    <col min="5633" max="5651" width="10.6640625" customWidth="1"/>
    <col min="5889" max="5907" width="10.6640625" customWidth="1"/>
    <col min="6145" max="6163" width="10.6640625" customWidth="1"/>
    <col min="6401" max="6419" width="10.6640625" customWidth="1"/>
    <col min="6657" max="6675" width="10.6640625" customWidth="1"/>
    <col min="6913" max="6931" width="10.6640625" customWidth="1"/>
    <col min="7169" max="7187" width="10.6640625" customWidth="1"/>
    <col min="7425" max="7443" width="10.6640625" customWidth="1"/>
    <col min="7681" max="7699" width="10.6640625" customWidth="1"/>
    <col min="7937" max="7955" width="10.6640625" customWidth="1"/>
    <col min="8193" max="8211" width="10.6640625" customWidth="1"/>
    <col min="8449" max="8467" width="10.6640625" customWidth="1"/>
    <col min="8705" max="8723" width="10.6640625" customWidth="1"/>
    <col min="8961" max="8979" width="10.6640625" customWidth="1"/>
    <col min="9217" max="9235" width="10.6640625" customWidth="1"/>
    <col min="9473" max="9491" width="10.6640625" customWidth="1"/>
    <col min="9729" max="9747" width="10.6640625" customWidth="1"/>
    <col min="9985" max="10003" width="10.6640625" customWidth="1"/>
    <col min="10241" max="10259" width="10.6640625" customWidth="1"/>
    <col min="10497" max="10515" width="10.6640625" customWidth="1"/>
    <col min="10753" max="10771" width="10.6640625" customWidth="1"/>
    <col min="11009" max="11027" width="10.6640625" customWidth="1"/>
    <col min="11265" max="11283" width="10.6640625" customWidth="1"/>
    <col min="11521" max="11539" width="10.6640625" customWidth="1"/>
    <col min="11777" max="11795" width="10.6640625" customWidth="1"/>
    <col min="12033" max="12051" width="10.6640625" customWidth="1"/>
    <col min="12289" max="12307" width="10.6640625" customWidth="1"/>
    <col min="12545" max="12563" width="10.6640625" customWidth="1"/>
    <col min="12801" max="12819" width="10.6640625" customWidth="1"/>
    <col min="13057" max="13075" width="10.6640625" customWidth="1"/>
    <col min="13313" max="13331" width="10.6640625" customWidth="1"/>
    <col min="13569" max="13587" width="10.6640625" customWidth="1"/>
    <col min="13825" max="13843" width="10.6640625" customWidth="1"/>
    <col min="14081" max="14099" width="10.6640625" customWidth="1"/>
    <col min="14337" max="14355" width="10.6640625" customWidth="1"/>
    <col min="14593" max="14611" width="10.6640625" customWidth="1"/>
    <col min="14849" max="14867" width="10.6640625" customWidth="1"/>
    <col min="15105" max="15123" width="10.6640625" customWidth="1"/>
    <col min="15361" max="15379" width="10.6640625" customWidth="1"/>
    <col min="15617" max="15635" width="10.6640625" customWidth="1"/>
    <col min="15873" max="15891" width="10.6640625" customWidth="1"/>
    <col min="16129" max="16147" width="10.6640625" customWidth="1"/>
  </cols>
  <sheetData>
    <row r="1" spans="1:19" ht="56.25" customHeight="1" thickBot="1" x14ac:dyDescent="0.35"/>
    <row r="2" spans="1:19" ht="45.75" customHeight="1" thickTop="1" thickBot="1" x14ac:dyDescent="0.4">
      <c r="A2" s="1" t="s">
        <v>0</v>
      </c>
      <c r="B2" s="2"/>
      <c r="C2" s="3"/>
      <c r="D2" s="4"/>
      <c r="E2" s="3"/>
      <c r="F2" s="4"/>
      <c r="G2" s="5"/>
      <c r="H2" s="4"/>
      <c r="I2" s="6"/>
      <c r="J2" s="7"/>
      <c r="L2" s="8" t="s">
        <v>1</v>
      </c>
    </row>
    <row r="3" spans="1:19" ht="56.25" customHeight="1" thickTop="1" x14ac:dyDescent="0.35">
      <c r="A3" s="1" t="s">
        <v>2</v>
      </c>
      <c r="B3" s="29" t="s">
        <v>3</v>
      </c>
      <c r="C3" s="30"/>
      <c r="D3" s="33" t="s">
        <v>4</v>
      </c>
      <c r="E3" s="30"/>
      <c r="F3" s="33" t="s">
        <v>5</v>
      </c>
      <c r="G3" s="41"/>
      <c r="H3" s="33" t="s">
        <v>6</v>
      </c>
      <c r="I3" s="35"/>
      <c r="J3" s="7"/>
      <c r="L3" s="8" t="s">
        <v>7</v>
      </c>
      <c r="M3" s="9"/>
      <c r="N3" s="10"/>
      <c r="O3" s="10"/>
      <c r="P3" s="10"/>
      <c r="Q3" s="11"/>
    </row>
    <row r="4" spans="1:19" ht="56.25" customHeight="1" thickBot="1" x14ac:dyDescent="0.4">
      <c r="A4" s="1" t="s">
        <v>8</v>
      </c>
      <c r="B4" s="31"/>
      <c r="C4" s="32"/>
      <c r="D4" s="34"/>
      <c r="E4" s="32"/>
      <c r="F4" s="34"/>
      <c r="G4" s="42"/>
      <c r="H4" s="34"/>
      <c r="I4" s="36"/>
      <c r="J4" s="7"/>
      <c r="L4" s="8" t="s">
        <v>9</v>
      </c>
      <c r="M4" s="12"/>
      <c r="N4" s="13"/>
      <c r="O4" s="14"/>
      <c r="P4" s="13"/>
      <c r="Q4" s="15"/>
    </row>
    <row r="5" spans="1:19" ht="56.25" customHeight="1" thickTop="1" thickBot="1" x14ac:dyDescent="0.4">
      <c r="A5" s="1" t="s">
        <v>10</v>
      </c>
      <c r="B5" s="29" t="s">
        <v>11</v>
      </c>
      <c r="C5" s="30"/>
      <c r="D5" s="33" t="s">
        <v>12</v>
      </c>
      <c r="E5" s="30"/>
      <c r="F5" s="33" t="s">
        <v>13</v>
      </c>
      <c r="G5" s="30"/>
      <c r="H5" s="33" t="s">
        <v>14</v>
      </c>
      <c r="I5" s="35"/>
      <c r="J5" s="7"/>
      <c r="L5" s="8" t="s">
        <v>15</v>
      </c>
      <c r="M5" s="12"/>
      <c r="N5" s="16"/>
      <c r="O5" s="17"/>
      <c r="P5" s="18"/>
      <c r="Q5" s="15"/>
    </row>
    <row r="6" spans="1:19" ht="56.25" customHeight="1" thickTop="1" x14ac:dyDescent="0.35">
      <c r="A6" s="1" t="s">
        <v>16</v>
      </c>
      <c r="B6" s="31"/>
      <c r="C6" s="32"/>
      <c r="D6" s="34"/>
      <c r="E6" s="32"/>
      <c r="F6" s="34"/>
      <c r="G6" s="32"/>
      <c r="H6" s="34"/>
      <c r="I6" s="36"/>
      <c r="J6" s="7"/>
      <c r="L6" s="8" t="s">
        <v>17</v>
      </c>
      <c r="M6" s="12"/>
      <c r="N6" s="13"/>
      <c r="O6" s="19"/>
      <c r="P6" s="13"/>
      <c r="Q6" s="15"/>
    </row>
    <row r="7" spans="1:19" ht="56.25" customHeight="1" thickBot="1" x14ac:dyDescent="0.4">
      <c r="A7" s="1" t="s">
        <v>18</v>
      </c>
      <c r="B7" s="29" t="s">
        <v>19</v>
      </c>
      <c r="C7" s="30"/>
      <c r="D7" s="33" t="s">
        <v>20</v>
      </c>
      <c r="E7" s="30"/>
      <c r="F7" s="33" t="s">
        <v>21</v>
      </c>
      <c r="G7" s="30"/>
      <c r="H7" s="33" t="s">
        <v>22</v>
      </c>
      <c r="I7" s="35"/>
      <c r="J7" s="7"/>
      <c r="L7" s="8" t="s">
        <v>23</v>
      </c>
      <c r="M7" s="20"/>
      <c r="N7" s="21"/>
      <c r="O7" s="21"/>
      <c r="P7" s="21"/>
      <c r="Q7" s="22"/>
    </row>
    <row r="8" spans="1:19" ht="56.25" customHeight="1" thickTop="1" x14ac:dyDescent="0.3">
      <c r="A8" s="1" t="s">
        <v>24</v>
      </c>
      <c r="B8" s="31"/>
      <c r="C8" s="32"/>
      <c r="D8" s="34"/>
      <c r="E8" s="32"/>
      <c r="F8" s="34"/>
      <c r="G8" s="32"/>
      <c r="H8" s="34"/>
      <c r="I8" s="36"/>
      <c r="J8" s="7"/>
      <c r="M8" s="23" t="s">
        <v>23</v>
      </c>
      <c r="N8" s="23" t="s">
        <v>17</v>
      </c>
      <c r="O8" s="23" t="s">
        <v>15</v>
      </c>
      <c r="P8" s="23" t="s">
        <v>9</v>
      </c>
      <c r="Q8" s="23" t="s">
        <v>7</v>
      </c>
      <c r="R8" s="23" t="s">
        <v>1</v>
      </c>
    </row>
    <row r="9" spans="1:19" ht="56.25" customHeight="1" thickBot="1" x14ac:dyDescent="0.4">
      <c r="A9" s="1" t="s">
        <v>25</v>
      </c>
      <c r="B9" s="29" t="s">
        <v>26</v>
      </c>
      <c r="C9" s="30"/>
      <c r="D9" s="33" t="s">
        <v>27</v>
      </c>
      <c r="E9" s="30"/>
      <c r="F9" s="33" t="s">
        <v>28</v>
      </c>
      <c r="G9" s="30"/>
      <c r="H9" s="33" t="s">
        <v>29</v>
      </c>
      <c r="I9" s="35"/>
      <c r="J9" s="7"/>
      <c r="M9" s="8"/>
    </row>
    <row r="10" spans="1:19" ht="56.25" customHeight="1" thickTop="1" x14ac:dyDescent="0.35">
      <c r="A10" s="1" t="s">
        <v>30</v>
      </c>
      <c r="B10" s="31"/>
      <c r="C10" s="32"/>
      <c r="D10" s="34"/>
      <c r="E10" s="32"/>
      <c r="F10" s="34"/>
      <c r="G10" s="32"/>
      <c r="H10" s="34"/>
      <c r="I10" s="36"/>
      <c r="J10" s="7"/>
      <c r="M10" s="8"/>
      <c r="N10" s="9"/>
      <c r="O10" s="10"/>
      <c r="P10" s="10"/>
      <c r="Q10" s="11"/>
    </row>
    <row r="11" spans="1:19" ht="56.25" customHeight="1" x14ac:dyDescent="0.45">
      <c r="A11" s="1" t="s">
        <v>31</v>
      </c>
      <c r="B11" s="29" t="s">
        <v>32</v>
      </c>
      <c r="C11" s="30"/>
      <c r="D11" s="33" t="s">
        <v>33</v>
      </c>
      <c r="E11" s="30"/>
      <c r="F11" s="33" t="s">
        <v>34</v>
      </c>
      <c r="G11" s="30"/>
      <c r="H11" s="33" t="s">
        <v>35</v>
      </c>
      <c r="I11" s="35"/>
      <c r="J11" s="7"/>
      <c r="M11" s="8"/>
      <c r="N11" s="12"/>
      <c r="O11" s="13"/>
      <c r="P11" s="13"/>
      <c r="Q11" s="15"/>
      <c r="S11" s="24" t="s">
        <v>36</v>
      </c>
    </row>
    <row r="12" spans="1:19" ht="56.25" customHeight="1" x14ac:dyDescent="0.35">
      <c r="A12" s="1" t="s">
        <v>1</v>
      </c>
      <c r="B12" s="31"/>
      <c r="C12" s="32"/>
      <c r="D12" s="34"/>
      <c r="E12" s="32"/>
      <c r="F12" s="34"/>
      <c r="G12" s="32"/>
      <c r="H12" s="34"/>
      <c r="I12" s="36"/>
      <c r="J12" s="7"/>
      <c r="M12" s="8"/>
      <c r="N12" s="12"/>
      <c r="O12" s="13"/>
      <c r="P12" s="13"/>
      <c r="Q12" s="15"/>
    </row>
    <row r="13" spans="1:19" ht="56.25" customHeight="1" thickBot="1" x14ac:dyDescent="0.4">
      <c r="A13" s="1" t="s">
        <v>37</v>
      </c>
      <c r="B13" s="29" t="s">
        <v>38</v>
      </c>
      <c r="C13" s="30"/>
      <c r="D13" s="33" t="s">
        <v>39</v>
      </c>
      <c r="E13" s="30"/>
      <c r="F13" s="33" t="s">
        <v>40</v>
      </c>
      <c r="G13" s="30"/>
      <c r="H13" s="33" t="s">
        <v>41</v>
      </c>
      <c r="I13" s="35"/>
      <c r="J13" s="7"/>
      <c r="M13" s="8"/>
      <c r="N13" s="20"/>
      <c r="O13" s="25"/>
      <c r="P13" s="21"/>
      <c r="Q13" s="22"/>
    </row>
    <row r="14" spans="1:19" ht="56.25" customHeight="1" thickTop="1" thickBot="1" x14ac:dyDescent="0.35">
      <c r="A14" s="1" t="s">
        <v>23</v>
      </c>
      <c r="B14" s="37"/>
      <c r="C14" s="38"/>
      <c r="D14" s="39"/>
      <c r="E14" s="38"/>
      <c r="F14" s="39"/>
      <c r="G14" s="38"/>
      <c r="H14" s="39"/>
      <c r="I14" s="40"/>
      <c r="J14" s="7"/>
      <c r="N14" s="23"/>
      <c r="O14" s="23"/>
      <c r="P14" s="23"/>
      <c r="Q14" s="23"/>
      <c r="R14" s="23"/>
    </row>
    <row r="15" spans="1:19" ht="56.25" customHeight="1" thickTop="1" x14ac:dyDescent="0.45">
      <c r="A15" s="7"/>
      <c r="B15" s="26" t="s">
        <v>23</v>
      </c>
      <c r="C15" s="26" t="s">
        <v>37</v>
      </c>
      <c r="D15" s="26" t="s">
        <v>1</v>
      </c>
      <c r="E15" s="26" t="s">
        <v>31</v>
      </c>
      <c r="F15" s="26" t="s">
        <v>30</v>
      </c>
      <c r="G15" s="26" t="s">
        <v>25</v>
      </c>
      <c r="H15" s="26" t="s">
        <v>24</v>
      </c>
      <c r="I15" s="26" t="s">
        <v>18</v>
      </c>
      <c r="J15" s="26" t="s">
        <v>16</v>
      </c>
      <c r="P15" s="24" t="s">
        <v>36</v>
      </c>
    </row>
    <row r="16" spans="1:19" ht="56.25" customHeight="1" x14ac:dyDescent="0.3"/>
    <row r="17" spans="14:14" ht="56.25" customHeight="1" x14ac:dyDescent="0.3">
      <c r="N17" s="27" t="s">
        <v>42</v>
      </c>
    </row>
    <row r="18" spans="14:14" ht="56.25" customHeight="1" x14ac:dyDescent="0.3">
      <c r="N18" s="27" t="s">
        <v>43</v>
      </c>
    </row>
    <row r="19" spans="14:14" ht="56.25" customHeight="1" x14ac:dyDescent="0.3">
      <c r="N19" s="27" t="s">
        <v>44</v>
      </c>
    </row>
    <row r="20" spans="14:14" ht="56.25" customHeight="1" x14ac:dyDescent="0.3">
      <c r="N20" s="28" t="s">
        <v>45</v>
      </c>
    </row>
    <row r="21" spans="14:14" ht="56.25" customHeight="1" x14ac:dyDescent="0.3"/>
    <row r="22" spans="14:14" ht="56.25" customHeight="1" x14ac:dyDescent="0.3"/>
    <row r="23" spans="14:14" ht="56.25" customHeight="1" x14ac:dyDescent="0.3"/>
    <row r="24" spans="14:14" ht="56.25" customHeight="1" x14ac:dyDescent="0.3"/>
    <row r="25" spans="14:14" ht="56.25" customHeight="1" x14ac:dyDescent="0.3"/>
    <row r="26" spans="14:14" ht="56.25" customHeight="1" x14ac:dyDescent="0.3"/>
    <row r="27" spans="14:14" ht="56.25" customHeight="1" x14ac:dyDescent="0.3"/>
    <row r="28" spans="14:14" ht="56.25" customHeight="1" x14ac:dyDescent="0.3"/>
    <row r="29" spans="14:14" ht="56.25" customHeight="1" x14ac:dyDescent="0.3"/>
    <row r="30" spans="14:14" ht="56.25" customHeight="1" x14ac:dyDescent="0.3"/>
    <row r="31" spans="14:14" ht="56.25" customHeight="1" x14ac:dyDescent="0.3"/>
    <row r="32" spans="14:14" ht="56.25" customHeight="1" x14ac:dyDescent="0.3"/>
    <row r="33" ht="56.25" customHeight="1" x14ac:dyDescent="0.3"/>
    <row r="34" ht="56.25" customHeight="1" x14ac:dyDescent="0.3"/>
    <row r="35" ht="56.25" customHeight="1" x14ac:dyDescent="0.3"/>
  </sheetData>
  <mergeCells count="24">
    <mergeCell ref="B3:C4"/>
    <mergeCell ref="D3:E4"/>
    <mergeCell ref="F3:G4"/>
    <mergeCell ref="H3:I4"/>
    <mergeCell ref="B5:C6"/>
    <mergeCell ref="D5:E6"/>
    <mergeCell ref="F5:G6"/>
    <mergeCell ref="H5:I6"/>
    <mergeCell ref="B7:C8"/>
    <mergeCell ref="D7:E8"/>
    <mergeCell ref="F7:G8"/>
    <mergeCell ref="H7:I8"/>
    <mergeCell ref="B9:C10"/>
    <mergeCell ref="D9:E10"/>
    <mergeCell ref="F9:G10"/>
    <mergeCell ref="H9:I10"/>
    <mergeCell ref="B11:C12"/>
    <mergeCell ref="D11:E12"/>
    <mergeCell ref="F11:G12"/>
    <mergeCell ref="H11:I12"/>
    <mergeCell ref="B13:C14"/>
    <mergeCell ref="D13:E14"/>
    <mergeCell ref="F13:G14"/>
    <mergeCell ref="H13:I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Digital report form</vt:lpstr>
      <vt:lpstr>Plot location</vt:lpstr>
    </vt:vector>
  </TitlesOfParts>
  <Company>Smithsonian Institution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Erika Gonzalez</dc:creator>
  <cp:lastModifiedBy>Erika Gonzalez</cp:lastModifiedBy>
  <dcterms:created xsi:type="dcterms:W3CDTF">2018-06-15T15:04:52Z</dcterms:created>
  <dcterms:modified xsi:type="dcterms:W3CDTF">2018-06-15T15:07:09Z</dcterms:modified>
</cp:coreProperties>
</file>