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1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ccwrp.sharepoint.com/sites/Staff/Shared Documents/P Drive/Data/PartTimers/Nick Lombardo/JSSH/"/>
    </mc:Choice>
  </mc:AlternateContent>
  <xr:revisionPtr revIDLastSave="143" documentId="8_{840F668E-F6EC-4EC9-B161-5C2CB246432B}" xr6:coauthVersionLast="47" xr6:coauthVersionMax="47" xr10:uidLastSave="{16119448-D084-4BC5-B7BC-1DDF5DE97B80}"/>
  <bookViews>
    <workbookView xWindow="-120" yWindow="-120" windowWidth="29040" windowHeight="15840" firstSheet="1" activeTab="1" xr2:uid="{8509F379-42EF-4FB7-911B-C18D5A4D491D}"/>
  </bookViews>
  <sheets>
    <sheet name="June_Results" sheetId="1" r:id="rId1"/>
    <sheet name="Sheet1" sheetId="3" r:id="rId2"/>
    <sheet name="Site_Metadata" sheetId="2" r:id="rId3"/>
  </sheets>
  <externalReferences>
    <externalReference r:id="rId4"/>
  </externalReferences>
  <definedNames>
    <definedName name="BT_June_2000">'[1]USGS Big Trees daily data'!$B$204:$B$233</definedName>
    <definedName name="BT_June_2001">'[1]USGS Big Trees daily data'!$B$234:$B$263</definedName>
    <definedName name="BT_June_2002">'[1]USGS Big Trees daily data'!$B$264:$B$293</definedName>
    <definedName name="BT_June_2003">'[1]USGS Big Trees daily data'!$B$294:$B$323</definedName>
    <definedName name="BT_June_2004">'[1]USGS Big Trees daily data'!$B$324:$B$353</definedName>
    <definedName name="BT_June_2005">'[1]USGS Big Trees daily data'!$B$354:$B$383</definedName>
    <definedName name="BT_June_2006">'[1]USGS Big Trees daily data'!$B$384:$B$413</definedName>
    <definedName name="BT_June_2007">'[1]USGS Big Trees daily data'!$B$414:$B$443</definedName>
    <definedName name="BT_June_2008">'[1]USGS Big Trees daily data'!$B$444:$B$473</definedName>
    <definedName name="BT_June_2009">'[1]USGS Big Trees daily data'!$B$474:$B$503</definedName>
    <definedName name="BT_June_2010">'[1]USGS Big Trees daily data'!$B$504:$B$533</definedName>
    <definedName name="BT_June_2011">'[1]USGS Big Trees daily data'!$B$534:$B$560</definedName>
    <definedName name="BT_June_2012">'[1]USGS Big Trees daily data'!$B$561:$B$590</definedName>
    <definedName name="BT_June_2013">'[1]USGS Big Trees daily data'!$B$591:$B$620</definedName>
    <definedName name="BT_June_2014">'[1]USGS Big Trees daily data'!$B$621:$B$650</definedName>
    <definedName name="BT_June_2015">'[1]USGS Big Trees daily data'!$B$651:$B$680</definedName>
    <definedName name="BT_June_2016">'[1]USGS Big Trees daily data'!$B$681:$B$710</definedName>
    <definedName name="BT_June_2017">'[1]USGS Big Trees daily data'!$B$711:$B$740</definedName>
    <definedName name="BT_June_2018">'[1]USGS Big Trees daily data'!$B$741:$B$770</definedName>
    <definedName name="BT_June_81">'[1]USGS Big Trees daily data'!$B$3:$B$32</definedName>
    <definedName name="BT_June_94">'[1]USGS Big Trees daily data'!$B$33:$B$62</definedName>
    <definedName name="BT_June_97">'[1]USGS Big Trees daily data'!$B$123:$B$152</definedName>
    <definedName name="BT_June_98">'[1]USGS Big Trees daily data'!$B$153:$B$173</definedName>
    <definedName name="BT_June_99">'[1]USGS Big Trees daily data'!$B$174:$B$203</definedName>
    <definedName name="SOQ_June_2000">'[1]USGS Soquel daily data'!$B$213:$B$242</definedName>
    <definedName name="SOQ_June_2001">'[1]USGS Soquel daily data'!$B$243:$B$272</definedName>
    <definedName name="SOQ_June_2002">'[1]USGS Soquel daily data'!$B$273:$B$302</definedName>
    <definedName name="SOQ_June_2003">'[1]USGS Soquel daily data'!$B$303:$B$332</definedName>
    <definedName name="SOQ_June_2004">'[1]USGS Soquel daily data'!$B$333:$B$362</definedName>
    <definedName name="SOQ_June_2005">'[1]USGS Soquel daily data'!$B$363:$B$392</definedName>
    <definedName name="SOQ_June_2006">'[1]USGS Soquel daily data'!$B$393:$B$422</definedName>
    <definedName name="SOQ_June_2007">'[1]USGS Soquel daily data'!$B$423:$B$452</definedName>
    <definedName name="SOQ_June_2008">'[1]USGS Soquel daily data'!$B$453:$B$482</definedName>
    <definedName name="SOQ_June_2009">'[1]USGS Soquel daily data'!$B$483:$B$512</definedName>
    <definedName name="SOQ_June_2010">'[1]USGS Soquel daily data'!$B$513:$B$542</definedName>
    <definedName name="SOQ_June_2011">'[1]USGS Soquel daily data'!$B$543:$B$560</definedName>
    <definedName name="SOQ_June_2012">'[1]USGS Soquel daily data'!$B$561:$B$590</definedName>
    <definedName name="SOQ_June_2013">'[1]USGS Soquel daily data'!$B$591:$B$620</definedName>
    <definedName name="SOQ_June_2014">'[1]USGS Soquel daily data'!$B$621:$B$650</definedName>
    <definedName name="SOQ_June_2015">'[1]USGS Soquel daily data'!$B$651:$B$680</definedName>
    <definedName name="SOQ_June_2016">'[1]USGS Soquel daily data'!$B$681:$B$710</definedName>
    <definedName name="SOQ_June_2017">'[1]USGS Soquel daily data'!$B$711:$B$740</definedName>
    <definedName name="SOQ_June_2018">'[1]USGS Soquel daily data'!$B$741:$B$770</definedName>
    <definedName name="SOQ_June_81">'[1]USGS Soquel daily data'!$B$3:$B$32</definedName>
    <definedName name="SOQ_June_94">'[1]USGS Soquel daily data'!$B$33:$B$62</definedName>
    <definedName name="SOQ_June_97">'[1]USGS Soquel daily data'!$B$123:$B$152</definedName>
    <definedName name="SOQ_June_98">'[1]USGS Soquel daily data'!$B$153:$B$182</definedName>
    <definedName name="SOQ_June_99">'[1]USGS Soquel daily data'!$B$183:$B$212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" i="3" l="1"/>
  <c r="B2" i="3" a="1"/>
  <c r="B2" i="3" s="1"/>
  <c r="A4" i="3"/>
  <c r="A5" i="3"/>
  <c r="A6" i="3"/>
  <c r="A7" i="3"/>
  <c r="A8" i="3"/>
  <c r="A9" i="3"/>
  <c r="A10" i="3"/>
  <c r="A11" i="3"/>
  <c r="A12" i="3"/>
  <c r="A13" i="3"/>
  <c r="A14" i="3"/>
  <c r="A15" i="3"/>
  <c r="A16" i="3"/>
  <c r="A17" i="3"/>
  <c r="A18" i="3"/>
  <c r="A19" i="3"/>
  <c r="A20" i="3"/>
  <c r="A21" i="3"/>
  <c r="A22" i="3"/>
  <c r="A23" i="3"/>
  <c r="A24" i="3"/>
  <c r="A25" i="3"/>
  <c r="A26" i="3"/>
  <c r="A27" i="3"/>
  <c r="A28" i="3"/>
  <c r="A29" i="3"/>
  <c r="A30" i="3"/>
  <c r="A31" i="3"/>
  <c r="A32" i="3"/>
  <c r="A33" i="3"/>
  <c r="A34" i="3"/>
  <c r="A35" i="3"/>
  <c r="A36" i="3"/>
  <c r="A37" i="3"/>
  <c r="A38" i="3"/>
  <c r="A3" i="3"/>
  <c r="L5" i="1"/>
  <c r="M5" i="1"/>
  <c r="N5" i="1"/>
  <c r="O5" i="1"/>
  <c r="P5" i="1"/>
  <c r="Q5" i="1"/>
  <c r="R5" i="1"/>
  <c r="S5" i="1"/>
  <c r="T5" i="1"/>
  <c r="U5" i="1"/>
  <c r="V5" i="1"/>
  <c r="W5" i="1"/>
  <c r="X5" i="1"/>
  <c r="Y5" i="1"/>
  <c r="Z5" i="1"/>
  <c r="AA5" i="1"/>
  <c r="AB5" i="1"/>
  <c r="AC5" i="1"/>
  <c r="AD5" i="1"/>
  <c r="AE5" i="1"/>
  <c r="AF5" i="1"/>
  <c r="AG5" i="1"/>
  <c r="AH5" i="1"/>
  <c r="AI5" i="1"/>
  <c r="AJ5" i="1"/>
  <c r="AK5" i="1"/>
  <c r="AL5" i="1"/>
  <c r="AM5" i="1"/>
  <c r="AO5" i="1"/>
  <c r="AP5" i="1"/>
  <c r="AQ5" i="1"/>
  <c r="AR5" i="1"/>
  <c r="AS5" i="1"/>
  <c r="AT5" i="1"/>
  <c r="AU5" i="1"/>
  <c r="AV5" i="1"/>
  <c r="AW5" i="1"/>
  <c r="AX5" i="1"/>
  <c r="AY5" i="1"/>
  <c r="AZ5" i="1"/>
  <c r="BA5" i="1"/>
  <c r="BB5" i="1"/>
  <c r="BC5" i="1"/>
  <c r="BD5" i="1"/>
  <c r="BE5" i="1"/>
  <c r="BF5" i="1"/>
  <c r="BG5" i="1"/>
  <c r="BH5" i="1"/>
  <c r="BI5" i="1"/>
  <c r="BJ5" i="1"/>
  <c r="BK5" i="1"/>
  <c r="BL5" i="1"/>
  <c r="BM5" i="1"/>
  <c r="BN5" i="1"/>
  <c r="BO5" i="1"/>
  <c r="BP5" i="1"/>
  <c r="L6" i="1"/>
  <c r="M6" i="1"/>
  <c r="N6" i="1"/>
  <c r="O6" i="1"/>
  <c r="P6" i="1"/>
  <c r="Q6" i="1"/>
  <c r="R6" i="1"/>
  <c r="S6" i="1"/>
  <c r="T6" i="1"/>
  <c r="U6" i="1"/>
  <c r="V6" i="1"/>
  <c r="W6" i="1"/>
  <c r="X6" i="1"/>
  <c r="Y6" i="1"/>
  <c r="Z6" i="1"/>
  <c r="AA6" i="1"/>
  <c r="AB6" i="1"/>
  <c r="AC6" i="1"/>
  <c r="AD6" i="1"/>
  <c r="AE6" i="1"/>
  <c r="AF6" i="1"/>
  <c r="AG6" i="1"/>
  <c r="AH6" i="1"/>
  <c r="AI6" i="1"/>
  <c r="AJ6" i="1"/>
  <c r="AK6" i="1"/>
  <c r="AL6" i="1"/>
  <c r="AM6" i="1"/>
  <c r="AO6" i="1"/>
  <c r="AP6" i="1"/>
  <c r="AQ6" i="1"/>
  <c r="AR6" i="1"/>
  <c r="AS6" i="1"/>
  <c r="AT6" i="1"/>
  <c r="AU6" i="1"/>
  <c r="AV6" i="1"/>
  <c r="AW6" i="1"/>
  <c r="AX6" i="1"/>
  <c r="AY6" i="1"/>
  <c r="AZ6" i="1"/>
  <c r="BA6" i="1"/>
  <c r="BB6" i="1"/>
  <c r="BC6" i="1"/>
  <c r="BD6" i="1"/>
  <c r="BE6" i="1"/>
  <c r="BF6" i="1"/>
  <c r="BG6" i="1"/>
  <c r="BH6" i="1"/>
  <c r="BI6" i="1"/>
  <c r="BJ6" i="1"/>
  <c r="BK6" i="1"/>
  <c r="BL6" i="1"/>
  <c r="BM6" i="1"/>
  <c r="BN6" i="1"/>
  <c r="BO6" i="1"/>
  <c r="BP6" i="1"/>
  <c r="L7" i="1"/>
  <c r="M7" i="1"/>
  <c r="N7" i="1"/>
  <c r="O7" i="1"/>
  <c r="P7" i="1"/>
  <c r="Q7" i="1"/>
  <c r="R7" i="1"/>
  <c r="S7" i="1"/>
  <c r="T7" i="1"/>
  <c r="U7" i="1"/>
  <c r="V7" i="1"/>
  <c r="W7" i="1"/>
  <c r="X7" i="1"/>
  <c r="Y7" i="1"/>
  <c r="Z7" i="1"/>
  <c r="AA7" i="1"/>
  <c r="AB7" i="1"/>
  <c r="AC7" i="1"/>
  <c r="AD7" i="1"/>
  <c r="AE7" i="1"/>
  <c r="AF7" i="1"/>
  <c r="AG7" i="1"/>
  <c r="AH7" i="1"/>
  <c r="AI7" i="1"/>
  <c r="AJ7" i="1"/>
  <c r="AK7" i="1"/>
  <c r="AL7" i="1"/>
  <c r="AM7" i="1"/>
  <c r="AO7" i="1"/>
  <c r="AP7" i="1"/>
  <c r="AQ7" i="1"/>
  <c r="AR7" i="1"/>
  <c r="AS7" i="1"/>
  <c r="AT7" i="1"/>
  <c r="AU7" i="1"/>
  <c r="AV7" i="1"/>
  <c r="AW7" i="1"/>
  <c r="AX7" i="1"/>
  <c r="AY7" i="1"/>
  <c r="AZ7" i="1"/>
  <c r="BA7" i="1"/>
  <c r="BB7" i="1"/>
  <c r="BC7" i="1"/>
  <c r="BD7" i="1"/>
  <c r="BE7" i="1"/>
  <c r="BF7" i="1"/>
  <c r="BG7" i="1"/>
  <c r="BH7" i="1"/>
  <c r="BI7" i="1"/>
  <c r="BJ7" i="1"/>
  <c r="BK7" i="1"/>
  <c r="BL7" i="1"/>
  <c r="BM7" i="1"/>
  <c r="BN7" i="1"/>
  <c r="BO7" i="1"/>
  <c r="BP7" i="1"/>
  <c r="L8" i="1"/>
  <c r="M8" i="1"/>
  <c r="N8" i="1"/>
  <c r="O8" i="1"/>
  <c r="P8" i="1"/>
  <c r="Q8" i="1"/>
  <c r="R8" i="1"/>
  <c r="S8" i="1"/>
  <c r="T8" i="1"/>
  <c r="U8" i="1"/>
  <c r="V8" i="1"/>
  <c r="W8" i="1"/>
  <c r="X8" i="1"/>
  <c r="Y8" i="1"/>
  <c r="Z8" i="1"/>
  <c r="AA8" i="1"/>
  <c r="AB8" i="1"/>
  <c r="AC8" i="1"/>
  <c r="AD8" i="1"/>
  <c r="AE8" i="1"/>
  <c r="AF8" i="1"/>
  <c r="AG8" i="1"/>
  <c r="AH8" i="1"/>
  <c r="AI8" i="1"/>
  <c r="AJ8" i="1"/>
  <c r="AK8" i="1"/>
  <c r="AL8" i="1"/>
  <c r="AM8" i="1"/>
  <c r="AO8" i="1"/>
  <c r="AP8" i="1"/>
  <c r="AQ8" i="1"/>
  <c r="AR8" i="1"/>
  <c r="AS8" i="1"/>
  <c r="AT8" i="1"/>
  <c r="AU8" i="1"/>
  <c r="AV8" i="1"/>
  <c r="AW8" i="1"/>
  <c r="AX8" i="1"/>
  <c r="AY8" i="1"/>
  <c r="AZ8" i="1"/>
  <c r="BA8" i="1"/>
  <c r="BB8" i="1"/>
  <c r="BC8" i="1"/>
  <c r="BD8" i="1"/>
  <c r="BE8" i="1"/>
  <c r="BF8" i="1"/>
  <c r="BG8" i="1"/>
  <c r="BH8" i="1"/>
  <c r="BI8" i="1"/>
  <c r="BJ8" i="1"/>
  <c r="BK8" i="1"/>
  <c r="BL8" i="1"/>
  <c r="BM8" i="1"/>
  <c r="BN8" i="1"/>
  <c r="BO8" i="1"/>
  <c r="BP8" i="1"/>
  <c r="L9" i="1"/>
  <c r="M9" i="1"/>
  <c r="N9" i="1"/>
  <c r="O9" i="1"/>
  <c r="P9" i="1"/>
  <c r="Q9" i="1"/>
  <c r="R9" i="1"/>
  <c r="S9" i="1"/>
  <c r="T9" i="1"/>
  <c r="U9" i="1"/>
  <c r="V9" i="1"/>
  <c r="W9" i="1"/>
  <c r="X9" i="1"/>
  <c r="Y9" i="1"/>
  <c r="Z9" i="1"/>
  <c r="AA9" i="1"/>
  <c r="AB9" i="1"/>
  <c r="AC9" i="1"/>
  <c r="AD9" i="1"/>
  <c r="AE9" i="1"/>
  <c r="AF9" i="1"/>
  <c r="AG9" i="1"/>
  <c r="AH9" i="1"/>
  <c r="AI9" i="1"/>
  <c r="AJ9" i="1"/>
  <c r="AK9" i="1"/>
  <c r="AL9" i="1"/>
  <c r="AM9" i="1"/>
  <c r="AO9" i="1"/>
  <c r="AP9" i="1"/>
  <c r="AQ9" i="1"/>
  <c r="AR9" i="1"/>
  <c r="AS9" i="1"/>
  <c r="AT9" i="1"/>
  <c r="AU9" i="1"/>
  <c r="AV9" i="1"/>
  <c r="AW9" i="1"/>
  <c r="AX9" i="1"/>
  <c r="AY9" i="1"/>
  <c r="AZ9" i="1"/>
  <c r="BA9" i="1"/>
  <c r="BB9" i="1"/>
  <c r="BC9" i="1"/>
  <c r="BD9" i="1"/>
  <c r="BE9" i="1"/>
  <c r="BF9" i="1"/>
  <c r="BG9" i="1"/>
  <c r="BH9" i="1"/>
  <c r="BI9" i="1"/>
  <c r="BJ9" i="1"/>
  <c r="BK9" i="1"/>
  <c r="BL9" i="1"/>
  <c r="BM9" i="1"/>
  <c r="BN9" i="1"/>
  <c r="BO9" i="1"/>
  <c r="BP9" i="1"/>
  <c r="L10" i="1"/>
  <c r="M10" i="1"/>
  <c r="N10" i="1"/>
  <c r="O10" i="1"/>
  <c r="P10" i="1"/>
  <c r="Q10" i="1"/>
  <c r="R10" i="1"/>
  <c r="S10" i="1"/>
  <c r="T10" i="1"/>
  <c r="U10" i="1"/>
  <c r="V10" i="1"/>
  <c r="W10" i="1"/>
  <c r="X10" i="1"/>
  <c r="Y10" i="1"/>
  <c r="Z10" i="1"/>
  <c r="AA10" i="1"/>
  <c r="AB10" i="1"/>
  <c r="AC10" i="1"/>
  <c r="AD10" i="1"/>
  <c r="AE10" i="1"/>
  <c r="AF10" i="1"/>
  <c r="AG10" i="1"/>
  <c r="AH10" i="1"/>
  <c r="AI10" i="1"/>
  <c r="AJ10" i="1"/>
  <c r="AK10" i="1"/>
  <c r="AL10" i="1"/>
  <c r="AM10" i="1"/>
  <c r="AO10" i="1"/>
  <c r="AP10" i="1"/>
  <c r="AQ10" i="1"/>
  <c r="AR10" i="1"/>
  <c r="AS10" i="1"/>
  <c r="AT10" i="1"/>
  <c r="AU10" i="1"/>
  <c r="AV10" i="1"/>
  <c r="AW10" i="1"/>
  <c r="AX10" i="1"/>
  <c r="AY10" i="1"/>
  <c r="AZ10" i="1"/>
  <c r="BA10" i="1"/>
  <c r="BB10" i="1"/>
  <c r="BC10" i="1"/>
  <c r="BD10" i="1"/>
  <c r="BE10" i="1"/>
  <c r="BF10" i="1"/>
  <c r="BG10" i="1"/>
  <c r="BH10" i="1"/>
  <c r="BI10" i="1"/>
  <c r="BJ10" i="1"/>
  <c r="BK10" i="1"/>
  <c r="BL10" i="1"/>
  <c r="BM10" i="1"/>
  <c r="BN10" i="1"/>
  <c r="BO10" i="1"/>
  <c r="BP10" i="1"/>
  <c r="L11" i="1"/>
  <c r="M11" i="1"/>
  <c r="N11" i="1"/>
  <c r="O11" i="1"/>
  <c r="P11" i="1"/>
  <c r="Q11" i="1"/>
  <c r="R11" i="1"/>
  <c r="S11" i="1"/>
  <c r="T11" i="1"/>
  <c r="U11" i="1"/>
  <c r="V11" i="1"/>
  <c r="W11" i="1"/>
  <c r="X11" i="1"/>
  <c r="Y11" i="1"/>
  <c r="Z11" i="1"/>
  <c r="AA11" i="1"/>
  <c r="AB11" i="1"/>
  <c r="AC11" i="1"/>
  <c r="AD11" i="1"/>
  <c r="AE11" i="1"/>
  <c r="AF11" i="1"/>
  <c r="AG11" i="1"/>
  <c r="AH11" i="1"/>
  <c r="AI11" i="1"/>
  <c r="AJ11" i="1"/>
  <c r="AK11" i="1"/>
  <c r="AL11" i="1"/>
  <c r="AM11" i="1"/>
  <c r="AO11" i="1"/>
  <c r="AP11" i="1"/>
  <c r="AQ11" i="1"/>
  <c r="AR11" i="1"/>
  <c r="AS11" i="1"/>
  <c r="AT11" i="1"/>
  <c r="AU11" i="1"/>
  <c r="AV11" i="1"/>
  <c r="AW11" i="1"/>
  <c r="AX11" i="1"/>
  <c r="AY11" i="1"/>
  <c r="AZ11" i="1"/>
  <c r="BA11" i="1"/>
  <c r="BB11" i="1"/>
  <c r="BC11" i="1"/>
  <c r="BD11" i="1"/>
  <c r="BE11" i="1"/>
  <c r="BF11" i="1"/>
  <c r="BG11" i="1"/>
  <c r="BH11" i="1"/>
  <c r="BI11" i="1"/>
  <c r="BJ11" i="1"/>
  <c r="BK11" i="1"/>
  <c r="BL11" i="1"/>
  <c r="BM11" i="1"/>
  <c r="BN11" i="1"/>
  <c r="BO11" i="1"/>
  <c r="BP11" i="1"/>
  <c r="L12" i="1"/>
  <c r="M12" i="1"/>
  <c r="N12" i="1"/>
  <c r="O12" i="1"/>
  <c r="P12" i="1"/>
  <c r="Q12" i="1"/>
  <c r="R12" i="1"/>
  <c r="S12" i="1"/>
  <c r="T12" i="1"/>
  <c r="U12" i="1"/>
  <c r="V12" i="1"/>
  <c r="W12" i="1"/>
  <c r="X12" i="1"/>
  <c r="Y12" i="1"/>
  <c r="Z12" i="1"/>
  <c r="AA12" i="1"/>
  <c r="AB12" i="1"/>
  <c r="AC12" i="1"/>
  <c r="AD12" i="1"/>
  <c r="AE12" i="1"/>
  <c r="AF12" i="1"/>
  <c r="AG12" i="1"/>
  <c r="AH12" i="1"/>
  <c r="AI12" i="1"/>
  <c r="AJ12" i="1"/>
  <c r="AK12" i="1"/>
  <c r="AL12" i="1"/>
  <c r="AM12" i="1"/>
  <c r="AO12" i="1"/>
  <c r="AP12" i="1"/>
  <c r="AQ12" i="1"/>
  <c r="AR12" i="1"/>
  <c r="AS12" i="1"/>
  <c r="AT12" i="1"/>
  <c r="AU12" i="1"/>
  <c r="AV12" i="1"/>
  <c r="AW12" i="1"/>
  <c r="AX12" i="1"/>
  <c r="AY12" i="1"/>
  <c r="AZ12" i="1"/>
  <c r="BA12" i="1"/>
  <c r="BB12" i="1"/>
  <c r="BC12" i="1"/>
  <c r="BD12" i="1"/>
  <c r="BE12" i="1"/>
  <c r="BF12" i="1"/>
  <c r="BG12" i="1"/>
  <c r="BH12" i="1"/>
  <c r="BI12" i="1"/>
  <c r="BJ12" i="1"/>
  <c r="BK12" i="1"/>
  <c r="BL12" i="1"/>
  <c r="BM12" i="1"/>
  <c r="BN12" i="1"/>
  <c r="BO12" i="1"/>
  <c r="BP12" i="1"/>
  <c r="L13" i="1"/>
  <c r="M13" i="1"/>
  <c r="N13" i="1"/>
  <c r="O13" i="1"/>
  <c r="P13" i="1"/>
  <c r="Q13" i="1"/>
  <c r="R13" i="1"/>
  <c r="S13" i="1"/>
  <c r="T13" i="1"/>
  <c r="U13" i="1"/>
  <c r="V13" i="1"/>
  <c r="W13" i="1"/>
  <c r="X13" i="1"/>
  <c r="Y13" i="1"/>
  <c r="Z13" i="1"/>
  <c r="AA13" i="1"/>
  <c r="AB13" i="1"/>
  <c r="AC13" i="1"/>
  <c r="AD13" i="1"/>
  <c r="AE13" i="1"/>
  <c r="AF13" i="1"/>
  <c r="AG13" i="1"/>
  <c r="AH13" i="1"/>
  <c r="AI13" i="1"/>
  <c r="AJ13" i="1"/>
  <c r="AK13" i="1"/>
  <c r="AL13" i="1"/>
  <c r="AM13" i="1"/>
  <c r="AO13" i="1"/>
  <c r="AP13" i="1"/>
  <c r="AQ13" i="1"/>
  <c r="AR13" i="1"/>
  <c r="AS13" i="1"/>
  <c r="AT13" i="1"/>
  <c r="AU13" i="1"/>
  <c r="AV13" i="1"/>
  <c r="AW13" i="1"/>
  <c r="AX13" i="1"/>
  <c r="AY13" i="1"/>
  <c r="AZ13" i="1"/>
  <c r="BA13" i="1"/>
  <c r="BB13" i="1"/>
  <c r="BC13" i="1"/>
  <c r="BD13" i="1"/>
  <c r="BE13" i="1"/>
  <c r="BF13" i="1"/>
  <c r="BG13" i="1"/>
  <c r="BH13" i="1"/>
  <c r="BI13" i="1"/>
  <c r="BJ13" i="1"/>
  <c r="BK13" i="1"/>
  <c r="BL13" i="1"/>
  <c r="BM13" i="1"/>
  <c r="BN13" i="1"/>
  <c r="BO13" i="1"/>
  <c r="BP13" i="1"/>
  <c r="L14" i="1"/>
  <c r="M14" i="1"/>
  <c r="N14" i="1"/>
  <c r="O14" i="1"/>
  <c r="P14" i="1"/>
  <c r="Q14" i="1"/>
  <c r="R14" i="1"/>
  <c r="S14" i="1"/>
  <c r="T14" i="1"/>
  <c r="U14" i="1"/>
  <c r="V14" i="1"/>
  <c r="W14" i="1"/>
  <c r="X14" i="1"/>
  <c r="Y14" i="1"/>
  <c r="Z14" i="1"/>
  <c r="AA14" i="1"/>
  <c r="AB14" i="1"/>
  <c r="AC14" i="1"/>
  <c r="AD14" i="1"/>
  <c r="AE14" i="1"/>
  <c r="AF14" i="1"/>
  <c r="AG14" i="1"/>
  <c r="AH14" i="1"/>
  <c r="AI14" i="1"/>
  <c r="AJ14" i="1"/>
  <c r="AK14" i="1"/>
  <c r="AL14" i="1"/>
  <c r="AM14" i="1"/>
  <c r="AO14" i="1"/>
  <c r="AP14" i="1"/>
  <c r="AQ14" i="1"/>
  <c r="AR14" i="1"/>
  <c r="AS14" i="1"/>
  <c r="AT14" i="1"/>
  <c r="AU14" i="1"/>
  <c r="AV14" i="1"/>
  <c r="AW14" i="1"/>
  <c r="AX14" i="1"/>
  <c r="AY14" i="1"/>
  <c r="AZ14" i="1"/>
  <c r="BA14" i="1"/>
  <c r="BB14" i="1"/>
  <c r="BC14" i="1"/>
  <c r="BD14" i="1"/>
  <c r="BE14" i="1"/>
  <c r="BF14" i="1"/>
  <c r="BG14" i="1"/>
  <c r="BH14" i="1"/>
  <c r="BI14" i="1"/>
  <c r="BJ14" i="1"/>
  <c r="BK14" i="1"/>
  <c r="BL14" i="1"/>
  <c r="BM14" i="1"/>
  <c r="BN14" i="1"/>
  <c r="BO14" i="1"/>
  <c r="BP14" i="1"/>
  <c r="L15" i="1"/>
  <c r="M15" i="1"/>
  <c r="N15" i="1"/>
  <c r="O15" i="1"/>
  <c r="P15" i="1"/>
  <c r="Q15" i="1"/>
  <c r="R15" i="1"/>
  <c r="S15" i="1"/>
  <c r="T15" i="1"/>
  <c r="U15" i="1"/>
  <c r="V15" i="1"/>
  <c r="W15" i="1"/>
  <c r="X15" i="1"/>
  <c r="Y15" i="1"/>
  <c r="Z15" i="1"/>
  <c r="AA15" i="1"/>
  <c r="AB15" i="1"/>
  <c r="AC15" i="1"/>
  <c r="AD15" i="1"/>
  <c r="AE15" i="1"/>
  <c r="AF15" i="1"/>
  <c r="AG15" i="1"/>
  <c r="AH15" i="1"/>
  <c r="AI15" i="1"/>
  <c r="AJ15" i="1"/>
  <c r="AK15" i="1"/>
  <c r="AL15" i="1"/>
  <c r="AM15" i="1"/>
  <c r="AO15" i="1"/>
  <c r="AP15" i="1"/>
  <c r="AQ15" i="1"/>
  <c r="AR15" i="1"/>
  <c r="AS15" i="1"/>
  <c r="AT15" i="1"/>
  <c r="AU15" i="1"/>
  <c r="AV15" i="1"/>
  <c r="AW15" i="1"/>
  <c r="AX15" i="1"/>
  <c r="AY15" i="1"/>
  <c r="AZ15" i="1"/>
  <c r="BA15" i="1"/>
  <c r="BB15" i="1"/>
  <c r="BC15" i="1"/>
  <c r="BD15" i="1"/>
  <c r="BE15" i="1"/>
  <c r="BF15" i="1"/>
  <c r="BG15" i="1"/>
  <c r="BH15" i="1"/>
  <c r="BI15" i="1"/>
  <c r="BJ15" i="1"/>
  <c r="BK15" i="1"/>
  <c r="BL15" i="1"/>
  <c r="BM15" i="1"/>
  <c r="BN15" i="1"/>
  <c r="BO15" i="1"/>
  <c r="BP15" i="1"/>
  <c r="L16" i="1"/>
  <c r="M16" i="1"/>
  <c r="N16" i="1"/>
  <c r="O16" i="1"/>
  <c r="P16" i="1"/>
  <c r="Q16" i="1"/>
  <c r="R16" i="1"/>
  <c r="S16" i="1"/>
  <c r="T16" i="1"/>
  <c r="U16" i="1"/>
  <c r="V16" i="1"/>
  <c r="W16" i="1"/>
  <c r="X16" i="1"/>
  <c r="Y16" i="1"/>
  <c r="Z16" i="1"/>
  <c r="AA16" i="1"/>
  <c r="AB16" i="1"/>
  <c r="AC16" i="1"/>
  <c r="AD16" i="1"/>
  <c r="AE16" i="1"/>
  <c r="AF16" i="1"/>
  <c r="AG16" i="1"/>
  <c r="AH16" i="1"/>
  <c r="AI16" i="1"/>
  <c r="AJ16" i="1"/>
  <c r="AK16" i="1"/>
  <c r="AL16" i="1"/>
  <c r="AM16" i="1"/>
  <c r="AO16" i="1"/>
  <c r="AP16" i="1"/>
  <c r="AQ16" i="1"/>
  <c r="AR16" i="1"/>
  <c r="AS16" i="1"/>
  <c r="AT16" i="1"/>
  <c r="AU16" i="1"/>
  <c r="AV16" i="1"/>
  <c r="AW16" i="1"/>
  <c r="AX16" i="1"/>
  <c r="AY16" i="1"/>
  <c r="AZ16" i="1"/>
  <c r="BA16" i="1"/>
  <c r="BB16" i="1"/>
  <c r="BC16" i="1"/>
  <c r="BD16" i="1"/>
  <c r="BE16" i="1"/>
  <c r="BF16" i="1"/>
  <c r="BG16" i="1"/>
  <c r="BH16" i="1"/>
  <c r="BI16" i="1"/>
  <c r="BJ16" i="1"/>
  <c r="BK16" i="1"/>
  <c r="BL16" i="1"/>
  <c r="BM16" i="1"/>
  <c r="BN16" i="1"/>
  <c r="BO16" i="1"/>
  <c r="BP16" i="1"/>
  <c r="L17" i="1"/>
  <c r="M17" i="1"/>
  <c r="N17" i="1"/>
  <c r="O17" i="1"/>
  <c r="P17" i="1"/>
  <c r="Q17" i="1"/>
  <c r="R17" i="1"/>
  <c r="S17" i="1"/>
  <c r="T17" i="1"/>
  <c r="U17" i="1"/>
  <c r="V17" i="1"/>
  <c r="W17" i="1"/>
  <c r="X17" i="1"/>
  <c r="Y17" i="1"/>
  <c r="Z17" i="1"/>
  <c r="AA17" i="1"/>
  <c r="AB17" i="1"/>
  <c r="AC17" i="1"/>
  <c r="AD17" i="1"/>
  <c r="AE17" i="1"/>
  <c r="AF17" i="1"/>
  <c r="AG17" i="1"/>
  <c r="AH17" i="1"/>
  <c r="AI17" i="1"/>
  <c r="AJ17" i="1"/>
  <c r="AK17" i="1"/>
  <c r="AL17" i="1"/>
  <c r="AM17" i="1"/>
  <c r="AO17" i="1"/>
  <c r="AP17" i="1"/>
  <c r="AQ17" i="1"/>
  <c r="AR17" i="1"/>
  <c r="AS17" i="1"/>
  <c r="AT17" i="1"/>
  <c r="AU17" i="1"/>
  <c r="AV17" i="1"/>
  <c r="AW17" i="1"/>
  <c r="AX17" i="1"/>
  <c r="AY17" i="1"/>
  <c r="AZ17" i="1"/>
  <c r="BA17" i="1"/>
  <c r="BB17" i="1"/>
  <c r="BC17" i="1"/>
  <c r="BD17" i="1"/>
  <c r="BE17" i="1"/>
  <c r="BF17" i="1"/>
  <c r="BG17" i="1"/>
  <c r="BH17" i="1"/>
  <c r="BI17" i="1"/>
  <c r="BJ17" i="1"/>
  <c r="BK17" i="1"/>
  <c r="BL17" i="1"/>
  <c r="BM17" i="1"/>
  <c r="BN17" i="1"/>
  <c r="BO17" i="1"/>
  <c r="BP17" i="1"/>
  <c r="L18" i="1"/>
  <c r="M18" i="1"/>
  <c r="N18" i="1"/>
  <c r="O18" i="1"/>
  <c r="P18" i="1"/>
  <c r="Q18" i="1"/>
  <c r="R18" i="1"/>
  <c r="S18" i="1"/>
  <c r="T18" i="1"/>
  <c r="U18" i="1"/>
  <c r="V18" i="1"/>
  <c r="W18" i="1"/>
  <c r="X18" i="1"/>
  <c r="Y18" i="1"/>
  <c r="Z18" i="1"/>
  <c r="AA18" i="1"/>
  <c r="AB18" i="1"/>
  <c r="AC18" i="1"/>
  <c r="AD18" i="1"/>
  <c r="AE18" i="1"/>
  <c r="AF18" i="1"/>
  <c r="AG18" i="1"/>
  <c r="AH18" i="1"/>
  <c r="AI18" i="1"/>
  <c r="AJ18" i="1"/>
  <c r="AK18" i="1"/>
  <c r="AL18" i="1"/>
  <c r="AM18" i="1"/>
  <c r="AO18" i="1"/>
  <c r="AP18" i="1"/>
  <c r="AQ18" i="1"/>
  <c r="AR18" i="1"/>
  <c r="AS18" i="1"/>
  <c r="AT18" i="1"/>
  <c r="AU18" i="1"/>
  <c r="AV18" i="1"/>
  <c r="AW18" i="1"/>
  <c r="AX18" i="1"/>
  <c r="AY18" i="1"/>
  <c r="AZ18" i="1"/>
  <c r="BA18" i="1"/>
  <c r="BB18" i="1"/>
  <c r="BC18" i="1"/>
  <c r="BD18" i="1"/>
  <c r="BE18" i="1"/>
  <c r="BF18" i="1"/>
  <c r="BG18" i="1"/>
  <c r="BH18" i="1"/>
  <c r="BI18" i="1"/>
  <c r="BJ18" i="1"/>
  <c r="BK18" i="1"/>
  <c r="BL18" i="1"/>
  <c r="BM18" i="1"/>
  <c r="BN18" i="1"/>
  <c r="BO18" i="1"/>
  <c r="BP18" i="1"/>
  <c r="L19" i="1"/>
  <c r="M19" i="1"/>
  <c r="N19" i="1"/>
  <c r="O19" i="1"/>
  <c r="P19" i="1"/>
  <c r="Q19" i="1"/>
  <c r="R19" i="1"/>
  <c r="S19" i="1"/>
  <c r="T19" i="1"/>
  <c r="U19" i="1"/>
  <c r="V19" i="1"/>
  <c r="W19" i="1"/>
  <c r="X19" i="1"/>
  <c r="Y19" i="1"/>
  <c r="Z19" i="1"/>
  <c r="AA19" i="1"/>
  <c r="AB19" i="1"/>
  <c r="AC19" i="1"/>
  <c r="AD19" i="1"/>
  <c r="AE19" i="1"/>
  <c r="AF19" i="1"/>
  <c r="AG19" i="1"/>
  <c r="AH19" i="1"/>
  <c r="AI19" i="1"/>
  <c r="AJ19" i="1"/>
  <c r="AK19" i="1"/>
  <c r="AL19" i="1"/>
  <c r="AM19" i="1"/>
  <c r="AO19" i="1"/>
  <c r="AP19" i="1"/>
  <c r="AQ19" i="1"/>
  <c r="AR19" i="1"/>
  <c r="AS19" i="1"/>
  <c r="AT19" i="1"/>
  <c r="AU19" i="1"/>
  <c r="AV19" i="1"/>
  <c r="AW19" i="1"/>
  <c r="AX19" i="1"/>
  <c r="AY19" i="1"/>
  <c r="AZ19" i="1"/>
  <c r="BA19" i="1"/>
  <c r="BB19" i="1"/>
  <c r="BC19" i="1"/>
  <c r="BD19" i="1"/>
  <c r="BE19" i="1"/>
  <c r="BF19" i="1"/>
  <c r="BG19" i="1"/>
  <c r="BH19" i="1"/>
  <c r="BI19" i="1"/>
  <c r="BJ19" i="1"/>
  <c r="BK19" i="1"/>
  <c r="BL19" i="1"/>
  <c r="BM19" i="1"/>
  <c r="BN19" i="1"/>
  <c r="BO19" i="1"/>
  <c r="BP19" i="1"/>
  <c r="L20" i="1"/>
  <c r="M20" i="1"/>
  <c r="N20" i="1"/>
  <c r="O20" i="1"/>
  <c r="P20" i="1"/>
  <c r="Q20" i="1"/>
  <c r="R20" i="1"/>
  <c r="S20" i="1"/>
  <c r="T20" i="1"/>
  <c r="U20" i="1"/>
  <c r="V20" i="1"/>
  <c r="W20" i="1"/>
  <c r="X20" i="1"/>
  <c r="Y20" i="1"/>
  <c r="Z20" i="1"/>
  <c r="AA20" i="1"/>
  <c r="AB20" i="1"/>
  <c r="AC20" i="1"/>
  <c r="AD20" i="1"/>
  <c r="AE20" i="1"/>
  <c r="AF20" i="1"/>
  <c r="AG20" i="1"/>
  <c r="AH20" i="1"/>
  <c r="AI20" i="1"/>
  <c r="AJ20" i="1"/>
  <c r="AK20" i="1"/>
  <c r="AL20" i="1"/>
  <c r="AM20" i="1"/>
  <c r="AO20" i="1"/>
  <c r="AP20" i="1"/>
  <c r="AQ20" i="1"/>
  <c r="AR20" i="1"/>
  <c r="AS20" i="1"/>
  <c r="AT20" i="1"/>
  <c r="AU20" i="1"/>
  <c r="AV20" i="1"/>
  <c r="AW20" i="1"/>
  <c r="AX20" i="1"/>
  <c r="AY20" i="1"/>
  <c r="AZ20" i="1"/>
  <c r="BA20" i="1"/>
  <c r="BB20" i="1"/>
  <c r="BC20" i="1"/>
  <c r="BD20" i="1"/>
  <c r="BE20" i="1"/>
  <c r="BF20" i="1"/>
  <c r="BG20" i="1"/>
  <c r="BH20" i="1"/>
  <c r="BI20" i="1"/>
  <c r="BJ20" i="1"/>
  <c r="BK20" i="1"/>
  <c r="BL20" i="1"/>
  <c r="BM20" i="1"/>
  <c r="BN20" i="1"/>
  <c r="BO20" i="1"/>
  <c r="BP20" i="1"/>
  <c r="L21" i="1"/>
  <c r="M21" i="1"/>
  <c r="N21" i="1"/>
  <c r="O21" i="1"/>
  <c r="P21" i="1"/>
  <c r="Q21" i="1"/>
  <c r="R21" i="1"/>
  <c r="S21" i="1"/>
  <c r="T21" i="1"/>
  <c r="U21" i="1"/>
  <c r="V21" i="1"/>
  <c r="W21" i="1"/>
  <c r="X21" i="1"/>
  <c r="Y21" i="1"/>
  <c r="Z21" i="1"/>
  <c r="AA21" i="1"/>
  <c r="AB21" i="1"/>
  <c r="AC21" i="1"/>
  <c r="AD21" i="1"/>
  <c r="AE21" i="1"/>
  <c r="AF21" i="1"/>
  <c r="AG21" i="1"/>
  <c r="AH21" i="1"/>
  <c r="AI21" i="1"/>
  <c r="AJ21" i="1"/>
  <c r="AK21" i="1"/>
  <c r="AL21" i="1"/>
  <c r="AM21" i="1"/>
  <c r="AO21" i="1"/>
  <c r="AP21" i="1"/>
  <c r="AQ21" i="1"/>
  <c r="AR21" i="1"/>
  <c r="AS21" i="1"/>
  <c r="AT21" i="1"/>
  <c r="AU21" i="1"/>
  <c r="AV21" i="1"/>
  <c r="AW21" i="1"/>
  <c r="AX21" i="1"/>
  <c r="AY21" i="1"/>
  <c r="AZ21" i="1"/>
  <c r="BA21" i="1"/>
  <c r="BB21" i="1"/>
  <c r="BC21" i="1"/>
  <c r="BD21" i="1"/>
  <c r="BE21" i="1"/>
  <c r="BF21" i="1"/>
  <c r="BG21" i="1"/>
  <c r="BH21" i="1"/>
  <c r="BI21" i="1"/>
  <c r="BJ21" i="1"/>
  <c r="BK21" i="1"/>
  <c r="BL21" i="1"/>
  <c r="BM21" i="1"/>
  <c r="BN21" i="1"/>
  <c r="BO21" i="1"/>
  <c r="BP21" i="1"/>
  <c r="L22" i="1"/>
  <c r="M22" i="1"/>
  <c r="N22" i="1"/>
  <c r="O22" i="1"/>
  <c r="P22" i="1"/>
  <c r="Q22" i="1"/>
  <c r="R22" i="1"/>
  <c r="S22" i="1"/>
  <c r="T22" i="1"/>
  <c r="U22" i="1"/>
  <c r="V22" i="1"/>
  <c r="W22" i="1"/>
  <c r="X22" i="1"/>
  <c r="Y22" i="1"/>
  <c r="Z22" i="1"/>
  <c r="AA22" i="1"/>
  <c r="AB22" i="1"/>
  <c r="AC22" i="1"/>
  <c r="AD22" i="1"/>
  <c r="AE22" i="1"/>
  <c r="AF22" i="1"/>
  <c r="AG22" i="1"/>
  <c r="AH22" i="1"/>
  <c r="AI22" i="1"/>
  <c r="AJ22" i="1"/>
  <c r="AK22" i="1"/>
  <c r="AL22" i="1"/>
  <c r="AM22" i="1"/>
  <c r="AO22" i="1"/>
  <c r="AP22" i="1"/>
  <c r="AQ22" i="1"/>
  <c r="AR22" i="1"/>
  <c r="AS22" i="1"/>
  <c r="AT22" i="1"/>
  <c r="AU22" i="1"/>
  <c r="AV22" i="1"/>
  <c r="AW22" i="1"/>
  <c r="AX22" i="1"/>
  <c r="AY22" i="1"/>
  <c r="AZ22" i="1"/>
  <c r="BA22" i="1"/>
  <c r="BB22" i="1"/>
  <c r="BC22" i="1"/>
  <c r="BD22" i="1"/>
  <c r="BE22" i="1"/>
  <c r="BF22" i="1"/>
  <c r="BG22" i="1"/>
  <c r="BH22" i="1"/>
  <c r="BI22" i="1"/>
  <c r="BJ22" i="1"/>
  <c r="BK22" i="1"/>
  <c r="BL22" i="1"/>
  <c r="BM22" i="1"/>
  <c r="BN22" i="1"/>
  <c r="BO22" i="1"/>
  <c r="BP22" i="1"/>
  <c r="L23" i="1"/>
  <c r="M23" i="1"/>
  <c r="N23" i="1"/>
  <c r="O23" i="1"/>
  <c r="P23" i="1"/>
  <c r="Q23" i="1"/>
  <c r="R23" i="1"/>
  <c r="S23" i="1"/>
  <c r="T23" i="1"/>
  <c r="U23" i="1"/>
  <c r="V23" i="1"/>
  <c r="W23" i="1"/>
  <c r="X23" i="1"/>
  <c r="Y23" i="1"/>
  <c r="Z23" i="1"/>
  <c r="AA23" i="1"/>
  <c r="AB23" i="1"/>
  <c r="AC23" i="1"/>
  <c r="AD23" i="1"/>
  <c r="AE23" i="1"/>
  <c r="AF23" i="1"/>
  <c r="AG23" i="1"/>
  <c r="AH23" i="1"/>
  <c r="AI23" i="1"/>
  <c r="AJ23" i="1"/>
  <c r="AK23" i="1"/>
  <c r="AL23" i="1"/>
  <c r="AM23" i="1"/>
  <c r="AO23" i="1"/>
  <c r="AP23" i="1"/>
  <c r="AQ23" i="1"/>
  <c r="AR23" i="1"/>
  <c r="AS23" i="1"/>
  <c r="AT23" i="1"/>
  <c r="AU23" i="1"/>
  <c r="AV23" i="1"/>
  <c r="AW23" i="1"/>
  <c r="AX23" i="1"/>
  <c r="AY23" i="1"/>
  <c r="AZ23" i="1"/>
  <c r="BA23" i="1"/>
  <c r="BB23" i="1"/>
  <c r="BC23" i="1"/>
  <c r="BD23" i="1"/>
  <c r="BE23" i="1"/>
  <c r="BF23" i="1"/>
  <c r="BG23" i="1"/>
  <c r="BH23" i="1"/>
  <c r="BI23" i="1"/>
  <c r="BJ23" i="1"/>
  <c r="BK23" i="1"/>
  <c r="BL23" i="1"/>
  <c r="BM23" i="1"/>
  <c r="BN23" i="1"/>
  <c r="BO23" i="1"/>
  <c r="BP23" i="1"/>
  <c r="L24" i="1"/>
  <c r="M24" i="1"/>
  <c r="N24" i="1"/>
  <c r="O24" i="1"/>
  <c r="P24" i="1"/>
  <c r="Q24" i="1"/>
  <c r="R24" i="1"/>
  <c r="S24" i="1"/>
  <c r="T24" i="1"/>
  <c r="U24" i="1"/>
  <c r="V24" i="1"/>
  <c r="W24" i="1"/>
  <c r="X24" i="1"/>
  <c r="Y24" i="1"/>
  <c r="Z24" i="1"/>
  <c r="AA24" i="1"/>
  <c r="AB24" i="1"/>
  <c r="AC24" i="1"/>
  <c r="AD24" i="1"/>
  <c r="AE24" i="1"/>
  <c r="AF24" i="1"/>
  <c r="AG24" i="1"/>
  <c r="AH24" i="1"/>
  <c r="AI24" i="1"/>
  <c r="AJ24" i="1"/>
  <c r="AK24" i="1"/>
  <c r="AL24" i="1"/>
  <c r="AM24" i="1"/>
  <c r="AO24" i="1"/>
  <c r="AP24" i="1"/>
  <c r="AQ24" i="1"/>
  <c r="AR24" i="1"/>
  <c r="AS24" i="1"/>
  <c r="AT24" i="1"/>
  <c r="AU24" i="1"/>
  <c r="AV24" i="1"/>
  <c r="AW24" i="1"/>
  <c r="AX24" i="1"/>
  <c r="AY24" i="1"/>
  <c r="AZ24" i="1"/>
  <c r="BA24" i="1"/>
  <c r="BB24" i="1"/>
  <c r="BC24" i="1"/>
  <c r="BD24" i="1"/>
  <c r="BE24" i="1"/>
  <c r="BF24" i="1"/>
  <c r="BG24" i="1"/>
  <c r="BH24" i="1"/>
  <c r="BI24" i="1"/>
  <c r="BJ24" i="1"/>
  <c r="BK24" i="1"/>
  <c r="BL24" i="1"/>
  <c r="BM24" i="1"/>
  <c r="BN24" i="1"/>
  <c r="BO24" i="1"/>
  <c r="BP24" i="1"/>
  <c r="L25" i="1"/>
  <c r="M25" i="1"/>
  <c r="N25" i="1"/>
  <c r="O25" i="1"/>
  <c r="P25" i="1"/>
  <c r="Q25" i="1"/>
  <c r="R25" i="1"/>
  <c r="S25" i="1"/>
  <c r="T25" i="1"/>
  <c r="U25" i="1"/>
  <c r="V25" i="1"/>
  <c r="W25" i="1"/>
  <c r="X25" i="1"/>
  <c r="Y25" i="1"/>
  <c r="Z25" i="1"/>
  <c r="AA25" i="1"/>
  <c r="AB25" i="1"/>
  <c r="AC25" i="1"/>
  <c r="AD25" i="1"/>
  <c r="AE25" i="1"/>
  <c r="AF25" i="1"/>
  <c r="AG25" i="1"/>
  <c r="AH25" i="1"/>
  <c r="AI25" i="1"/>
  <c r="AJ25" i="1"/>
  <c r="AK25" i="1"/>
  <c r="AL25" i="1"/>
  <c r="AM25" i="1"/>
  <c r="AO25" i="1"/>
  <c r="AP25" i="1"/>
  <c r="AQ25" i="1"/>
  <c r="AR25" i="1"/>
  <c r="AS25" i="1"/>
  <c r="AT25" i="1"/>
  <c r="AU25" i="1"/>
  <c r="AV25" i="1"/>
  <c r="AW25" i="1"/>
  <c r="AX25" i="1"/>
  <c r="AY25" i="1"/>
  <c r="AZ25" i="1"/>
  <c r="BA25" i="1"/>
  <c r="BB25" i="1"/>
  <c r="BC25" i="1"/>
  <c r="BD25" i="1"/>
  <c r="BE25" i="1"/>
  <c r="BF25" i="1"/>
  <c r="BG25" i="1"/>
  <c r="BH25" i="1"/>
  <c r="BI25" i="1"/>
  <c r="BJ25" i="1"/>
  <c r="BK25" i="1"/>
  <c r="BL25" i="1"/>
  <c r="BM25" i="1"/>
  <c r="BN25" i="1"/>
  <c r="BO25" i="1"/>
  <c r="BP25" i="1"/>
  <c r="L26" i="1"/>
  <c r="M26" i="1"/>
  <c r="N26" i="1"/>
  <c r="O26" i="1"/>
  <c r="P26" i="1"/>
  <c r="Q26" i="1"/>
  <c r="R26" i="1"/>
  <c r="S26" i="1"/>
  <c r="T26" i="1"/>
  <c r="U26" i="1"/>
  <c r="V26" i="1"/>
  <c r="W26" i="1"/>
  <c r="X26" i="1"/>
  <c r="Y26" i="1"/>
  <c r="Z26" i="1"/>
  <c r="AA26" i="1"/>
  <c r="AB26" i="1"/>
  <c r="AC26" i="1"/>
  <c r="AD26" i="1"/>
  <c r="AE26" i="1"/>
  <c r="AF26" i="1"/>
  <c r="AG26" i="1"/>
  <c r="AH26" i="1"/>
  <c r="AI26" i="1"/>
  <c r="AJ26" i="1"/>
  <c r="AK26" i="1"/>
  <c r="AL26" i="1"/>
  <c r="AM26" i="1"/>
  <c r="AO26" i="1"/>
  <c r="AP26" i="1"/>
  <c r="AQ26" i="1"/>
  <c r="AR26" i="1"/>
  <c r="AS26" i="1"/>
  <c r="AT26" i="1"/>
  <c r="AU26" i="1"/>
  <c r="AV26" i="1"/>
  <c r="AW26" i="1"/>
  <c r="AX26" i="1"/>
  <c r="AY26" i="1"/>
  <c r="AZ26" i="1"/>
  <c r="BA26" i="1"/>
  <c r="BB26" i="1"/>
  <c r="BC26" i="1"/>
  <c r="BD26" i="1"/>
  <c r="BE26" i="1"/>
  <c r="BF26" i="1"/>
  <c r="BG26" i="1"/>
  <c r="BH26" i="1"/>
  <c r="BI26" i="1"/>
  <c r="BJ26" i="1"/>
  <c r="BK26" i="1"/>
  <c r="BL26" i="1"/>
  <c r="BM26" i="1"/>
  <c r="BN26" i="1"/>
  <c r="BO26" i="1"/>
  <c r="BP26" i="1"/>
  <c r="L27" i="1"/>
  <c r="M27" i="1"/>
  <c r="N27" i="1"/>
  <c r="O27" i="1"/>
  <c r="P27" i="1"/>
  <c r="Q27" i="1"/>
  <c r="R27" i="1"/>
  <c r="S27" i="1"/>
  <c r="T27" i="1"/>
  <c r="U27" i="1"/>
  <c r="V27" i="1"/>
  <c r="W27" i="1"/>
  <c r="X27" i="1"/>
  <c r="Y27" i="1"/>
  <c r="Z27" i="1"/>
  <c r="AA27" i="1"/>
  <c r="AB27" i="1"/>
  <c r="AC27" i="1"/>
  <c r="AD27" i="1"/>
  <c r="AE27" i="1"/>
  <c r="AF27" i="1"/>
  <c r="AG27" i="1"/>
  <c r="AH27" i="1"/>
  <c r="AI27" i="1"/>
  <c r="AJ27" i="1"/>
  <c r="AK27" i="1"/>
  <c r="AL27" i="1"/>
  <c r="AM27" i="1"/>
  <c r="AO27" i="1"/>
  <c r="AP27" i="1"/>
  <c r="AQ27" i="1"/>
  <c r="AR27" i="1"/>
  <c r="AS27" i="1"/>
  <c r="AT27" i="1"/>
  <c r="AU27" i="1"/>
  <c r="AV27" i="1"/>
  <c r="AW27" i="1"/>
  <c r="AX27" i="1"/>
  <c r="AY27" i="1"/>
  <c r="AZ27" i="1"/>
  <c r="BA27" i="1"/>
  <c r="BB27" i="1"/>
  <c r="BC27" i="1"/>
  <c r="BD27" i="1"/>
  <c r="BE27" i="1"/>
  <c r="BF27" i="1"/>
  <c r="BG27" i="1"/>
  <c r="BH27" i="1"/>
  <c r="BI27" i="1"/>
  <c r="BJ27" i="1"/>
  <c r="BK27" i="1"/>
  <c r="BL27" i="1"/>
  <c r="BM27" i="1"/>
  <c r="BN27" i="1"/>
  <c r="BO27" i="1"/>
  <c r="BP27" i="1"/>
  <c r="L28" i="1"/>
  <c r="M28" i="1"/>
  <c r="N28" i="1"/>
  <c r="O28" i="1"/>
  <c r="P28" i="1"/>
  <c r="Q28" i="1"/>
  <c r="R28" i="1"/>
  <c r="S28" i="1"/>
  <c r="T28" i="1"/>
  <c r="U28" i="1"/>
  <c r="V28" i="1"/>
  <c r="W28" i="1"/>
  <c r="X28" i="1"/>
  <c r="Y28" i="1"/>
  <c r="Z28" i="1"/>
  <c r="AA28" i="1"/>
  <c r="AB28" i="1"/>
  <c r="AC28" i="1"/>
  <c r="AD28" i="1"/>
  <c r="AE28" i="1"/>
  <c r="AF28" i="1"/>
  <c r="AG28" i="1"/>
  <c r="AH28" i="1"/>
  <c r="AI28" i="1"/>
  <c r="AJ28" i="1"/>
  <c r="AK28" i="1"/>
  <c r="AL28" i="1"/>
  <c r="AM28" i="1"/>
  <c r="AO28" i="1"/>
  <c r="AP28" i="1"/>
  <c r="AQ28" i="1"/>
  <c r="AR28" i="1"/>
  <c r="AS28" i="1"/>
  <c r="AT28" i="1"/>
  <c r="AU28" i="1"/>
  <c r="AV28" i="1"/>
  <c r="AW28" i="1"/>
  <c r="AX28" i="1"/>
  <c r="AY28" i="1"/>
  <c r="AZ28" i="1"/>
  <c r="BA28" i="1"/>
  <c r="BB28" i="1"/>
  <c r="BC28" i="1"/>
  <c r="BD28" i="1"/>
  <c r="BE28" i="1"/>
  <c r="BF28" i="1"/>
  <c r="BG28" i="1"/>
  <c r="BH28" i="1"/>
  <c r="BI28" i="1"/>
  <c r="BJ28" i="1"/>
  <c r="BK28" i="1"/>
  <c r="BL28" i="1"/>
  <c r="BM28" i="1"/>
  <c r="BN28" i="1"/>
  <c r="BO28" i="1"/>
  <c r="BP28" i="1"/>
  <c r="L29" i="1"/>
  <c r="M29" i="1"/>
  <c r="N29" i="1"/>
  <c r="O29" i="1"/>
  <c r="P29" i="1"/>
  <c r="Q29" i="1"/>
  <c r="R29" i="1"/>
  <c r="S29" i="1"/>
  <c r="T29" i="1"/>
  <c r="U29" i="1"/>
  <c r="V29" i="1"/>
  <c r="W29" i="1"/>
  <c r="X29" i="1"/>
  <c r="Y29" i="1"/>
  <c r="Z29" i="1"/>
  <c r="AA29" i="1"/>
  <c r="AB29" i="1"/>
  <c r="AC29" i="1"/>
  <c r="AD29" i="1"/>
  <c r="AE29" i="1"/>
  <c r="AF29" i="1"/>
  <c r="AG29" i="1"/>
  <c r="AH29" i="1"/>
  <c r="AI29" i="1"/>
  <c r="AJ29" i="1"/>
  <c r="AK29" i="1"/>
  <c r="AL29" i="1"/>
  <c r="AM29" i="1"/>
  <c r="AO29" i="1"/>
  <c r="AP29" i="1"/>
  <c r="AQ29" i="1"/>
  <c r="AR29" i="1"/>
  <c r="AS29" i="1"/>
  <c r="AT29" i="1"/>
  <c r="AU29" i="1"/>
  <c r="AV29" i="1"/>
  <c r="AW29" i="1"/>
  <c r="AX29" i="1"/>
  <c r="AY29" i="1"/>
  <c r="AZ29" i="1"/>
  <c r="BA29" i="1"/>
  <c r="BB29" i="1"/>
  <c r="BC29" i="1"/>
  <c r="BD29" i="1"/>
  <c r="BE29" i="1"/>
  <c r="BF29" i="1"/>
  <c r="BG29" i="1"/>
  <c r="BH29" i="1"/>
  <c r="BI29" i="1"/>
  <c r="BJ29" i="1"/>
  <c r="BK29" i="1"/>
  <c r="BL29" i="1"/>
  <c r="BM29" i="1"/>
  <c r="BN29" i="1"/>
  <c r="BO29" i="1"/>
  <c r="BP29" i="1"/>
  <c r="L30" i="1"/>
  <c r="M30" i="1"/>
  <c r="N30" i="1"/>
  <c r="O30" i="1"/>
  <c r="P30" i="1"/>
  <c r="Q30" i="1"/>
  <c r="R30" i="1"/>
  <c r="S30" i="1"/>
  <c r="T30" i="1"/>
  <c r="U30" i="1"/>
  <c r="V30" i="1"/>
  <c r="W30" i="1"/>
  <c r="X30" i="1"/>
  <c r="Y30" i="1"/>
  <c r="Z30" i="1"/>
  <c r="AA30" i="1"/>
  <c r="AB30" i="1"/>
  <c r="AC30" i="1"/>
  <c r="AD30" i="1"/>
  <c r="AE30" i="1"/>
  <c r="AF30" i="1"/>
  <c r="AG30" i="1"/>
  <c r="AH30" i="1"/>
  <c r="AI30" i="1"/>
  <c r="AJ30" i="1"/>
  <c r="AK30" i="1"/>
  <c r="AL30" i="1"/>
  <c r="AM30" i="1"/>
  <c r="AO30" i="1"/>
  <c r="AP30" i="1"/>
  <c r="AQ30" i="1"/>
  <c r="AR30" i="1"/>
  <c r="AS30" i="1"/>
  <c r="AT30" i="1"/>
  <c r="AU30" i="1"/>
  <c r="AV30" i="1"/>
  <c r="AW30" i="1"/>
  <c r="AX30" i="1"/>
  <c r="AY30" i="1"/>
  <c r="AZ30" i="1"/>
  <c r="BA30" i="1"/>
  <c r="BB30" i="1"/>
  <c r="BC30" i="1"/>
  <c r="BD30" i="1"/>
  <c r="BE30" i="1"/>
  <c r="BF30" i="1"/>
  <c r="BG30" i="1"/>
  <c r="BH30" i="1"/>
  <c r="BI30" i="1"/>
  <c r="BJ30" i="1"/>
  <c r="BK30" i="1"/>
  <c r="BL30" i="1"/>
  <c r="BM30" i="1"/>
  <c r="BN30" i="1"/>
  <c r="BO30" i="1"/>
  <c r="BP30" i="1"/>
  <c r="L31" i="1"/>
  <c r="M31" i="1"/>
  <c r="N31" i="1"/>
  <c r="O31" i="1"/>
  <c r="P31" i="1"/>
  <c r="Q31" i="1"/>
  <c r="R31" i="1"/>
  <c r="S31" i="1"/>
  <c r="T31" i="1"/>
  <c r="U31" i="1"/>
  <c r="V31" i="1"/>
  <c r="W31" i="1"/>
  <c r="X31" i="1"/>
  <c r="Y31" i="1"/>
  <c r="Z31" i="1"/>
  <c r="AA31" i="1"/>
  <c r="AB31" i="1"/>
  <c r="AC31" i="1"/>
  <c r="AD31" i="1"/>
  <c r="AE31" i="1"/>
  <c r="AF31" i="1"/>
  <c r="AG31" i="1"/>
  <c r="AH31" i="1"/>
  <c r="AI31" i="1"/>
  <c r="AJ31" i="1"/>
  <c r="AK31" i="1"/>
  <c r="AL31" i="1"/>
  <c r="AM31" i="1"/>
  <c r="AO31" i="1"/>
  <c r="AP31" i="1"/>
  <c r="AQ31" i="1"/>
  <c r="AR31" i="1"/>
  <c r="AS31" i="1"/>
  <c r="AT31" i="1"/>
  <c r="AU31" i="1"/>
  <c r="AV31" i="1"/>
  <c r="AW31" i="1"/>
  <c r="AX31" i="1"/>
  <c r="AY31" i="1"/>
  <c r="AZ31" i="1"/>
  <c r="BA31" i="1"/>
  <c r="BB31" i="1"/>
  <c r="BC31" i="1"/>
  <c r="BD31" i="1"/>
  <c r="BE31" i="1"/>
  <c r="BF31" i="1"/>
  <c r="BG31" i="1"/>
  <c r="BH31" i="1"/>
  <c r="BI31" i="1"/>
  <c r="BJ31" i="1"/>
  <c r="BK31" i="1"/>
  <c r="BL31" i="1"/>
  <c r="BM31" i="1"/>
  <c r="BN31" i="1"/>
  <c r="BO31" i="1"/>
  <c r="BP31" i="1"/>
  <c r="L32" i="1"/>
  <c r="M32" i="1"/>
  <c r="N32" i="1"/>
  <c r="O32" i="1"/>
  <c r="P32" i="1"/>
  <c r="Q32" i="1"/>
  <c r="R32" i="1"/>
  <c r="S32" i="1"/>
  <c r="T32" i="1"/>
  <c r="U32" i="1"/>
  <c r="V32" i="1"/>
  <c r="W32" i="1"/>
  <c r="X32" i="1"/>
  <c r="Y32" i="1"/>
  <c r="Z32" i="1"/>
  <c r="AA32" i="1"/>
  <c r="AB32" i="1"/>
  <c r="AC32" i="1"/>
  <c r="AD32" i="1"/>
  <c r="AE32" i="1"/>
  <c r="AF32" i="1"/>
  <c r="AG32" i="1"/>
  <c r="AH32" i="1"/>
  <c r="AI32" i="1"/>
  <c r="AJ32" i="1"/>
  <c r="AK32" i="1"/>
  <c r="AL32" i="1"/>
  <c r="AM32" i="1"/>
  <c r="AO32" i="1"/>
  <c r="AP32" i="1"/>
  <c r="AQ32" i="1"/>
  <c r="AR32" i="1"/>
  <c r="AS32" i="1"/>
  <c r="AT32" i="1"/>
  <c r="AU32" i="1"/>
  <c r="AV32" i="1"/>
  <c r="AW32" i="1"/>
  <c r="AX32" i="1"/>
  <c r="AY32" i="1"/>
  <c r="AZ32" i="1"/>
  <c r="BA32" i="1"/>
  <c r="BB32" i="1"/>
  <c r="BC32" i="1"/>
  <c r="BD32" i="1"/>
  <c r="BE32" i="1"/>
  <c r="BF32" i="1"/>
  <c r="BG32" i="1"/>
  <c r="BH32" i="1"/>
  <c r="BI32" i="1"/>
  <c r="BJ32" i="1"/>
  <c r="BK32" i="1"/>
  <c r="BL32" i="1"/>
  <c r="BM32" i="1"/>
  <c r="BN32" i="1"/>
  <c r="BO32" i="1"/>
  <c r="BP32" i="1"/>
  <c r="L33" i="1"/>
  <c r="M33" i="1"/>
  <c r="N33" i="1"/>
  <c r="O33" i="1"/>
  <c r="P33" i="1"/>
  <c r="Q33" i="1"/>
  <c r="R33" i="1"/>
  <c r="S33" i="1"/>
  <c r="T33" i="1"/>
  <c r="U33" i="1"/>
  <c r="V33" i="1"/>
  <c r="W33" i="1"/>
  <c r="X33" i="1"/>
  <c r="Y33" i="1"/>
  <c r="Z33" i="1"/>
  <c r="AA33" i="1"/>
  <c r="AB33" i="1"/>
  <c r="AC33" i="1"/>
  <c r="AD33" i="1"/>
  <c r="AE33" i="1"/>
  <c r="AF33" i="1"/>
  <c r="AG33" i="1"/>
  <c r="AH33" i="1"/>
  <c r="AI33" i="1"/>
  <c r="AJ33" i="1"/>
  <c r="AK33" i="1"/>
  <c r="AL33" i="1"/>
  <c r="AM33" i="1"/>
  <c r="AO33" i="1"/>
  <c r="AP33" i="1"/>
  <c r="AQ33" i="1"/>
  <c r="AR33" i="1"/>
  <c r="AS33" i="1"/>
  <c r="AT33" i="1"/>
  <c r="AU33" i="1"/>
  <c r="AV33" i="1"/>
  <c r="AW33" i="1"/>
  <c r="AX33" i="1"/>
  <c r="AY33" i="1"/>
  <c r="AZ33" i="1"/>
  <c r="BA33" i="1"/>
  <c r="BB33" i="1"/>
  <c r="BC33" i="1"/>
  <c r="BD33" i="1"/>
  <c r="BE33" i="1"/>
  <c r="BF33" i="1"/>
  <c r="BG33" i="1"/>
  <c r="BH33" i="1"/>
  <c r="BI33" i="1"/>
  <c r="BJ33" i="1"/>
  <c r="BK33" i="1"/>
  <c r="BL33" i="1"/>
  <c r="BM33" i="1"/>
  <c r="BN33" i="1"/>
  <c r="BO33" i="1"/>
  <c r="BP33" i="1"/>
  <c r="L34" i="1"/>
  <c r="M34" i="1"/>
  <c r="N34" i="1"/>
  <c r="O34" i="1"/>
  <c r="P34" i="1"/>
  <c r="Q34" i="1"/>
  <c r="R34" i="1"/>
  <c r="S34" i="1"/>
  <c r="T34" i="1"/>
  <c r="U34" i="1"/>
  <c r="V34" i="1"/>
  <c r="W34" i="1"/>
  <c r="X34" i="1"/>
  <c r="Y34" i="1"/>
  <c r="Z34" i="1"/>
  <c r="AA34" i="1"/>
  <c r="AB34" i="1"/>
  <c r="AC34" i="1"/>
  <c r="AD34" i="1"/>
  <c r="AE34" i="1"/>
  <c r="AF34" i="1"/>
  <c r="AG34" i="1"/>
  <c r="AH34" i="1"/>
  <c r="AI34" i="1"/>
  <c r="AJ34" i="1"/>
  <c r="AK34" i="1"/>
  <c r="AL34" i="1"/>
  <c r="AM34" i="1"/>
  <c r="AO34" i="1"/>
  <c r="AP34" i="1"/>
  <c r="AQ34" i="1"/>
  <c r="AR34" i="1"/>
  <c r="AS34" i="1"/>
  <c r="AT34" i="1"/>
  <c r="AU34" i="1"/>
  <c r="AV34" i="1"/>
  <c r="AW34" i="1"/>
  <c r="AX34" i="1"/>
  <c r="AY34" i="1"/>
  <c r="AZ34" i="1"/>
  <c r="BA34" i="1"/>
  <c r="BB34" i="1"/>
  <c r="BC34" i="1"/>
  <c r="BD34" i="1"/>
  <c r="BE34" i="1"/>
  <c r="BF34" i="1"/>
  <c r="BG34" i="1"/>
  <c r="BH34" i="1"/>
  <c r="BI34" i="1"/>
  <c r="BJ34" i="1"/>
  <c r="BK34" i="1"/>
  <c r="BL34" i="1"/>
  <c r="BM34" i="1"/>
  <c r="BN34" i="1"/>
  <c r="BO34" i="1"/>
  <c r="BP34" i="1"/>
  <c r="L35" i="1"/>
  <c r="M35" i="1"/>
  <c r="N35" i="1"/>
  <c r="O35" i="1"/>
  <c r="P35" i="1"/>
  <c r="Q35" i="1"/>
  <c r="R35" i="1"/>
  <c r="S35" i="1"/>
  <c r="T35" i="1"/>
  <c r="U35" i="1"/>
  <c r="V35" i="1"/>
  <c r="W35" i="1"/>
  <c r="X35" i="1"/>
  <c r="Y35" i="1"/>
  <c r="Z35" i="1"/>
  <c r="AA35" i="1"/>
  <c r="AB35" i="1"/>
  <c r="AC35" i="1"/>
  <c r="AD35" i="1"/>
  <c r="AE35" i="1"/>
  <c r="AF35" i="1"/>
  <c r="AG35" i="1"/>
  <c r="AH35" i="1"/>
  <c r="AI35" i="1"/>
  <c r="AJ35" i="1"/>
  <c r="AK35" i="1"/>
  <c r="AL35" i="1"/>
  <c r="AM35" i="1"/>
  <c r="AO35" i="1"/>
  <c r="AP35" i="1"/>
  <c r="AQ35" i="1"/>
  <c r="AR35" i="1"/>
  <c r="AS35" i="1"/>
  <c r="AT35" i="1"/>
  <c r="AU35" i="1"/>
  <c r="AV35" i="1"/>
  <c r="AW35" i="1"/>
  <c r="AX35" i="1"/>
  <c r="AY35" i="1"/>
  <c r="AZ35" i="1"/>
  <c r="BA35" i="1"/>
  <c r="BB35" i="1"/>
  <c r="BC35" i="1"/>
  <c r="BD35" i="1"/>
  <c r="BE35" i="1"/>
  <c r="BF35" i="1"/>
  <c r="BG35" i="1"/>
  <c r="BH35" i="1"/>
  <c r="BI35" i="1"/>
  <c r="BJ35" i="1"/>
  <c r="BK35" i="1"/>
  <c r="BL35" i="1"/>
  <c r="BM35" i="1"/>
  <c r="BN35" i="1"/>
  <c r="BO35" i="1"/>
  <c r="BP35" i="1"/>
  <c r="L36" i="1"/>
  <c r="M36" i="1"/>
  <c r="N36" i="1"/>
  <c r="O36" i="1"/>
  <c r="P36" i="1"/>
  <c r="Q36" i="1"/>
  <c r="R36" i="1"/>
  <c r="S36" i="1"/>
  <c r="T36" i="1"/>
  <c r="U36" i="1"/>
  <c r="V36" i="1"/>
  <c r="W36" i="1"/>
  <c r="X36" i="1"/>
  <c r="Y36" i="1"/>
  <c r="Z36" i="1"/>
  <c r="AA36" i="1"/>
  <c r="AB36" i="1"/>
  <c r="AC36" i="1"/>
  <c r="AD36" i="1"/>
  <c r="AE36" i="1"/>
  <c r="AF36" i="1"/>
  <c r="AG36" i="1"/>
  <c r="AH36" i="1"/>
  <c r="AI36" i="1"/>
  <c r="AJ36" i="1"/>
  <c r="AK36" i="1"/>
  <c r="AL36" i="1"/>
  <c r="AM36" i="1"/>
  <c r="AO36" i="1"/>
  <c r="AP36" i="1"/>
  <c r="AQ36" i="1"/>
  <c r="AR36" i="1"/>
  <c r="AS36" i="1"/>
  <c r="AT36" i="1"/>
  <c r="AU36" i="1"/>
  <c r="AV36" i="1"/>
  <c r="AW36" i="1"/>
  <c r="AX36" i="1"/>
  <c r="AY36" i="1"/>
  <c r="AZ36" i="1"/>
  <c r="BA36" i="1"/>
  <c r="BB36" i="1"/>
  <c r="BC36" i="1"/>
  <c r="BD36" i="1"/>
  <c r="BE36" i="1"/>
  <c r="BF36" i="1"/>
  <c r="BG36" i="1"/>
  <c r="BH36" i="1"/>
  <c r="BI36" i="1"/>
  <c r="BJ36" i="1"/>
  <c r="BK36" i="1"/>
  <c r="BL36" i="1"/>
  <c r="BM36" i="1"/>
  <c r="BN36" i="1"/>
  <c r="BO36" i="1"/>
  <c r="BP36" i="1"/>
  <c r="L37" i="1"/>
  <c r="M37" i="1"/>
  <c r="N37" i="1"/>
  <c r="O37" i="1"/>
  <c r="P37" i="1"/>
  <c r="Q37" i="1"/>
  <c r="R37" i="1"/>
  <c r="S37" i="1"/>
  <c r="T37" i="1"/>
  <c r="U37" i="1"/>
  <c r="V37" i="1"/>
  <c r="W37" i="1"/>
  <c r="X37" i="1"/>
  <c r="Y37" i="1"/>
  <c r="Z37" i="1"/>
  <c r="AA37" i="1"/>
  <c r="AB37" i="1"/>
  <c r="AC37" i="1"/>
  <c r="AD37" i="1"/>
  <c r="AE37" i="1"/>
  <c r="AF37" i="1"/>
  <c r="AG37" i="1"/>
  <c r="AH37" i="1"/>
  <c r="AI37" i="1"/>
  <c r="AJ37" i="1"/>
  <c r="AK37" i="1"/>
  <c r="AL37" i="1"/>
  <c r="AM37" i="1"/>
  <c r="AO37" i="1"/>
  <c r="AP37" i="1"/>
  <c r="AQ37" i="1"/>
  <c r="AR37" i="1"/>
  <c r="AS37" i="1"/>
  <c r="AT37" i="1"/>
  <c r="AU37" i="1"/>
  <c r="AV37" i="1"/>
  <c r="AW37" i="1"/>
  <c r="AX37" i="1"/>
  <c r="AY37" i="1"/>
  <c r="AZ37" i="1"/>
  <c r="BA37" i="1"/>
  <c r="BB37" i="1"/>
  <c r="BC37" i="1"/>
  <c r="BD37" i="1"/>
  <c r="BE37" i="1"/>
  <c r="BF37" i="1"/>
  <c r="BG37" i="1"/>
  <c r="BH37" i="1"/>
  <c r="BI37" i="1"/>
  <c r="BJ37" i="1"/>
  <c r="BK37" i="1"/>
  <c r="BL37" i="1"/>
  <c r="BM37" i="1"/>
  <c r="BN37" i="1"/>
  <c r="BO37" i="1"/>
  <c r="BP37" i="1"/>
  <c r="L38" i="1"/>
  <c r="M38" i="1"/>
  <c r="N38" i="1"/>
  <c r="O38" i="1"/>
  <c r="P38" i="1"/>
  <c r="Q38" i="1"/>
  <c r="R38" i="1"/>
  <c r="S38" i="1"/>
  <c r="T38" i="1"/>
  <c r="U38" i="1"/>
  <c r="V38" i="1"/>
  <c r="W38" i="1"/>
  <c r="X38" i="1"/>
  <c r="Y38" i="1"/>
  <c r="Z38" i="1"/>
  <c r="AA38" i="1"/>
  <c r="AB38" i="1"/>
  <c r="AC38" i="1"/>
  <c r="AD38" i="1"/>
  <c r="AE38" i="1"/>
  <c r="AF38" i="1"/>
  <c r="AG38" i="1"/>
  <c r="AH38" i="1"/>
  <c r="AI38" i="1"/>
  <c r="AJ38" i="1"/>
  <c r="AK38" i="1"/>
  <c r="AL38" i="1"/>
  <c r="AM38" i="1"/>
  <c r="AO38" i="1"/>
  <c r="AP38" i="1"/>
  <c r="AQ38" i="1"/>
  <c r="AR38" i="1"/>
  <c r="AS38" i="1"/>
  <c r="AT38" i="1"/>
  <c r="AU38" i="1"/>
  <c r="AV38" i="1"/>
  <c r="AW38" i="1"/>
  <c r="AX38" i="1"/>
  <c r="AY38" i="1"/>
  <c r="AZ38" i="1"/>
  <c r="BA38" i="1"/>
  <c r="BB38" i="1"/>
  <c r="BC38" i="1"/>
  <c r="BD38" i="1"/>
  <c r="BE38" i="1"/>
  <c r="BF38" i="1"/>
  <c r="BG38" i="1"/>
  <c r="BH38" i="1"/>
  <c r="BI38" i="1"/>
  <c r="BJ38" i="1"/>
  <c r="BK38" i="1"/>
  <c r="BL38" i="1"/>
  <c r="BM38" i="1"/>
  <c r="BN38" i="1"/>
  <c r="BO38" i="1"/>
  <c r="BP38" i="1"/>
  <c r="L39" i="1"/>
  <c r="M39" i="1"/>
  <c r="N39" i="1"/>
  <c r="O39" i="1"/>
  <c r="P39" i="1"/>
  <c r="Q39" i="1"/>
  <c r="R39" i="1"/>
  <c r="S39" i="1"/>
  <c r="T39" i="1"/>
  <c r="U39" i="1"/>
  <c r="V39" i="1"/>
  <c r="W39" i="1"/>
  <c r="X39" i="1"/>
  <c r="Y39" i="1"/>
  <c r="Z39" i="1"/>
  <c r="AA39" i="1"/>
  <c r="AB39" i="1"/>
  <c r="AC39" i="1"/>
  <c r="AD39" i="1"/>
  <c r="AE39" i="1"/>
  <c r="AF39" i="1"/>
  <c r="AG39" i="1"/>
  <c r="AH39" i="1"/>
  <c r="AI39" i="1"/>
  <c r="AJ39" i="1"/>
  <c r="AK39" i="1"/>
  <c r="AL39" i="1"/>
  <c r="AM39" i="1"/>
  <c r="AO39" i="1"/>
  <c r="AP39" i="1"/>
  <c r="AQ39" i="1"/>
  <c r="AR39" i="1"/>
  <c r="AS39" i="1"/>
  <c r="AT39" i="1"/>
  <c r="AU39" i="1"/>
  <c r="AV39" i="1"/>
  <c r="AW39" i="1"/>
  <c r="AX39" i="1"/>
  <c r="AY39" i="1"/>
  <c r="AZ39" i="1"/>
  <c r="BA39" i="1"/>
  <c r="BB39" i="1"/>
  <c r="BC39" i="1"/>
  <c r="BD39" i="1"/>
  <c r="BE39" i="1"/>
  <c r="BF39" i="1"/>
  <c r="BG39" i="1"/>
  <c r="BH39" i="1"/>
  <c r="BI39" i="1"/>
  <c r="BJ39" i="1"/>
  <c r="BK39" i="1"/>
  <c r="BL39" i="1"/>
  <c r="BM39" i="1"/>
  <c r="BN39" i="1"/>
  <c r="BO39" i="1"/>
  <c r="BP39" i="1"/>
  <c r="L40" i="1"/>
  <c r="M40" i="1"/>
  <c r="N40" i="1"/>
  <c r="O40" i="1"/>
  <c r="P40" i="1"/>
  <c r="Q40" i="1"/>
  <c r="R40" i="1"/>
  <c r="S40" i="1"/>
  <c r="T40" i="1"/>
  <c r="U40" i="1"/>
  <c r="V40" i="1"/>
  <c r="W40" i="1"/>
  <c r="X40" i="1"/>
  <c r="Y40" i="1"/>
  <c r="Z40" i="1"/>
  <c r="AA40" i="1"/>
  <c r="AB40" i="1"/>
  <c r="AC40" i="1"/>
  <c r="AD40" i="1"/>
  <c r="AE40" i="1"/>
  <c r="AF40" i="1"/>
  <c r="AG40" i="1"/>
  <c r="AH40" i="1"/>
  <c r="AI40" i="1"/>
  <c r="AJ40" i="1"/>
  <c r="AK40" i="1"/>
  <c r="AL40" i="1"/>
  <c r="AM40" i="1"/>
  <c r="AO40" i="1"/>
  <c r="AP40" i="1"/>
  <c r="AQ40" i="1"/>
  <c r="AR40" i="1"/>
  <c r="AS40" i="1"/>
  <c r="AT40" i="1"/>
  <c r="AU40" i="1"/>
  <c r="AV40" i="1"/>
  <c r="AW40" i="1"/>
  <c r="AX40" i="1"/>
  <c r="AY40" i="1"/>
  <c r="AZ40" i="1"/>
  <c r="BA40" i="1"/>
  <c r="BB40" i="1"/>
  <c r="BC40" i="1"/>
  <c r="BD40" i="1"/>
  <c r="BE40" i="1"/>
  <c r="BF40" i="1"/>
  <c r="BG40" i="1"/>
  <c r="BH40" i="1"/>
  <c r="BI40" i="1"/>
  <c r="BJ40" i="1"/>
  <c r="BK40" i="1"/>
  <c r="BL40" i="1"/>
  <c r="BM40" i="1"/>
  <c r="BN40" i="1"/>
  <c r="BO40" i="1"/>
  <c r="BP40" i="1"/>
  <c r="B11" i="3" l="1" a="1"/>
  <c r="B11" i="3" s="1"/>
  <c r="B3" i="3" a="1"/>
  <c r="B3" i="3" s="1"/>
  <c r="B7" i="3" a="1"/>
  <c r="B7" i="3" s="1"/>
  <c r="B38" i="3" a="1"/>
  <c r="B38" i="3" s="1"/>
  <c r="B34" i="3" a="1"/>
  <c r="B34" i="3" s="1"/>
  <c r="B30" i="3" a="1"/>
  <c r="B30" i="3" s="1"/>
  <c r="B26" i="3" a="1"/>
  <c r="B26" i="3" s="1"/>
  <c r="B22" i="3" a="1"/>
  <c r="B22" i="3" s="1"/>
  <c r="B18" i="3" a="1"/>
  <c r="B18" i="3" s="1"/>
  <c r="B14" i="3" a="1"/>
  <c r="B14" i="3" s="1"/>
  <c r="B10" i="3" a="1"/>
  <c r="B10" i="3" s="1"/>
  <c r="B6" i="3" a="1"/>
  <c r="B6" i="3" s="1"/>
  <c r="B37" i="3" a="1"/>
  <c r="B37" i="3" s="1"/>
  <c r="B33" i="3" a="1"/>
  <c r="B33" i="3" s="1"/>
  <c r="B29" i="3" a="1"/>
  <c r="B29" i="3" s="1"/>
  <c r="B25" i="3" a="1"/>
  <c r="B25" i="3" s="1"/>
  <c r="B21" i="3" a="1"/>
  <c r="B21" i="3" s="1"/>
  <c r="B17" i="3" a="1"/>
  <c r="B17" i="3" s="1"/>
  <c r="B13" i="3" a="1"/>
  <c r="B13" i="3" s="1"/>
  <c r="B9" i="3" a="1"/>
  <c r="B9" i="3" s="1"/>
  <c r="B5" i="3" a="1"/>
  <c r="B5" i="3" s="1"/>
  <c r="B36" i="3" a="1"/>
  <c r="B36" i="3" s="1"/>
  <c r="B32" i="3" a="1"/>
  <c r="B32" i="3" s="1"/>
  <c r="B28" i="3" a="1"/>
  <c r="B28" i="3" s="1"/>
  <c r="B24" i="3" a="1"/>
  <c r="B24" i="3" s="1"/>
  <c r="B20" i="3" a="1"/>
  <c r="B20" i="3" s="1"/>
  <c r="B16" i="3" a="1"/>
  <c r="B16" i="3" s="1"/>
  <c r="B12" i="3" a="1"/>
  <c r="B12" i="3" s="1"/>
  <c r="B8" i="3" a="1"/>
  <c r="B8" i="3" s="1"/>
  <c r="B4" i="3" a="1"/>
  <c r="B4" i="3" s="1"/>
  <c r="B35" i="3" a="1"/>
  <c r="B35" i="3" s="1"/>
  <c r="B31" i="3" a="1"/>
  <c r="B31" i="3" s="1"/>
  <c r="B27" i="3" a="1"/>
  <c r="B27" i="3" s="1"/>
  <c r="B23" i="3" a="1"/>
  <c r="B23" i="3" s="1"/>
  <c r="B19" i="3" a="1"/>
  <c r="B19" i="3" s="1"/>
  <c r="B15" i="3" a="1"/>
  <c r="B15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<sst xmlns="http://schemas.openxmlformats.org/spreadsheetml/2006/main" count="150" uniqueCount="97">
  <si>
    <t>Site</t>
  </si>
  <si>
    <t>June Correlation Variables</t>
  </si>
  <si>
    <t>Estimated Monthly Average Flow for June Using Big Trees Gage Correlations (cfs)</t>
  </si>
  <si>
    <t>Estimated Monthly Average Flow for June Using Soquel Creek Gage Correlations (cfs)</t>
  </si>
  <si>
    <t># of measurements</t>
  </si>
  <si>
    <t># of measurements excluded</t>
  </si>
  <si>
    <t>Big Trees slope</t>
  </si>
  <si>
    <t>Big Trees y intercept</t>
  </si>
  <si>
    <t>Big Trees r-squared</t>
  </si>
  <si>
    <t>Soquel slope</t>
  </si>
  <si>
    <t>Soquel y intercept</t>
  </si>
  <si>
    <t>Soquel r-squared</t>
  </si>
  <si>
    <t>recommended gage</t>
  </si>
  <si>
    <t>Big Trees Gage</t>
  </si>
  <si>
    <t>Soquel Creek Gage</t>
  </si>
  <si>
    <t>Aptos Creek Group</t>
  </si>
  <si>
    <t>Big Trees</t>
  </si>
  <si>
    <t>Bean Creek  Above Zayante Creek</t>
  </si>
  <si>
    <t>Bean Creek @ Mt. Hermon Rd.</t>
  </si>
  <si>
    <t>Bean Creek Below Lockhart Gulch</t>
  </si>
  <si>
    <t>Bean Creek Above and Below Dufour's Trib</t>
  </si>
  <si>
    <t>Bear Creek @ Monte Vista</t>
  </si>
  <si>
    <t xml:space="preserve">Boulder Creek @ Bracken Brae </t>
  </si>
  <si>
    <t>Soquel</t>
  </si>
  <si>
    <t>Boulder 1 Group</t>
  </si>
  <si>
    <t>Branciforte Creek @ SLR</t>
  </si>
  <si>
    <t>Branciforte Creek @ Isbel Drive</t>
  </si>
  <si>
    <t>Browns Creek - Site 4</t>
  </si>
  <si>
    <t>Varni Road Bridge - Site 3</t>
  </si>
  <si>
    <t>Carbonera Creek @ Branciforte Creek</t>
  </si>
  <si>
    <t>Corallitos Creek Group</t>
  </si>
  <si>
    <t>Corallitos Creek @ Rider Rd.</t>
  </si>
  <si>
    <t>Lompico Creek @ Carrol Ave.</t>
  </si>
  <si>
    <t>San Lorenzo River @ Sycamore Grove</t>
  </si>
  <si>
    <t>San Lorenzo River @ Mt. Cross Bridge</t>
  </si>
  <si>
    <t>San Lorenzo River @ River St.</t>
  </si>
  <si>
    <t>San Lorenzo River Below Boulder Creek</t>
  </si>
  <si>
    <t>San Lorenzo River @ Waterman Gap</t>
  </si>
  <si>
    <t>Soquel @ Bates Creek Group</t>
  </si>
  <si>
    <t>Spring Lakes Creek @ Carbonera Creek</t>
  </si>
  <si>
    <t>Soquel Lower East Branch Group</t>
  </si>
  <si>
    <t>Soquel Upper East Branch Group</t>
  </si>
  <si>
    <t>Soquel West Branch Group</t>
  </si>
  <si>
    <t>West Branch Soquel @ San Jose Olive S</t>
  </si>
  <si>
    <t>Zayante Creek @ SLR</t>
  </si>
  <si>
    <t>Zayante Creek @ Woodwardia Ave.</t>
  </si>
  <si>
    <t>Zayante Creek Below Lompico Creek</t>
  </si>
  <si>
    <t>Zayante Creek @ Zayante</t>
  </si>
  <si>
    <t>SLVWD Lower Boulder Cr.</t>
  </si>
  <si>
    <t>SLVWD Fall Cr. US of Div</t>
  </si>
  <si>
    <t>SLVWD Fall Cr. DS or Div</t>
  </si>
  <si>
    <t>SLVWD Lompico Cr.</t>
  </si>
  <si>
    <t xml:space="preserve">SLVWD Zayante Cr. </t>
  </si>
  <si>
    <t>Notes:</t>
  </si>
  <si>
    <t>Not closest geographically</t>
  </si>
  <si>
    <t>Differs from other months' recommendation</t>
  </si>
  <si>
    <t>Recommendation goes against best correlation (r-squared)</t>
  </si>
  <si>
    <t>Negative flow value results were changed to 0.</t>
  </si>
  <si>
    <t>Column Offset:</t>
  </si>
  <si>
    <t>Site Groupings</t>
  </si>
  <si>
    <t>Included in the calcs</t>
  </si>
  <si>
    <t xml:space="preserve">Group Name </t>
  </si>
  <si>
    <t>Sites Included</t>
  </si>
  <si>
    <t>Notes</t>
  </si>
  <si>
    <t>On the same tab but not included in calcs</t>
  </si>
  <si>
    <t>APTOS C @ BRIDGE ON SPRECKLES</t>
  </si>
  <si>
    <t>APTOS CREEK @ VALENCIA CREEK</t>
  </si>
  <si>
    <t>BEAR CR @ MONTE VISTA</t>
  </si>
  <si>
    <t>BEAR CREEK @ SAN LORENZO RIVER</t>
  </si>
  <si>
    <t>BOULDER CREEK @ BRACKEN BRAE</t>
  </si>
  <si>
    <t>BOULDER CREEK @ JAMISON CREEK</t>
  </si>
  <si>
    <t>BOULDER CREEK @ MELISSA LANE</t>
  </si>
  <si>
    <t>BOULDER CREEK @ SAN LORENZO RIVER</t>
  </si>
  <si>
    <t>BOULDER CR. @ HWY 9</t>
  </si>
  <si>
    <t>CARBONERA CR @ GLEN CANYON RD.</t>
  </si>
  <si>
    <t>CARBONERA CR @ SPRING LKS CRK</t>
  </si>
  <si>
    <t>CARBONERA CREEK @ BRANCIFORTE CREEK</t>
  </si>
  <si>
    <t>SITE 1 - Corralitos Creek Below Diversion</t>
  </si>
  <si>
    <t>SITE 2 - Corralitos Creek above Browns Valley Road Bridge</t>
  </si>
  <si>
    <t>CORRALITOS CREEK BELOW BROWNS</t>
  </si>
  <si>
    <t>LOMPICO CREEK @ CARROL AVE</t>
  </si>
  <si>
    <t>LOMPICO CR ABOVE ISLANDIA</t>
  </si>
  <si>
    <t>SAN LORENZO RIVER  @ MT. CROSS BRIDGE</t>
  </si>
  <si>
    <t>SAN LORENZO RIVER ABOVE LOVE CREEK</t>
  </si>
  <si>
    <t>SAN LORENZO RIVER @ TWO BAR CREEK</t>
  </si>
  <si>
    <t>SAN LORENZO RIVER @ WATERMAN GAP</t>
  </si>
  <si>
    <t>SOQUEL CREEK @ BATES CREEK</t>
  </si>
  <si>
    <t>SOQUEL C @ USGS GAUGE</t>
  </si>
  <si>
    <t>Sq03 Daily Averaged</t>
  </si>
  <si>
    <t>EAST BRANCH SOQUEL CREEK @ 152 OLIVE S.</t>
  </si>
  <si>
    <t>Sq01 Daily Averaged</t>
  </si>
  <si>
    <t>Upper Soquel Creek</t>
  </si>
  <si>
    <t>Sq04 Daily Averaged</t>
  </si>
  <si>
    <t>WEST BRANCH SOQUEL C @ SAN JOSE-OLIVE S</t>
  </si>
  <si>
    <t>West Branch</t>
  </si>
  <si>
    <t>Sq02 Daily Averaged</t>
  </si>
  <si>
    <t>SLVWD_All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</si>
</sst>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m/d/yy;@"/>
  </numFmts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2" fillId="0" borderId="0" xfId="0" applyFont="1"/>
    <xf numFmtId="2" fontId="0" fillId="0" borderId="1" xfId="0" applyNumberFormat="1" applyBorder="1"/>
    <xf numFmtId="2" fontId="0" fillId="0" borderId="2" xfId="0" applyNumberFormat="1" applyBorder="1"/>
    <xf numFmtId="2" fontId="0" fillId="0" borderId="3" xfId="0" applyNumberFormat="1" applyBorder="1"/>
    <xf numFmtId="2" fontId="0" fillId="2" borderId="0" xfId="0" applyNumberFormat="1" applyFill="1"/>
    <xf numFmtId="0" fontId="0" fillId="0" borderId="1" xfId="0" applyBorder="1"/>
    <xf numFmtId="164" fontId="0" fillId="0" borderId="2" xfId="0" applyNumberForma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2" fontId="0" fillId="0" borderId="5" xfId="0" applyNumberFormat="1" applyBorder="1"/>
    <xf numFmtId="2" fontId="0" fillId="0" borderId="0" xfId="0" applyNumberFormat="1"/>
    <xf numFmtId="2" fontId="0" fillId="0" borderId="6" xfId="0" applyNumberFormat="1" applyBorder="1"/>
    <xf numFmtId="0" fontId="0" fillId="0" borderId="5" xfId="0" applyBorder="1"/>
    <xf numFmtId="164" fontId="0" fillId="0" borderId="0" xfId="0" applyNumberFormat="1"/>
    <xf numFmtId="0" fontId="0" fillId="0" borderId="6" xfId="0" applyBorder="1"/>
    <xf numFmtId="0" fontId="0" fillId="0" borderId="7" xfId="0" applyBorder="1"/>
    <xf numFmtId="0" fontId="0" fillId="3" borderId="5" xfId="0" applyFill="1" applyBorder="1"/>
    <xf numFmtId="0" fontId="0" fillId="5" borderId="5" xfId="0" applyFill="1" applyBorder="1"/>
    <xf numFmtId="0" fontId="0" fillId="4" borderId="5" xfId="0" applyFill="1" applyBorder="1"/>
    <xf numFmtId="2" fontId="0" fillId="0" borderId="8" xfId="0" applyNumberFormat="1" applyBorder="1"/>
    <xf numFmtId="2" fontId="0" fillId="0" borderId="9" xfId="0" applyNumberFormat="1" applyBorder="1"/>
    <xf numFmtId="2" fontId="0" fillId="0" borderId="10" xfId="0" applyNumberFormat="1" applyBorder="1"/>
    <xf numFmtId="2" fontId="3" fillId="0" borderId="5" xfId="0" applyNumberFormat="1" applyFont="1" applyBorder="1"/>
    <xf numFmtId="2" fontId="3" fillId="0" borderId="2" xfId="0" applyNumberFormat="1" applyFont="1" applyBorder="1"/>
    <xf numFmtId="2" fontId="3" fillId="0" borderId="3" xfId="0" applyNumberFormat="1" applyFont="1" applyBorder="1"/>
    <xf numFmtId="2" fontId="0" fillId="2" borderId="2" xfId="0" applyNumberFormat="1" applyFill="1" applyBorder="1"/>
    <xf numFmtId="0" fontId="1" fillId="2" borderId="2" xfId="0" applyFont="1" applyFill="1" applyBorder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2" fillId="0" borderId="4" xfId="0" applyFont="1" applyBorder="1" applyAlignment="1">
      <alignment horizontal="left" vertical="center"/>
    </xf>
    <xf numFmtId="0" fontId="3" fillId="0" borderId="0" xfId="0" applyFont="1"/>
    <xf numFmtId="0" fontId="3" fillId="0" borderId="6" xfId="0" applyFont="1" applyBorder="1"/>
    <xf numFmtId="2" fontId="3" fillId="2" borderId="0" xfId="0" applyNumberFormat="1" applyFont="1" applyFill="1"/>
    <xf numFmtId="2" fontId="3" fillId="0" borderId="0" xfId="0" applyNumberFormat="1" applyFont="1"/>
    <xf numFmtId="2" fontId="3" fillId="0" borderId="6" xfId="0" applyNumberFormat="1" applyFont="1" applyBorder="1"/>
    <xf numFmtId="0" fontId="1" fillId="2" borderId="0" xfId="0" applyFont="1" applyFill="1"/>
    <xf numFmtId="0" fontId="1" fillId="0" borderId="5" xfId="0" applyFont="1" applyBorder="1"/>
    <xf numFmtId="0" fontId="1" fillId="0" borderId="0" xfId="0" applyFont="1"/>
    <xf numFmtId="0" fontId="1" fillId="0" borderId="6" xfId="0" applyFont="1" applyBorder="1"/>
    <xf numFmtId="0" fontId="2" fillId="0" borderId="7" xfId="0" applyFont="1" applyBorder="1" applyAlignment="1">
      <alignment horizontal="left" vertical="center"/>
    </xf>
    <xf numFmtId="0" fontId="0" fillId="0" borderId="11" xfId="0" applyBorder="1"/>
    <xf numFmtId="0" fontId="0" fillId="2" borderId="11" xfId="0" applyFill="1" applyBorder="1"/>
    <xf numFmtId="0" fontId="0" fillId="0" borderId="12" xfId="0" applyBorder="1"/>
    <xf numFmtId="0" fontId="0" fillId="0" borderId="13" xfId="0" applyBorder="1"/>
    <xf numFmtId="0" fontId="1" fillId="2" borderId="12" xfId="0" applyFont="1" applyFill="1" applyBorder="1"/>
    <xf numFmtId="0" fontId="1" fillId="0" borderId="11" xfId="0" applyFont="1" applyBorder="1"/>
    <xf numFmtId="0" fontId="1" fillId="0" borderId="12" xfId="0" applyFont="1" applyBorder="1"/>
    <xf numFmtId="0" fontId="1" fillId="0" borderId="13" xfId="0" applyFont="1" applyBorder="1"/>
    <xf numFmtId="0" fontId="1" fillId="2" borderId="0" xfId="0" applyFont="1" applyFill="1" applyAlignment="1">
      <alignment horizontal="center"/>
    </xf>
    <xf numFmtId="0" fontId="0" fillId="6" borderId="2" xfId="0" applyFill="1" applyBorder="1"/>
    <xf numFmtId="0" fontId="0" fillId="6" borderId="0" xfId="0" applyFill="1"/>
    <xf numFmtId="0" fontId="0" fillId="0" borderId="9" xfId="0" applyBorder="1"/>
    <xf numFmtId="0" fontId="0" fillId="6" borderId="9" xfId="0" applyFill="1" applyBorder="1"/>
    <xf numFmtId="0" fontId="4" fillId="6" borderId="2" xfId="0" applyFont="1" applyFill="1" applyBorder="1"/>
    <xf numFmtId="0" fontId="4" fillId="6" borderId="9" xfId="0" applyFont="1" applyFill="1" applyBorder="1"/>
    <xf numFmtId="0" fontId="5" fillId="6" borderId="9" xfId="0" applyFont="1" applyFill="1" applyBorder="1" applyAlignment="1">
      <alignment vertical="center" wrapText="1"/>
    </xf>
    <xf numFmtId="0" fontId="5" fillId="6" borderId="0" xfId="0" applyFont="1" applyFill="1" applyAlignment="1">
      <alignment vertical="center" wrapText="1"/>
    </xf>
    <xf numFmtId="0" fontId="0" fillId="7" borderId="0" xfId="0" applyFill="1"/>
    <xf numFmtId="0" fontId="0" fillId="7" borderId="2" xfId="0" applyFill="1" applyBorder="1"/>
    <xf numFmtId="0" fontId="5" fillId="6" borderId="2" xfId="0" applyFont="1" applyFill="1" applyBorder="1" applyAlignment="1">
      <alignment vertical="center" wrapText="1"/>
    </xf>
    <xf numFmtId="165" fontId="0" fillId="6" borderId="0" xfId="0" applyNumberFormat="1" applyFill="1"/>
    <xf numFmtId="0" fontId="5" fillId="7" borderId="0" xfId="0" applyFont="1" applyFill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7" borderId="2" xfId="0" applyFont="1" applyFill="1" applyBorder="1" applyAlignment="1">
      <alignment vertical="center" wrapText="1"/>
    </xf>
    <xf numFmtId="0" fontId="5" fillId="0" borderId="9" xfId="0" applyFont="1" applyBorder="1" applyAlignment="1">
      <alignment vertical="center" wrapText="1"/>
    </xf>
    <xf numFmtId="0" fontId="0" fillId="8" borderId="2" xfId="0" applyFill="1" applyBorder="1"/>
    <xf numFmtId="0" fontId="1" fillId="8" borderId="2" xfId="0" applyFont="1" applyFill="1" applyBorder="1" applyAlignment="1">
      <alignment horizontal="left" vertical="center"/>
    </xf>
    <xf numFmtId="0" fontId="0" fillId="0" borderId="0" xfId="0" quotePrefix="1"/>
    <xf numFmtId="0" fontId="1" fillId="0" borderId="15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0" fillId="0" borderId="9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2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16-1022_Salmonid_Flow_Regressions\001_Data\Regressions\Source_Files\16-1022_JSSH_Results_2019-01-18_GD_Not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June Results"/>
      <sheetName val="September Results"/>
      <sheetName val="USGS Big Trees daily data"/>
      <sheetName val="USGS Soquel daily data"/>
    </sheetNames>
    <sheetDataSet>
      <sheetData sheetId="0"/>
      <sheetData sheetId="1"/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8108E7-72FA-44AF-A54A-644E58BB8CDC}">
  <dimension ref="A1:BP46"/>
  <sheetViews>
    <sheetView zoomScale="80" zoomScaleNormal="80" workbookViewId="0">
      <pane xSplit="1" topLeftCell="B1" activePane="topRight" state="frozen"/>
      <selection pane="topRight" activeCell="A35" sqref="A35"/>
    </sheetView>
  </sheetViews>
  <sheetFormatPr defaultRowHeight="15"/>
  <cols>
    <col min="1" max="1" width="39.42578125" customWidth="1"/>
    <col min="2" max="2" width="18.28515625" customWidth="1"/>
    <col min="3" max="3" width="26.5703125" customWidth="1"/>
    <col min="4" max="4" width="13.42578125" customWidth="1"/>
    <col min="5" max="5" width="18.140625" customWidth="1"/>
    <col min="6" max="6" width="17.28515625" customWidth="1"/>
    <col min="7" max="7" width="11.7109375" customWidth="1"/>
    <col min="8" max="8" width="16.28515625" customWidth="1"/>
    <col min="9" max="9" width="15.42578125" customWidth="1"/>
    <col min="10" max="10" width="18" customWidth="1"/>
    <col min="11" max="11" width="2.140625" style="1" customWidth="1"/>
    <col min="12" max="14" width="6.28515625" bestFit="1" customWidth="1"/>
    <col min="15" max="15" width="7.28515625" bestFit="1" customWidth="1"/>
    <col min="16" max="34" width="6.28515625" bestFit="1" customWidth="1"/>
    <col min="35" max="37" width="6.28515625" customWidth="1"/>
    <col min="38" max="38" width="6.28515625" bestFit="1" customWidth="1"/>
    <col min="39" max="39" width="6.28515625" customWidth="1"/>
    <col min="40" max="40" width="2.28515625" style="1" customWidth="1"/>
    <col min="41" max="43" width="6.5703125" customWidth="1"/>
    <col min="44" max="44" width="7.140625" bestFit="1" customWidth="1"/>
    <col min="45" max="68" width="6.5703125" customWidth="1"/>
  </cols>
  <sheetData>
    <row r="1" spans="1:68">
      <c r="A1" s="75" t="s">
        <v>0</v>
      </c>
      <c r="B1" s="77" t="s">
        <v>1</v>
      </c>
      <c r="C1" s="78"/>
      <c r="D1" s="78"/>
      <c r="E1" s="78"/>
      <c r="F1" s="78"/>
      <c r="G1" s="78"/>
      <c r="H1" s="78"/>
      <c r="I1" s="78"/>
      <c r="J1" s="79"/>
      <c r="K1" s="55"/>
      <c r="L1" s="80" t="s">
        <v>2</v>
      </c>
      <c r="M1" s="80"/>
      <c r="N1" s="80"/>
      <c r="O1" s="80"/>
      <c r="P1" s="80"/>
      <c r="Q1" s="80"/>
      <c r="R1" s="80"/>
      <c r="S1" s="80"/>
      <c r="T1" s="80"/>
      <c r="U1" s="80"/>
      <c r="V1" s="80"/>
      <c r="W1" s="80"/>
      <c r="X1" s="80"/>
      <c r="Y1" s="80"/>
      <c r="Z1" s="80"/>
      <c r="AA1" s="80"/>
      <c r="AB1" s="80"/>
      <c r="AC1" s="80"/>
      <c r="AD1" s="80"/>
      <c r="AE1" s="80"/>
      <c r="AF1" s="80"/>
      <c r="AG1" s="80"/>
      <c r="AH1" s="80"/>
      <c r="AI1" s="80"/>
      <c r="AJ1" s="80"/>
      <c r="AK1" s="80"/>
      <c r="AL1" s="80"/>
      <c r="AM1" s="80"/>
      <c r="AN1" s="55"/>
      <c r="AO1" s="81" t="s">
        <v>3</v>
      </c>
      <c r="AP1" s="82"/>
      <c r="AQ1" s="82"/>
      <c r="AR1" s="82"/>
      <c r="AS1" s="82"/>
      <c r="AT1" s="82"/>
      <c r="AU1" s="82"/>
      <c r="AV1" s="82"/>
      <c r="AW1" s="82"/>
      <c r="AX1" s="82"/>
      <c r="AY1" s="82"/>
      <c r="AZ1" s="82"/>
      <c r="BA1" s="82"/>
      <c r="BB1" s="82"/>
      <c r="BC1" s="82"/>
      <c r="BD1" s="82"/>
      <c r="BE1" s="82"/>
      <c r="BF1" s="82"/>
      <c r="BG1" s="82"/>
      <c r="BH1" s="82"/>
      <c r="BI1" s="82"/>
      <c r="BJ1" s="82"/>
      <c r="BK1" s="82"/>
      <c r="BL1" s="82"/>
      <c r="BM1" s="82"/>
      <c r="BN1" s="82"/>
      <c r="BO1" s="82"/>
      <c r="BP1" s="83"/>
    </row>
    <row r="2" spans="1:68">
      <c r="A2" s="76"/>
      <c r="B2" s="54" t="s">
        <v>4</v>
      </c>
      <c r="C2" s="53" t="s">
        <v>5</v>
      </c>
      <c r="D2" s="53" t="s">
        <v>6</v>
      </c>
      <c r="E2" s="53" t="s">
        <v>7</v>
      </c>
      <c r="F2" s="53" t="s">
        <v>8</v>
      </c>
      <c r="G2" s="53" t="s">
        <v>9</v>
      </c>
      <c r="H2" s="53" t="s">
        <v>10</v>
      </c>
      <c r="I2" s="53" t="s">
        <v>11</v>
      </c>
      <c r="J2" s="52" t="s">
        <v>12</v>
      </c>
      <c r="K2" s="51"/>
      <c r="L2" s="50">
        <v>1981</v>
      </c>
      <c r="M2" s="49">
        <v>1994</v>
      </c>
      <c r="N2" s="49">
        <v>1997</v>
      </c>
      <c r="O2" s="49">
        <v>1998</v>
      </c>
      <c r="P2" s="49">
        <v>1999</v>
      </c>
      <c r="Q2" s="49">
        <v>2000</v>
      </c>
      <c r="R2" s="49">
        <v>2001</v>
      </c>
      <c r="S2" s="49">
        <v>2002</v>
      </c>
      <c r="T2" s="49">
        <v>2003</v>
      </c>
      <c r="U2" s="49">
        <v>2004</v>
      </c>
      <c r="V2" s="49">
        <v>2005</v>
      </c>
      <c r="W2" s="49">
        <v>2006</v>
      </c>
      <c r="X2" s="49">
        <v>2007</v>
      </c>
      <c r="Y2" s="49">
        <v>2008</v>
      </c>
      <c r="Z2" s="49">
        <v>2009</v>
      </c>
      <c r="AA2" s="49">
        <v>2010</v>
      </c>
      <c r="AB2" s="49">
        <v>2011</v>
      </c>
      <c r="AC2" s="49">
        <v>2012</v>
      </c>
      <c r="AD2" s="49">
        <v>2013</v>
      </c>
      <c r="AE2" s="49">
        <v>2014</v>
      </c>
      <c r="AF2" s="49">
        <v>2015</v>
      </c>
      <c r="AG2" s="49">
        <v>2016</v>
      </c>
      <c r="AH2" s="49">
        <v>2017</v>
      </c>
      <c r="AI2" s="49">
        <v>2018</v>
      </c>
      <c r="AJ2" s="49">
        <v>2019</v>
      </c>
      <c r="AK2" s="49">
        <v>2020</v>
      </c>
      <c r="AL2" s="49">
        <v>2021</v>
      </c>
      <c r="AM2" s="47">
        <v>2022</v>
      </c>
      <c r="AN2" s="48"/>
      <c r="AO2" s="13">
        <v>1981</v>
      </c>
      <c r="AP2" s="12">
        <v>1994</v>
      </c>
      <c r="AQ2" s="12">
        <v>1997</v>
      </c>
      <c r="AR2" s="12">
        <v>1998</v>
      </c>
      <c r="AS2" s="12">
        <v>1999</v>
      </c>
      <c r="AT2" s="12">
        <v>2000</v>
      </c>
      <c r="AU2" s="12">
        <v>2001</v>
      </c>
      <c r="AV2" s="12">
        <v>2002</v>
      </c>
      <c r="AW2" s="12">
        <v>2003</v>
      </c>
      <c r="AX2" s="12">
        <v>2004</v>
      </c>
      <c r="AY2" s="12">
        <v>2005</v>
      </c>
      <c r="AZ2" s="12">
        <v>2006</v>
      </c>
      <c r="BA2" s="12">
        <v>2007</v>
      </c>
      <c r="BB2" s="12">
        <v>2008</v>
      </c>
      <c r="BC2" s="12">
        <v>2009</v>
      </c>
      <c r="BD2" s="12">
        <v>2010</v>
      </c>
      <c r="BE2" s="12">
        <v>2011</v>
      </c>
      <c r="BF2" s="12">
        <v>2012</v>
      </c>
      <c r="BG2" s="12">
        <v>2013</v>
      </c>
      <c r="BH2" s="12">
        <v>2014</v>
      </c>
      <c r="BI2" s="12">
        <v>2015</v>
      </c>
      <c r="BJ2" s="12">
        <v>2016</v>
      </c>
      <c r="BK2" s="12">
        <v>2017</v>
      </c>
      <c r="BL2" s="12">
        <v>2018</v>
      </c>
      <c r="BM2" s="12">
        <v>2019</v>
      </c>
      <c r="BN2" s="12">
        <v>2020</v>
      </c>
      <c r="BO2" s="12">
        <v>2021</v>
      </c>
      <c r="BP2" s="47">
        <v>2022</v>
      </c>
    </row>
    <row r="3" spans="1:68">
      <c r="A3" s="46" t="s">
        <v>13</v>
      </c>
      <c r="B3" s="45"/>
      <c r="C3" s="44"/>
      <c r="D3" s="44"/>
      <c r="E3" s="44"/>
      <c r="F3" s="44"/>
      <c r="G3" s="44"/>
      <c r="H3" s="44"/>
      <c r="I3" s="44"/>
      <c r="J3" s="43"/>
      <c r="K3" s="42"/>
      <c r="L3" s="41">
        <v>17.233333333333334</v>
      </c>
      <c r="M3" s="40">
        <v>17.466666666666665</v>
      </c>
      <c r="N3" s="40">
        <v>33.633333333333333</v>
      </c>
      <c r="O3" s="40">
        <v>112</v>
      </c>
      <c r="P3" s="40">
        <v>54.8</v>
      </c>
      <c r="Q3" s="40">
        <v>45.4</v>
      </c>
      <c r="R3" s="40">
        <v>26.133333333333333</v>
      </c>
      <c r="S3" s="40">
        <v>29.173333333333332</v>
      </c>
      <c r="T3" s="40">
        <v>44.996666666666677</v>
      </c>
      <c r="U3" s="40">
        <v>27.27</v>
      </c>
      <c r="V3" s="40">
        <v>64.766666666666666</v>
      </c>
      <c r="W3" s="40">
        <v>84.6</v>
      </c>
      <c r="X3" s="40">
        <v>19.143333333333327</v>
      </c>
      <c r="Y3" s="40">
        <v>18.136666666666667</v>
      </c>
      <c r="Z3" s="40">
        <v>21.14</v>
      </c>
      <c r="AA3" s="40">
        <v>40.026666666666671</v>
      </c>
      <c r="AB3" s="40">
        <v>75.996296296296279</v>
      </c>
      <c r="AC3" s="40">
        <v>32.776666666666671</v>
      </c>
      <c r="AD3" s="40">
        <v>17.223333333333336</v>
      </c>
      <c r="AE3" s="40">
        <v>10.240666666666668</v>
      </c>
      <c r="AF3" s="40">
        <v>12.349333333333337</v>
      </c>
      <c r="AG3" s="40">
        <v>25.303333333333338</v>
      </c>
      <c r="AH3" s="40">
        <v>73.176666666666677</v>
      </c>
      <c r="AI3" s="40">
        <v>23.399999999999995</v>
      </c>
      <c r="AJ3" s="40">
        <v>62.733333333333334</v>
      </c>
      <c r="AK3" s="40">
        <v>21.560000000000002</v>
      </c>
      <c r="AL3" s="40">
        <v>12.870000000000001</v>
      </c>
      <c r="AM3" s="28">
        <v>17.41</v>
      </c>
      <c r="AN3" s="39"/>
      <c r="AO3" s="38"/>
      <c r="AP3" s="37"/>
      <c r="AQ3" s="37"/>
      <c r="AR3" s="37"/>
      <c r="BP3" s="18"/>
    </row>
    <row r="4" spans="1:68">
      <c r="A4" s="36" t="s">
        <v>14</v>
      </c>
      <c r="B4" s="35"/>
      <c r="C4" s="34"/>
      <c r="D4" s="34"/>
      <c r="E4" s="34"/>
      <c r="F4" s="34"/>
      <c r="G4" s="34"/>
      <c r="H4" s="34"/>
      <c r="I4" s="34"/>
      <c r="J4" s="33"/>
      <c r="K4" s="32"/>
      <c r="L4" s="8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6"/>
      <c r="AN4" s="31"/>
      <c r="AO4" s="30">
        <v>2.5099999999999998</v>
      </c>
      <c r="AP4" s="29">
        <v>2.3033333333333341</v>
      </c>
      <c r="AQ4" s="29">
        <v>8.4333333333333336</v>
      </c>
      <c r="AR4" s="29">
        <v>34.93333333333333</v>
      </c>
      <c r="AS4" s="29">
        <v>13.7</v>
      </c>
      <c r="AT4" s="29">
        <v>12.013333333333332</v>
      </c>
      <c r="AU4" s="29">
        <v>5.1133333333333333</v>
      </c>
      <c r="AV4" s="29">
        <v>7.1973333333333329</v>
      </c>
      <c r="AW4" s="29">
        <v>12.764000000000003</v>
      </c>
      <c r="AX4" s="29">
        <v>4.1449999999999996</v>
      </c>
      <c r="AY4" s="29">
        <v>17.20333333333333</v>
      </c>
      <c r="AZ4" s="29">
        <v>21.75333333333333</v>
      </c>
      <c r="BA4" s="29">
        <v>3.2583333333333329</v>
      </c>
      <c r="BB4" s="29">
        <v>2.6433333333333331</v>
      </c>
      <c r="BC4" s="29">
        <v>4.7733333333333317</v>
      </c>
      <c r="BD4" s="29">
        <v>11.329333333333336</v>
      </c>
      <c r="BE4" s="29">
        <v>19.483333333333338</v>
      </c>
      <c r="BF4" s="29">
        <v>8.1059999999999999</v>
      </c>
      <c r="BG4" s="29">
        <v>2.9013333333333331</v>
      </c>
      <c r="BH4" s="29">
        <v>1.2553333333333334</v>
      </c>
      <c r="BI4" s="29">
        <v>2.1280000000000001</v>
      </c>
      <c r="BJ4" s="29">
        <v>5.6163333333333325</v>
      </c>
      <c r="BK4" s="29">
        <v>21.256666666666664</v>
      </c>
      <c r="BL4" s="29">
        <v>6.41</v>
      </c>
      <c r="BM4" s="29">
        <v>13.176666666666669</v>
      </c>
      <c r="BN4" s="29">
        <v>6.4770000000000003</v>
      </c>
      <c r="BO4" s="29">
        <v>2.0383333333333336</v>
      </c>
      <c r="BP4" s="28">
        <v>1.74</v>
      </c>
    </row>
    <row r="5" spans="1:68">
      <c r="A5" s="21" t="s">
        <v>15</v>
      </c>
      <c r="B5" s="20">
        <v>8</v>
      </c>
      <c r="C5">
        <v>0</v>
      </c>
      <c r="D5" s="19">
        <v>6.4618726051079142E-2</v>
      </c>
      <c r="E5" s="19">
        <v>0.25004338132028714</v>
      </c>
      <c r="F5" s="19">
        <v>0.94540486881237984</v>
      </c>
      <c r="G5" s="19">
        <v>0.20464364186939477</v>
      </c>
      <c r="H5" s="19">
        <v>0.77087145003524227</v>
      </c>
      <c r="I5" s="19">
        <v>0.92739327649026482</v>
      </c>
      <c r="J5" s="23" t="s">
        <v>16</v>
      </c>
      <c r="L5" s="27">
        <f t="shared" ref="L5:U14" si="0">IF(($D5*L$3+$E5)&lt;0,0,$D5*L$3+$E5)</f>
        <v>1.3636394269338845</v>
      </c>
      <c r="M5" s="26">
        <f t="shared" si="0"/>
        <v>1.3787171296791361</v>
      </c>
      <c r="N5" s="26">
        <f t="shared" si="0"/>
        <v>2.4233865341715823</v>
      </c>
      <c r="O5" s="26">
        <f t="shared" si="0"/>
        <v>7.4873406990411508</v>
      </c>
      <c r="P5" s="26">
        <f t="shared" si="0"/>
        <v>3.7911495689194239</v>
      </c>
      <c r="Q5" s="26">
        <f t="shared" si="0"/>
        <v>3.18373354403928</v>
      </c>
      <c r="R5" s="26">
        <f t="shared" si="0"/>
        <v>1.9387460887884886</v>
      </c>
      <c r="S5" s="26">
        <f t="shared" si="0"/>
        <v>2.1351870159837691</v>
      </c>
      <c r="T5" s="26">
        <f t="shared" si="0"/>
        <v>3.1576706578653457</v>
      </c>
      <c r="U5" s="26">
        <f t="shared" si="0"/>
        <v>2.0121960407332153</v>
      </c>
      <c r="V5" s="26">
        <f t="shared" ref="V5:AE14" si="1">IF(($D5*V$3+$E5)&lt;0,0,$D5*V$3+$E5)</f>
        <v>4.4351828718951793</v>
      </c>
      <c r="W5" s="26">
        <f t="shared" si="1"/>
        <v>5.7167876052415822</v>
      </c>
      <c r="X5" s="26">
        <f t="shared" si="1"/>
        <v>1.4870611936914451</v>
      </c>
      <c r="Y5" s="26">
        <f t="shared" si="1"/>
        <v>1.4220116761333592</v>
      </c>
      <c r="Z5" s="26">
        <f t="shared" si="1"/>
        <v>1.6160832500401003</v>
      </c>
      <c r="AA5" s="26">
        <f t="shared" si="1"/>
        <v>2.8365155893914817</v>
      </c>
      <c r="AB5" s="26">
        <f t="shared" si="1"/>
        <v>5.1608272325872973</v>
      </c>
      <c r="AC5" s="26">
        <f t="shared" si="1"/>
        <v>2.368029825521158</v>
      </c>
      <c r="AD5" s="26">
        <f t="shared" si="1"/>
        <v>1.3629932396733737</v>
      </c>
      <c r="AE5" s="26">
        <f t="shared" si="1"/>
        <v>0.91178221523403835</v>
      </c>
      <c r="AF5" s="26">
        <f t="shared" ref="AF5:AM14" si="2">IF(($D5*AF$3+$E5)&lt;0,0,$D5*AF$3+$E5)</f>
        <v>1.0480415689004141</v>
      </c>
      <c r="AG5" s="26">
        <f t="shared" si="2"/>
        <v>1.8851125461660934</v>
      </c>
      <c r="AH5" s="26">
        <f t="shared" si="2"/>
        <v>4.9786263579847558</v>
      </c>
      <c r="AI5" s="26">
        <f t="shared" si="2"/>
        <v>1.7621215709155387</v>
      </c>
      <c r="AJ5" s="26">
        <f t="shared" si="2"/>
        <v>4.3037914622579851</v>
      </c>
      <c r="AK5" s="26">
        <f t="shared" si="2"/>
        <v>1.6432231149815535</v>
      </c>
      <c r="AL5" s="26">
        <f t="shared" si="2"/>
        <v>1.0816863855976757</v>
      </c>
      <c r="AM5" s="25">
        <f t="shared" si="2"/>
        <v>1.3750554018695751</v>
      </c>
      <c r="AN5" s="9"/>
      <c r="AO5" s="17">
        <f t="shared" ref="AO5:AX14" si="3">IF(($G5*AO$4+$H5)&lt;0,0,$G5*AO$4+$H5)</f>
        <v>1.2845269911274231</v>
      </c>
      <c r="AP5" s="16">
        <f t="shared" si="3"/>
        <v>1.2422339718077484</v>
      </c>
      <c r="AQ5" s="16">
        <f t="shared" si="3"/>
        <v>2.4966994964671381</v>
      </c>
      <c r="AR5" s="16">
        <f t="shared" si="3"/>
        <v>7.9197560060060992</v>
      </c>
      <c r="AS5" s="16">
        <f t="shared" si="3"/>
        <v>3.5744893436459506</v>
      </c>
      <c r="AT5" s="16">
        <f t="shared" si="3"/>
        <v>3.2293237343595713</v>
      </c>
      <c r="AU5" s="16">
        <f t="shared" si="3"/>
        <v>1.8172826054607476</v>
      </c>
      <c r="AV5" s="16">
        <f t="shared" si="3"/>
        <v>2.2437599551165661</v>
      </c>
      <c r="AW5" s="16">
        <f t="shared" si="3"/>
        <v>3.3829428948561979</v>
      </c>
      <c r="AX5" s="16">
        <f t="shared" si="3"/>
        <v>1.6191193455838835</v>
      </c>
      <c r="AY5" s="16">
        <f t="shared" ref="AY5:BH14" si="4">IF(($G5*AY$4+$H5)&lt;0,0,$G5*AY$4+$H5)</f>
        <v>4.2914242356617294</v>
      </c>
      <c r="AZ5" s="16">
        <f t="shared" si="4"/>
        <v>5.2225528061674762</v>
      </c>
      <c r="BA5" s="16">
        <f t="shared" si="4"/>
        <v>1.4376686497930202</v>
      </c>
      <c r="BB5" s="16">
        <f t="shared" si="4"/>
        <v>1.3118128100433424</v>
      </c>
      <c r="BC5" s="16">
        <f t="shared" si="4"/>
        <v>1.747703767225153</v>
      </c>
      <c r="BD5" s="16">
        <f t="shared" si="4"/>
        <v>3.089347483320906</v>
      </c>
      <c r="BE5" s="16">
        <f t="shared" si="4"/>
        <v>4.7580117391239511</v>
      </c>
      <c r="BF5" s="16">
        <f t="shared" si="4"/>
        <v>2.4297128110285562</v>
      </c>
      <c r="BG5" s="16">
        <f t="shared" si="4"/>
        <v>1.3646108696456463</v>
      </c>
      <c r="BH5" s="16">
        <f t="shared" si="4"/>
        <v>1.0277674351286226</v>
      </c>
      <c r="BI5" s="16">
        <f t="shared" ref="BI5:BP14" si="5">IF(($G5*BI$4+$H5)&lt;0,0,$G5*BI$4+$H5)</f>
        <v>1.2063531199333144</v>
      </c>
      <c r="BJ5" s="16">
        <f t="shared" si="5"/>
        <v>1.9202183573210529</v>
      </c>
      <c r="BK5" s="16">
        <f t="shared" si="5"/>
        <v>5.1209131307056763</v>
      </c>
      <c r="BL5" s="16">
        <f t="shared" si="5"/>
        <v>2.0826371944180631</v>
      </c>
      <c r="BM5" s="16">
        <f t="shared" si="5"/>
        <v>3.4673925044009675</v>
      </c>
      <c r="BN5" s="16">
        <f t="shared" si="5"/>
        <v>2.0963483184233125</v>
      </c>
      <c r="BO5" s="26">
        <f t="shared" si="5"/>
        <v>1.1880034067123586</v>
      </c>
      <c r="BP5" s="25">
        <f t="shared" si="5"/>
        <v>1.1269513868879892</v>
      </c>
    </row>
    <row r="6" spans="1:68">
      <c r="A6" s="21" t="s">
        <v>17</v>
      </c>
      <c r="B6" s="20">
        <v>16</v>
      </c>
      <c r="C6">
        <v>1</v>
      </c>
      <c r="D6" s="19">
        <v>5.8768910205291201E-2</v>
      </c>
      <c r="E6" s="19">
        <v>1.4340990550803592</v>
      </c>
      <c r="F6" s="19">
        <v>0.94847624973516698</v>
      </c>
      <c r="G6" s="19">
        <v>0.21194086240725846</v>
      </c>
      <c r="H6" s="19">
        <v>1.7556889824605948</v>
      </c>
      <c r="I6" s="19">
        <v>0.93810820573001363</v>
      </c>
      <c r="J6" s="24" t="s">
        <v>16</v>
      </c>
      <c r="L6" s="17">
        <f t="shared" si="0"/>
        <v>2.4468832742848776</v>
      </c>
      <c r="M6" s="16">
        <f t="shared" si="0"/>
        <v>2.4605960199994454</v>
      </c>
      <c r="N6" s="16">
        <f t="shared" si="0"/>
        <v>3.4106934016516535</v>
      </c>
      <c r="O6" s="16">
        <f t="shared" si="0"/>
        <v>8.0162169980729736</v>
      </c>
      <c r="P6" s="16">
        <f t="shared" si="0"/>
        <v>4.6546353343303171</v>
      </c>
      <c r="Q6" s="16">
        <f t="shared" si="0"/>
        <v>4.1022075784005798</v>
      </c>
      <c r="R6" s="16">
        <f t="shared" si="0"/>
        <v>2.9699265751119692</v>
      </c>
      <c r="S6" s="16">
        <f t="shared" si="0"/>
        <v>3.1485840621360541</v>
      </c>
      <c r="T6" s="16">
        <f t="shared" si="0"/>
        <v>4.0785041179511126</v>
      </c>
      <c r="U6" s="16">
        <f t="shared" si="0"/>
        <v>3.0367272363786499</v>
      </c>
      <c r="V6" s="16">
        <f t="shared" si="1"/>
        <v>5.2403654727097191</v>
      </c>
      <c r="W6" s="16">
        <f t="shared" si="1"/>
        <v>6.405948858447994</v>
      </c>
      <c r="X6" s="16">
        <f t="shared" si="1"/>
        <v>2.5591318927769833</v>
      </c>
      <c r="Y6" s="16">
        <f t="shared" si="1"/>
        <v>2.4999711898369905</v>
      </c>
      <c r="Z6" s="16">
        <f t="shared" si="1"/>
        <v>2.6764738168202151</v>
      </c>
      <c r="AA6" s="16">
        <f t="shared" si="1"/>
        <v>3.7864226342308154</v>
      </c>
      <c r="AB6" s="16">
        <f t="shared" si="1"/>
        <v>5.9003185680521</v>
      </c>
      <c r="AC6" s="16">
        <f t="shared" si="1"/>
        <v>3.360348035242454</v>
      </c>
      <c r="AD6" s="16">
        <f t="shared" si="1"/>
        <v>2.446295585182825</v>
      </c>
      <c r="AE6" s="16">
        <f t="shared" si="1"/>
        <v>2.0359318748560113</v>
      </c>
      <c r="AF6" s="16">
        <f t="shared" si="2"/>
        <v>2.1598559168422353</v>
      </c>
      <c r="AG6" s="16">
        <f t="shared" si="2"/>
        <v>2.9211483796415778</v>
      </c>
      <c r="AH6" s="16">
        <f t="shared" si="2"/>
        <v>5.734612007536219</v>
      </c>
      <c r="AI6" s="16">
        <f t="shared" si="2"/>
        <v>2.8092915538841732</v>
      </c>
      <c r="AJ6" s="16">
        <f t="shared" si="2"/>
        <v>5.1208686886256274</v>
      </c>
      <c r="AK6" s="16">
        <f t="shared" si="2"/>
        <v>2.7011567591064374</v>
      </c>
      <c r="AL6" s="16">
        <f t="shared" si="2"/>
        <v>2.1904549294224571</v>
      </c>
      <c r="AM6" s="15">
        <f t="shared" si="2"/>
        <v>2.457265781754479</v>
      </c>
      <c r="AN6" s="9"/>
      <c r="AO6" s="17">
        <f t="shared" si="3"/>
        <v>2.2876605471028135</v>
      </c>
      <c r="AP6" s="16">
        <f t="shared" si="3"/>
        <v>2.243859435538647</v>
      </c>
      <c r="AQ6" s="16">
        <f t="shared" si="3"/>
        <v>3.5430569220951411</v>
      </c>
      <c r="AR6" s="16">
        <f t="shared" si="3"/>
        <v>9.15948977588749</v>
      </c>
      <c r="AS6" s="16">
        <f t="shared" si="3"/>
        <v>4.6592787974400354</v>
      </c>
      <c r="AT6" s="16">
        <f t="shared" si="3"/>
        <v>4.3018052095131267</v>
      </c>
      <c r="AU6" s="16">
        <f t="shared" si="3"/>
        <v>2.839413258903043</v>
      </c>
      <c r="AV6" s="16">
        <f t="shared" si="3"/>
        <v>3.2810980161597696</v>
      </c>
      <c r="AW6" s="16">
        <f t="shared" si="3"/>
        <v>4.4609021502268424</v>
      </c>
      <c r="AX6" s="16">
        <f t="shared" si="3"/>
        <v>2.6341838571386811</v>
      </c>
      <c r="AY6" s="16">
        <f t="shared" si="4"/>
        <v>5.4017782854067971</v>
      </c>
      <c r="AZ6" s="16">
        <f t="shared" si="4"/>
        <v>6.3661092093598235</v>
      </c>
      <c r="BA6" s="16">
        <f t="shared" si="4"/>
        <v>2.4462629591375786</v>
      </c>
      <c r="BB6" s="16">
        <f t="shared" si="4"/>
        <v>2.3159193287571145</v>
      </c>
      <c r="BC6" s="16">
        <f t="shared" si="4"/>
        <v>2.767353365684575</v>
      </c>
      <c r="BD6" s="16">
        <f t="shared" si="4"/>
        <v>4.1568376596265626</v>
      </c>
      <c r="BE6" s="16">
        <f t="shared" si="4"/>
        <v>5.885003451695348</v>
      </c>
      <c r="BF6" s="16">
        <f t="shared" si="4"/>
        <v>3.4736816131338317</v>
      </c>
      <c r="BG6" s="16">
        <f t="shared" si="4"/>
        <v>2.3706000712581874</v>
      </c>
      <c r="BH6" s="16">
        <f t="shared" si="4"/>
        <v>2.0217454117358398</v>
      </c>
      <c r="BI6" s="16">
        <f t="shared" si="5"/>
        <v>2.2066991376632408</v>
      </c>
      <c r="BJ6" s="16">
        <f t="shared" si="5"/>
        <v>2.9460195126938942</v>
      </c>
      <c r="BK6" s="16">
        <f t="shared" si="5"/>
        <v>6.2608452476975511</v>
      </c>
      <c r="BL6" s="16">
        <f t="shared" si="5"/>
        <v>3.1142299104911215</v>
      </c>
      <c r="BM6" s="16">
        <f t="shared" si="5"/>
        <v>4.5483630794469043</v>
      </c>
      <c r="BN6" s="16">
        <f t="shared" si="5"/>
        <v>3.1284299482724078</v>
      </c>
      <c r="BO6" s="16">
        <f t="shared" si="5"/>
        <v>2.1876951070007236</v>
      </c>
      <c r="BP6" s="15">
        <f t="shared" si="5"/>
        <v>2.1244660830492244</v>
      </c>
    </row>
    <row r="7" spans="1:68">
      <c r="A7" s="21" t="s">
        <v>18</v>
      </c>
      <c r="B7" s="20">
        <v>18</v>
      </c>
      <c r="C7">
        <v>2</v>
      </c>
      <c r="D7" s="19">
        <v>4.3922028310219713E-2</v>
      </c>
      <c r="E7" s="19">
        <v>1.4230067627908889</v>
      </c>
      <c r="F7" s="19">
        <v>0.83515852637860688</v>
      </c>
      <c r="G7" s="19">
        <v>0.15662694135968289</v>
      </c>
      <c r="H7" s="19">
        <v>1.7074058605668851</v>
      </c>
      <c r="I7" s="19">
        <v>0.81167230050060146</v>
      </c>
      <c r="J7" s="24" t="s">
        <v>16</v>
      </c>
      <c r="L7" s="17">
        <f t="shared" si="0"/>
        <v>2.1799297173370089</v>
      </c>
      <c r="M7" s="16">
        <f t="shared" si="0"/>
        <v>2.1901781906093931</v>
      </c>
      <c r="N7" s="16">
        <f t="shared" si="0"/>
        <v>2.9002509816246116</v>
      </c>
      <c r="O7" s="16">
        <f t="shared" si="0"/>
        <v>6.3422739335354965</v>
      </c>
      <c r="P7" s="16">
        <f t="shared" si="0"/>
        <v>3.8299339141909288</v>
      </c>
      <c r="Q7" s="16">
        <f t="shared" si="0"/>
        <v>3.4170668480748638</v>
      </c>
      <c r="R7" s="16">
        <f t="shared" si="0"/>
        <v>2.5708357692979638</v>
      </c>
      <c r="S7" s="16">
        <f t="shared" si="0"/>
        <v>2.7043587353610317</v>
      </c>
      <c r="T7" s="16">
        <f t="shared" si="0"/>
        <v>3.3993516299897424</v>
      </c>
      <c r="U7" s="16">
        <f t="shared" si="0"/>
        <v>2.6207604748105804</v>
      </c>
      <c r="V7" s="16">
        <f t="shared" si="1"/>
        <v>4.2676901296827854</v>
      </c>
      <c r="W7" s="16">
        <f t="shared" si="1"/>
        <v>5.1388103578354762</v>
      </c>
      <c r="X7" s="16">
        <f t="shared" si="1"/>
        <v>2.2638207914095281</v>
      </c>
      <c r="Y7" s="16">
        <f t="shared" si="1"/>
        <v>2.2196059495772404</v>
      </c>
      <c r="Z7" s="16">
        <f t="shared" si="1"/>
        <v>2.3515184412689338</v>
      </c>
      <c r="AA7" s="16">
        <f t="shared" si="1"/>
        <v>3.1810591492879503</v>
      </c>
      <c r="AB7" s="16">
        <f t="shared" si="1"/>
        <v>4.7609182401886594</v>
      </c>
      <c r="AC7" s="16">
        <f t="shared" si="1"/>
        <v>2.8626244440388575</v>
      </c>
      <c r="AD7" s="16">
        <f t="shared" si="1"/>
        <v>2.1794904970539064</v>
      </c>
      <c r="AE7" s="16">
        <f t="shared" si="1"/>
        <v>1.8727976140397455</v>
      </c>
      <c r="AF7" s="16">
        <f t="shared" si="2"/>
        <v>1.9654145310698956</v>
      </c>
      <c r="AG7" s="16">
        <f t="shared" si="2"/>
        <v>2.5343804858004821</v>
      </c>
      <c r="AH7" s="16">
        <f t="shared" si="2"/>
        <v>4.637074387771734</v>
      </c>
      <c r="AI7" s="16">
        <f t="shared" si="2"/>
        <v>2.45078222525003</v>
      </c>
      <c r="AJ7" s="16">
        <f t="shared" si="2"/>
        <v>4.178382005452006</v>
      </c>
      <c r="AK7" s="16">
        <f t="shared" si="2"/>
        <v>2.3699656931592261</v>
      </c>
      <c r="AL7" s="16">
        <f t="shared" si="2"/>
        <v>1.9882832671434167</v>
      </c>
      <c r="AM7" s="15">
        <f t="shared" si="2"/>
        <v>2.187689275671814</v>
      </c>
      <c r="AN7" s="9"/>
      <c r="AO7" s="17">
        <f t="shared" si="3"/>
        <v>2.1005394833796891</v>
      </c>
      <c r="AP7" s="16">
        <f t="shared" si="3"/>
        <v>2.0681699154986881</v>
      </c>
      <c r="AQ7" s="16">
        <f t="shared" si="3"/>
        <v>3.0282930660335441</v>
      </c>
      <c r="AR7" s="16">
        <f t="shared" si="3"/>
        <v>7.1789070120651397</v>
      </c>
      <c r="AS7" s="16">
        <f t="shared" si="3"/>
        <v>3.8531949571945407</v>
      </c>
      <c r="AT7" s="16">
        <f t="shared" si="3"/>
        <v>3.5890175161012086</v>
      </c>
      <c r="AU7" s="16">
        <f t="shared" si="3"/>
        <v>2.508291620719397</v>
      </c>
      <c r="AV7" s="16">
        <f t="shared" si="3"/>
        <v>2.8347021665129759</v>
      </c>
      <c r="AW7" s="16">
        <f t="shared" si="3"/>
        <v>3.7065921400818782</v>
      </c>
      <c r="AX7" s="16">
        <f t="shared" si="3"/>
        <v>2.3566245325027708</v>
      </c>
      <c r="AY7" s="16">
        <f t="shared" si="4"/>
        <v>4.4019113417579625</v>
      </c>
      <c r="AZ7" s="16">
        <f t="shared" si="4"/>
        <v>5.1145639249445196</v>
      </c>
      <c r="BA7" s="16">
        <f t="shared" si="4"/>
        <v>2.2177486444971852</v>
      </c>
      <c r="BB7" s="16">
        <f t="shared" si="4"/>
        <v>2.1214230755609802</v>
      </c>
      <c r="BC7" s="16">
        <f t="shared" si="4"/>
        <v>2.4550384606571045</v>
      </c>
      <c r="BD7" s="16">
        <f t="shared" si="4"/>
        <v>3.4818846882111862</v>
      </c>
      <c r="BE7" s="16">
        <f t="shared" si="4"/>
        <v>4.7590207680580408</v>
      </c>
      <c r="BF7" s="16">
        <f t="shared" si="4"/>
        <v>2.9770238472284749</v>
      </c>
      <c r="BG7" s="16">
        <f t="shared" si="4"/>
        <v>2.1618328264317785</v>
      </c>
      <c r="BH7" s="16">
        <f t="shared" si="4"/>
        <v>1.9040248809537403</v>
      </c>
      <c r="BI7" s="16">
        <f t="shared" si="5"/>
        <v>2.0407079917802902</v>
      </c>
      <c r="BJ7" s="16">
        <f t="shared" si="5"/>
        <v>2.5870749722233173</v>
      </c>
      <c r="BK7" s="16">
        <f t="shared" si="5"/>
        <v>5.036772544069211</v>
      </c>
      <c r="BL7" s="16">
        <f t="shared" si="5"/>
        <v>2.7113845546824527</v>
      </c>
      <c r="BM7" s="16">
        <f t="shared" si="5"/>
        <v>3.771226857882974</v>
      </c>
      <c r="BN7" s="16">
        <f t="shared" si="5"/>
        <v>2.7218785597535513</v>
      </c>
      <c r="BO7" s="16">
        <f t="shared" si="5"/>
        <v>2.0266637760383723</v>
      </c>
      <c r="BP7" s="15">
        <f t="shared" si="5"/>
        <v>1.9799367385327333</v>
      </c>
    </row>
    <row r="8" spans="1:68">
      <c r="A8" s="21" t="s">
        <v>19</v>
      </c>
      <c r="B8" s="20">
        <v>19</v>
      </c>
      <c r="C8">
        <v>1</v>
      </c>
      <c r="D8" s="19">
        <v>3.6744388636787216E-2</v>
      </c>
      <c r="E8" s="19">
        <v>0.69938159131434152</v>
      </c>
      <c r="F8" s="19">
        <v>0.50383902357166466</v>
      </c>
      <c r="G8" s="19">
        <v>0.11108432625508448</v>
      </c>
      <c r="H8" s="19">
        <v>1.0756283601475305</v>
      </c>
      <c r="I8" s="19">
        <v>0.39120502388162043</v>
      </c>
      <c r="J8" s="18" t="s">
        <v>16</v>
      </c>
      <c r="L8" s="17">
        <f t="shared" si="0"/>
        <v>1.3326098888216413</v>
      </c>
      <c r="M8" s="16">
        <f t="shared" si="0"/>
        <v>1.341183579503558</v>
      </c>
      <c r="N8" s="16">
        <f t="shared" si="0"/>
        <v>1.9352178624649516</v>
      </c>
      <c r="O8" s="16">
        <f t="shared" si="0"/>
        <v>4.8147531186345098</v>
      </c>
      <c r="P8" s="16">
        <f t="shared" si="0"/>
        <v>2.7129740886102809</v>
      </c>
      <c r="Q8" s="16">
        <f t="shared" si="0"/>
        <v>2.3675768354244813</v>
      </c>
      <c r="R8" s="16">
        <f t="shared" si="0"/>
        <v>1.6596349476890473</v>
      </c>
      <c r="S8" s="16">
        <f t="shared" si="0"/>
        <v>1.7713378891448806</v>
      </c>
      <c r="T8" s="16">
        <f t="shared" si="0"/>
        <v>2.3527565986743104</v>
      </c>
      <c r="U8" s="16">
        <f t="shared" si="0"/>
        <v>1.701401069439529</v>
      </c>
      <c r="V8" s="16">
        <f t="shared" si="1"/>
        <v>3.0791931620235937</v>
      </c>
      <c r="W8" s="16">
        <f t="shared" si="1"/>
        <v>3.8079568699865396</v>
      </c>
      <c r="X8" s="16">
        <f t="shared" si="1"/>
        <v>1.4027916711179045</v>
      </c>
      <c r="Y8" s="16">
        <f t="shared" si="1"/>
        <v>1.3658023198902056</v>
      </c>
      <c r="Z8" s="16">
        <f t="shared" si="1"/>
        <v>1.4761579670960234</v>
      </c>
      <c r="AA8" s="16">
        <f t="shared" si="1"/>
        <v>2.170136987149478</v>
      </c>
      <c r="AB8" s="16">
        <f t="shared" si="1"/>
        <v>3.4918190373818847</v>
      </c>
      <c r="AC8" s="16">
        <f t="shared" si="1"/>
        <v>1.9037401695327707</v>
      </c>
      <c r="AD8" s="16">
        <f t="shared" si="1"/>
        <v>1.3322424449352734</v>
      </c>
      <c r="AE8" s="16">
        <f t="shared" si="1"/>
        <v>1.0756686272141338</v>
      </c>
      <c r="AF8" s="16">
        <f t="shared" si="2"/>
        <v>1.1531502947195726</v>
      </c>
      <c r="AG8" s="16">
        <f t="shared" si="2"/>
        <v>1.6291371051205141</v>
      </c>
      <c r="AH8" s="16">
        <f t="shared" si="2"/>
        <v>3.3882134704589744</v>
      </c>
      <c r="AI8" s="16">
        <f t="shared" si="2"/>
        <v>1.5592002854151623</v>
      </c>
      <c r="AJ8" s="16">
        <f t="shared" si="2"/>
        <v>3.0044795717954598</v>
      </c>
      <c r="AK8" s="16">
        <f t="shared" si="2"/>
        <v>1.491590610323474</v>
      </c>
      <c r="AL8" s="16">
        <f t="shared" si="2"/>
        <v>1.172281873069793</v>
      </c>
      <c r="AM8" s="15">
        <f t="shared" si="2"/>
        <v>1.3391013974808068</v>
      </c>
      <c r="AN8" s="9"/>
      <c r="AO8" s="17">
        <f t="shared" si="3"/>
        <v>1.3544500190477926</v>
      </c>
      <c r="AP8" s="16">
        <f t="shared" si="3"/>
        <v>1.3314925916217417</v>
      </c>
      <c r="AQ8" s="16">
        <f t="shared" si="3"/>
        <v>2.0124395115654097</v>
      </c>
      <c r="AR8" s="16">
        <f t="shared" si="3"/>
        <v>4.9561741573251474</v>
      </c>
      <c r="AS8" s="16">
        <f t="shared" si="3"/>
        <v>2.5974836298421877</v>
      </c>
      <c r="AT8" s="16">
        <f t="shared" si="3"/>
        <v>2.4101213995586122</v>
      </c>
      <c r="AU8" s="16">
        <f t="shared" si="3"/>
        <v>1.6436395483985291</v>
      </c>
      <c r="AV8" s="16">
        <f t="shared" si="3"/>
        <v>1.875139284314125</v>
      </c>
      <c r="AW8" s="16">
        <f t="shared" si="3"/>
        <v>2.4935087004674292</v>
      </c>
      <c r="AX8" s="16">
        <f t="shared" si="3"/>
        <v>1.5360728924748557</v>
      </c>
      <c r="AY8" s="16">
        <f t="shared" si="4"/>
        <v>2.9866490528225</v>
      </c>
      <c r="AZ8" s="16">
        <f t="shared" si="4"/>
        <v>3.4920827372831345</v>
      </c>
      <c r="BA8" s="16">
        <f t="shared" si="4"/>
        <v>1.4375781231953475</v>
      </c>
      <c r="BB8" s="16">
        <f t="shared" si="4"/>
        <v>1.3692612625484704</v>
      </c>
      <c r="BC8" s="16">
        <f t="shared" si="4"/>
        <v>1.6058708774718002</v>
      </c>
      <c r="BD8" s="16">
        <f t="shared" si="4"/>
        <v>2.3341397204001346</v>
      </c>
      <c r="BE8" s="16">
        <f t="shared" si="4"/>
        <v>3.2399213166840934</v>
      </c>
      <c r="BF8" s="16">
        <f t="shared" si="4"/>
        <v>1.9760779087712452</v>
      </c>
      <c r="BG8" s="16">
        <f t="shared" si="4"/>
        <v>1.3979210187222821</v>
      </c>
      <c r="BH8" s="16">
        <f t="shared" si="4"/>
        <v>1.2150762177064132</v>
      </c>
      <c r="BI8" s="16">
        <f t="shared" si="5"/>
        <v>1.3120158064183502</v>
      </c>
      <c r="BJ8" s="16">
        <f t="shared" si="5"/>
        <v>1.6995149645048366</v>
      </c>
      <c r="BK8" s="16">
        <f t="shared" si="5"/>
        <v>3.4369108552431094</v>
      </c>
      <c r="BL8" s="16">
        <f t="shared" si="5"/>
        <v>1.787678891442622</v>
      </c>
      <c r="BM8" s="16">
        <f t="shared" si="5"/>
        <v>2.5393494991020273</v>
      </c>
      <c r="BN8" s="16">
        <f t="shared" si="5"/>
        <v>1.7951215413017128</v>
      </c>
      <c r="BO8" s="16">
        <f t="shared" si="5"/>
        <v>1.3020552451641443</v>
      </c>
      <c r="BP8" s="15">
        <f t="shared" si="5"/>
        <v>1.2689150878313775</v>
      </c>
    </row>
    <row r="9" spans="1:68">
      <c r="A9" s="21" t="s">
        <v>20</v>
      </c>
      <c r="B9" s="20">
        <v>3</v>
      </c>
      <c r="C9">
        <v>0</v>
      </c>
      <c r="D9" s="19">
        <v>0.35</v>
      </c>
      <c r="E9" s="19">
        <v>-3.833333333333333</v>
      </c>
      <c r="F9" s="19">
        <v>0.99324324324324331</v>
      </c>
      <c r="G9" s="19">
        <v>0.7380952380952378</v>
      </c>
      <c r="H9" s="19">
        <v>-0.22619047619047561</v>
      </c>
      <c r="I9" s="19">
        <v>0.92760617760617758</v>
      </c>
      <c r="J9" s="18" t="s">
        <v>16</v>
      </c>
      <c r="L9" s="17">
        <f t="shared" si="0"/>
        <v>2.1983333333333333</v>
      </c>
      <c r="M9" s="16">
        <f t="shared" si="0"/>
        <v>2.2799999999999994</v>
      </c>
      <c r="N9" s="16">
        <f t="shared" si="0"/>
        <v>7.9383333333333335</v>
      </c>
      <c r="O9" s="16">
        <f t="shared" si="0"/>
        <v>35.36666666666666</v>
      </c>
      <c r="P9" s="16">
        <f t="shared" si="0"/>
        <v>15.346666666666664</v>
      </c>
      <c r="Q9" s="16">
        <f t="shared" si="0"/>
        <v>12.056666666666665</v>
      </c>
      <c r="R9" s="16">
        <f t="shared" si="0"/>
        <v>5.3133333333333335</v>
      </c>
      <c r="S9" s="16">
        <f t="shared" si="0"/>
        <v>6.3773333333333317</v>
      </c>
      <c r="T9" s="16">
        <f t="shared" si="0"/>
        <v>11.915500000000002</v>
      </c>
      <c r="U9" s="16">
        <f t="shared" si="0"/>
        <v>5.7111666666666663</v>
      </c>
      <c r="V9" s="16">
        <f t="shared" si="1"/>
        <v>18.835000000000001</v>
      </c>
      <c r="W9" s="16">
        <f t="shared" si="1"/>
        <v>25.776666666666664</v>
      </c>
      <c r="X9" s="16">
        <f t="shared" si="1"/>
        <v>2.8668333333333313</v>
      </c>
      <c r="Y9" s="16">
        <f t="shared" si="1"/>
        <v>2.5145</v>
      </c>
      <c r="Z9" s="16">
        <f t="shared" si="1"/>
        <v>3.565666666666667</v>
      </c>
      <c r="AA9" s="16">
        <f t="shared" si="1"/>
        <v>10.176000000000002</v>
      </c>
      <c r="AB9" s="16">
        <f t="shared" si="1"/>
        <v>22.765370370370363</v>
      </c>
      <c r="AC9" s="16">
        <f t="shared" si="1"/>
        <v>7.6385000000000014</v>
      </c>
      <c r="AD9" s="16">
        <f t="shared" si="1"/>
        <v>2.1948333333333343</v>
      </c>
      <c r="AE9" s="16">
        <f t="shared" si="1"/>
        <v>0</v>
      </c>
      <c r="AF9" s="16">
        <f t="shared" si="2"/>
        <v>0.48893333333333455</v>
      </c>
      <c r="AG9" s="16">
        <f t="shared" si="2"/>
        <v>5.0228333333333355</v>
      </c>
      <c r="AH9" s="16">
        <f t="shared" si="2"/>
        <v>21.778500000000005</v>
      </c>
      <c r="AI9" s="16">
        <f t="shared" si="2"/>
        <v>4.3566666666666647</v>
      </c>
      <c r="AJ9" s="16">
        <f t="shared" si="2"/>
        <v>18.123333333333335</v>
      </c>
      <c r="AK9" s="16">
        <f t="shared" si="2"/>
        <v>3.7126666666666672</v>
      </c>
      <c r="AL9" s="16">
        <f t="shared" si="2"/>
        <v>0.67116666666666713</v>
      </c>
      <c r="AM9" s="15">
        <f t="shared" si="2"/>
        <v>2.2601666666666667</v>
      </c>
      <c r="AN9" s="9"/>
      <c r="AO9" s="17">
        <f t="shared" si="3"/>
        <v>1.6264285714285711</v>
      </c>
      <c r="AP9" s="16">
        <f t="shared" si="3"/>
        <v>1.4738888888888895</v>
      </c>
      <c r="AQ9" s="16">
        <f t="shared" si="3"/>
        <v>5.9984126984126966</v>
      </c>
      <c r="AR9" s="16">
        <f t="shared" si="3"/>
        <v>25.557936507936496</v>
      </c>
      <c r="AS9" s="16">
        <f t="shared" si="3"/>
        <v>9.8857142857142808</v>
      </c>
      <c r="AT9" s="16">
        <f t="shared" si="3"/>
        <v>8.6407936507936469</v>
      </c>
      <c r="AU9" s="16">
        <f t="shared" si="3"/>
        <v>3.5479365079365071</v>
      </c>
      <c r="AV9" s="16">
        <f t="shared" si="3"/>
        <v>5.0861269841269827</v>
      </c>
      <c r="AW9" s="16">
        <f t="shared" si="3"/>
        <v>9.194857142857142</v>
      </c>
      <c r="AX9" s="16">
        <f t="shared" si="3"/>
        <v>2.833214285714285</v>
      </c>
      <c r="AY9" s="16">
        <f t="shared" si="4"/>
        <v>12.471507936507928</v>
      </c>
      <c r="AZ9" s="16">
        <f t="shared" si="4"/>
        <v>15.829841269841262</v>
      </c>
      <c r="BA9" s="16">
        <f t="shared" si="4"/>
        <v>2.1787698412698404</v>
      </c>
      <c r="BB9" s="16">
        <f t="shared" si="4"/>
        <v>1.7248412698412694</v>
      </c>
      <c r="BC9" s="16">
        <f t="shared" si="4"/>
        <v>3.2969841269841247</v>
      </c>
      <c r="BD9" s="16">
        <f t="shared" si="4"/>
        <v>8.1359365079365062</v>
      </c>
      <c r="BE9" s="16">
        <f t="shared" si="4"/>
        <v>14.154365079365077</v>
      </c>
      <c r="BF9" s="16">
        <f t="shared" si="4"/>
        <v>5.7568095238095225</v>
      </c>
      <c r="BG9" s="16">
        <f t="shared" si="4"/>
        <v>1.915269841269841</v>
      </c>
      <c r="BH9" s="16">
        <f t="shared" si="4"/>
        <v>0.70036507936507963</v>
      </c>
      <c r="BI9" s="16">
        <f t="shared" si="5"/>
        <v>1.3444761904761906</v>
      </c>
      <c r="BJ9" s="16">
        <f t="shared" si="5"/>
        <v>3.9191984126984112</v>
      </c>
      <c r="BK9" s="16">
        <f t="shared" si="5"/>
        <v>15.46325396825396</v>
      </c>
      <c r="BL9" s="16">
        <f t="shared" si="5"/>
        <v>4.504999999999999</v>
      </c>
      <c r="BM9" s="16">
        <f t="shared" si="5"/>
        <v>9.4994444444444426</v>
      </c>
      <c r="BN9" s="16">
        <f t="shared" si="5"/>
        <v>4.5544523809523803</v>
      </c>
      <c r="BO9" s="16">
        <f t="shared" si="5"/>
        <v>1.2782936507936509</v>
      </c>
      <c r="BP9" s="15">
        <f t="shared" si="5"/>
        <v>1.0580952380952382</v>
      </c>
    </row>
    <row r="10" spans="1:68">
      <c r="A10" s="21" t="s">
        <v>21</v>
      </c>
      <c r="B10" s="20">
        <v>12</v>
      </c>
      <c r="C10">
        <v>0</v>
      </c>
      <c r="D10" s="19">
        <v>0.18000121359223301</v>
      </c>
      <c r="E10" s="19">
        <v>-1.6533725728155328</v>
      </c>
      <c r="F10" s="19">
        <v>0.7741994977820118</v>
      </c>
      <c r="G10" s="19">
        <v>0.67076873268822623</v>
      </c>
      <c r="H10" s="19">
        <v>-0.75230403971365778</v>
      </c>
      <c r="I10" s="19">
        <v>0.72540341647097806</v>
      </c>
      <c r="J10" s="18" t="s">
        <v>16</v>
      </c>
      <c r="L10" s="17">
        <f t="shared" si="0"/>
        <v>1.4486483414239495</v>
      </c>
      <c r="M10" s="16">
        <f t="shared" si="0"/>
        <v>1.4906486245954702</v>
      </c>
      <c r="N10" s="16">
        <f t="shared" si="0"/>
        <v>4.4006682443365701</v>
      </c>
      <c r="O10" s="16">
        <f t="shared" si="0"/>
        <v>18.506763349514564</v>
      </c>
      <c r="P10" s="16">
        <f t="shared" si="0"/>
        <v>8.2106939320388346</v>
      </c>
      <c r="Q10" s="16">
        <f t="shared" si="0"/>
        <v>6.5186825242718456</v>
      </c>
      <c r="R10" s="16">
        <f t="shared" si="0"/>
        <v>3.0506591423948226</v>
      </c>
      <c r="S10" s="16">
        <f t="shared" si="0"/>
        <v>3.5978628317152115</v>
      </c>
      <c r="T10" s="16">
        <f t="shared" si="0"/>
        <v>6.4460820347896473</v>
      </c>
      <c r="U10" s="16">
        <f t="shared" si="0"/>
        <v>3.2552605218446615</v>
      </c>
      <c r="V10" s="16">
        <f t="shared" si="1"/>
        <v>10.004706027508091</v>
      </c>
      <c r="W10" s="16">
        <f t="shared" si="1"/>
        <v>13.574730097087379</v>
      </c>
      <c r="X10" s="16">
        <f t="shared" si="1"/>
        <v>1.7924506593851133</v>
      </c>
      <c r="Y10" s="16">
        <f t="shared" si="1"/>
        <v>1.6112494377022664</v>
      </c>
      <c r="Z10" s="16">
        <f t="shared" si="1"/>
        <v>2.1518530825242732</v>
      </c>
      <c r="AA10" s="16">
        <f t="shared" si="1"/>
        <v>5.5514760032362478</v>
      </c>
      <c r="AB10" s="16">
        <f t="shared" si="1"/>
        <v>12.026052989032721</v>
      </c>
      <c r="AC10" s="16">
        <f t="shared" si="1"/>
        <v>4.246467204692558</v>
      </c>
      <c r="AD10" s="16">
        <f t="shared" si="1"/>
        <v>1.4468483292880276</v>
      </c>
      <c r="AE10" s="16">
        <f t="shared" si="1"/>
        <v>0.18995985517799485</v>
      </c>
      <c r="AF10" s="16">
        <f t="shared" si="2"/>
        <v>0.56952241423948413</v>
      </c>
      <c r="AG10" s="16">
        <f t="shared" si="2"/>
        <v>2.9012581351132702</v>
      </c>
      <c r="AH10" s="16">
        <f t="shared" si="2"/>
        <v>11.518516233818772</v>
      </c>
      <c r="AI10" s="16">
        <f t="shared" si="2"/>
        <v>2.5586558252427185</v>
      </c>
      <c r="AJ10" s="16">
        <f t="shared" si="2"/>
        <v>9.6387035598705513</v>
      </c>
      <c r="AK10" s="16">
        <f t="shared" si="2"/>
        <v>2.2274535922330112</v>
      </c>
      <c r="AL10" s="16">
        <f t="shared" si="2"/>
        <v>0.6632430461165062</v>
      </c>
      <c r="AM10" s="15">
        <f t="shared" si="2"/>
        <v>1.4804485558252436</v>
      </c>
      <c r="AN10" s="9"/>
      <c r="AO10" s="17">
        <f t="shared" si="3"/>
        <v>0.93132547933378995</v>
      </c>
      <c r="AP10" s="16">
        <f t="shared" si="3"/>
        <v>0.79269994124489052</v>
      </c>
      <c r="AQ10" s="16">
        <f t="shared" si="3"/>
        <v>4.9045122726237169</v>
      </c>
      <c r="AR10" s="16">
        <f t="shared" si="3"/>
        <v>22.679883688861711</v>
      </c>
      <c r="AS10" s="16">
        <f t="shared" si="3"/>
        <v>8.4372275981150402</v>
      </c>
      <c r="AT10" s="16">
        <f t="shared" si="3"/>
        <v>7.3058643356475654</v>
      </c>
      <c r="AU10" s="16">
        <f t="shared" si="3"/>
        <v>2.6775600800988055</v>
      </c>
      <c r="AV10" s="16">
        <f t="shared" si="3"/>
        <v>4.0754421190210692</v>
      </c>
      <c r="AW10" s="16">
        <f t="shared" si="3"/>
        <v>7.8093880643188642</v>
      </c>
      <c r="AX10" s="16">
        <f t="shared" si="3"/>
        <v>2.0280323572790397</v>
      </c>
      <c r="AY10" s="16">
        <f t="shared" si="4"/>
        <v>10.787154058299457</v>
      </c>
      <c r="AZ10" s="16">
        <f t="shared" si="4"/>
        <v>13.839151792030886</v>
      </c>
      <c r="BA10" s="16">
        <f t="shared" si="4"/>
        <v>1.4332840809621459</v>
      </c>
      <c r="BB10" s="16">
        <f t="shared" si="4"/>
        <v>1.0207613103588868</v>
      </c>
      <c r="BC10" s="16">
        <f t="shared" si="4"/>
        <v>2.4494987109848076</v>
      </c>
      <c r="BD10" s="16">
        <f t="shared" si="4"/>
        <v>6.8470585224888216</v>
      </c>
      <c r="BE10" s="16">
        <f t="shared" si="4"/>
        <v>12.316506768828621</v>
      </c>
      <c r="BF10" s="16">
        <f t="shared" si="4"/>
        <v>4.6849473074571044</v>
      </c>
      <c r="BG10" s="16">
        <f t="shared" si="4"/>
        <v>1.1938196433924491</v>
      </c>
      <c r="BH10" s="16">
        <f t="shared" si="4"/>
        <v>8.9734309387628941E-2</v>
      </c>
      <c r="BI10" s="16">
        <f t="shared" si="5"/>
        <v>0.67509182344688767</v>
      </c>
      <c r="BJ10" s="16">
        <f t="shared" si="5"/>
        <v>3.0149567526409831</v>
      </c>
      <c r="BK10" s="16">
        <f t="shared" si="5"/>
        <v>13.506003321462401</v>
      </c>
      <c r="BL10" s="16">
        <f t="shared" si="5"/>
        <v>3.5473235368178724</v>
      </c>
      <c r="BM10" s="16">
        <f t="shared" si="5"/>
        <v>8.0861919613415374</v>
      </c>
      <c r="BN10" s="16">
        <f t="shared" si="5"/>
        <v>3.592265041907984</v>
      </c>
      <c r="BO10" s="16">
        <f t="shared" si="5"/>
        <v>0.61494622708251012</v>
      </c>
      <c r="BP10" s="15">
        <f t="shared" si="5"/>
        <v>0.41483355516385578</v>
      </c>
    </row>
    <row r="11" spans="1:68">
      <c r="A11" s="21" t="s">
        <v>22</v>
      </c>
      <c r="B11" s="20">
        <v>6</v>
      </c>
      <c r="C11">
        <v>1</v>
      </c>
      <c r="D11" s="19">
        <v>0.10983823397980159</v>
      </c>
      <c r="E11" s="19">
        <v>-1.2252229868620965</v>
      </c>
      <c r="F11" s="19">
        <v>0.88388933062838859</v>
      </c>
      <c r="G11" s="19">
        <v>0.36506168592705529</v>
      </c>
      <c r="H11" s="19">
        <v>-0.23898931768949616</v>
      </c>
      <c r="I11" s="19">
        <v>0.93861367247895056</v>
      </c>
      <c r="J11" s="23" t="s">
        <v>23</v>
      </c>
      <c r="L11" s="17">
        <f t="shared" si="0"/>
        <v>0.66765591205648445</v>
      </c>
      <c r="M11" s="16">
        <f t="shared" si="0"/>
        <v>0.69328483331843782</v>
      </c>
      <c r="N11" s="16">
        <f t="shared" si="0"/>
        <v>2.4690029493252306</v>
      </c>
      <c r="O11" s="16">
        <f t="shared" si="0"/>
        <v>11.076659218875681</v>
      </c>
      <c r="P11" s="16">
        <f t="shared" si="0"/>
        <v>4.7939122352310308</v>
      </c>
      <c r="Q11" s="16">
        <f t="shared" si="0"/>
        <v>3.7614328358208953</v>
      </c>
      <c r="R11" s="16">
        <f t="shared" si="0"/>
        <v>1.6452161944767183</v>
      </c>
      <c r="S11" s="16">
        <f t="shared" si="0"/>
        <v>1.9791244257753151</v>
      </c>
      <c r="T11" s="16">
        <f t="shared" si="0"/>
        <v>3.7171314147823766</v>
      </c>
      <c r="U11" s="16">
        <f t="shared" si="0"/>
        <v>1.7700656537670931</v>
      </c>
      <c r="V11" s="16">
        <f t="shared" si="1"/>
        <v>5.8886333005630531</v>
      </c>
      <c r="W11" s="16">
        <f t="shared" si="1"/>
        <v>8.0670916078291182</v>
      </c>
      <c r="X11" s="16">
        <f t="shared" si="1"/>
        <v>0.87744693895790471</v>
      </c>
      <c r="Y11" s="16">
        <f t="shared" si="1"/>
        <v>0.76687645008490501</v>
      </c>
      <c r="Z11" s="16">
        <f t="shared" si="1"/>
        <v>1.0967572794709093</v>
      </c>
      <c r="AA11" s="16">
        <f t="shared" si="1"/>
        <v>3.171235391902762</v>
      </c>
      <c r="AB11" s="16">
        <f t="shared" si="1"/>
        <v>7.1220759873288237</v>
      </c>
      <c r="AC11" s="16">
        <f t="shared" si="1"/>
        <v>2.3749081955492009</v>
      </c>
      <c r="AD11" s="16">
        <f t="shared" si="1"/>
        <v>0.66655752971668658</v>
      </c>
      <c r="AE11" s="16">
        <f t="shared" si="1"/>
        <v>0</v>
      </c>
      <c r="AF11" s="16">
        <f t="shared" si="2"/>
        <v>0.13120597729913386</v>
      </c>
      <c r="AG11" s="16">
        <f t="shared" si="2"/>
        <v>1.5540504602734835</v>
      </c>
      <c r="AH11" s="16">
        <f t="shared" si="2"/>
        <v>6.8123728483331867</v>
      </c>
      <c r="AI11" s="16">
        <f t="shared" si="2"/>
        <v>1.3449916882652602</v>
      </c>
      <c r="AJ11" s="16">
        <f t="shared" si="2"/>
        <v>5.6652955581374567</v>
      </c>
      <c r="AK11" s="16">
        <f t="shared" si="2"/>
        <v>1.1428893377424263</v>
      </c>
      <c r="AL11" s="16">
        <f t="shared" si="2"/>
        <v>0.18839508445795006</v>
      </c>
      <c r="AM11" s="15">
        <f t="shared" si="2"/>
        <v>0.68706066672624933</v>
      </c>
      <c r="AN11" s="9"/>
      <c r="AO11" s="17">
        <f t="shared" si="3"/>
        <v>0.67731551398741252</v>
      </c>
      <c r="AP11" s="16">
        <f t="shared" si="3"/>
        <v>0.60186943222915479</v>
      </c>
      <c r="AQ11" s="16">
        <f t="shared" si="3"/>
        <v>2.8396975669620037</v>
      </c>
      <c r="AR11" s="16">
        <f t="shared" si="3"/>
        <v>12.513832244028967</v>
      </c>
      <c r="AS11" s="16">
        <f t="shared" si="3"/>
        <v>4.7623557795111608</v>
      </c>
      <c r="AT11" s="16">
        <f t="shared" si="3"/>
        <v>4.1466184025808612</v>
      </c>
      <c r="AU11" s="16">
        <f t="shared" si="3"/>
        <v>1.6276927696841799</v>
      </c>
      <c r="AV11" s="16">
        <f t="shared" si="3"/>
        <v>2.3884813231561628</v>
      </c>
      <c r="AW11" s="16">
        <f t="shared" si="3"/>
        <v>4.4206580414834384</v>
      </c>
      <c r="AX11" s="16">
        <f t="shared" si="3"/>
        <v>1.2741913704781478</v>
      </c>
      <c r="AY11" s="16">
        <f t="shared" si="4"/>
        <v>6.0412885525422766</v>
      </c>
      <c r="AZ11" s="16">
        <f t="shared" si="4"/>
        <v>7.7023192235103792</v>
      </c>
      <c r="BA11" s="16">
        <f t="shared" si="4"/>
        <v>0.95050334228949218</v>
      </c>
      <c r="BB11" s="16">
        <f t="shared" si="4"/>
        <v>0.72599040544435323</v>
      </c>
      <c r="BC11" s="16">
        <f t="shared" si="4"/>
        <v>1.5035717964689805</v>
      </c>
      <c r="BD11" s="16">
        <f t="shared" si="4"/>
        <v>3.8969162094067569</v>
      </c>
      <c r="BE11" s="16">
        <f t="shared" si="4"/>
        <v>6.8736291964559664</v>
      </c>
      <c r="BF11" s="16">
        <f t="shared" si="4"/>
        <v>2.7202007084352138</v>
      </c>
      <c r="BG11" s="16">
        <f t="shared" si="4"/>
        <v>0.8201763204135335</v>
      </c>
      <c r="BH11" s="16">
        <f t="shared" si="4"/>
        <v>0.2192847853776006</v>
      </c>
      <c r="BI11" s="16">
        <f t="shared" si="5"/>
        <v>0.53786194996327752</v>
      </c>
      <c r="BJ11" s="16">
        <f t="shared" si="5"/>
        <v>1.8113187977054883</v>
      </c>
      <c r="BK11" s="16">
        <f t="shared" si="5"/>
        <v>7.5210052528332749</v>
      </c>
      <c r="BL11" s="16">
        <f t="shared" si="5"/>
        <v>2.1010560891029284</v>
      </c>
      <c r="BM11" s="16">
        <f t="shared" si="5"/>
        <v>4.5713068305426701</v>
      </c>
      <c r="BN11" s="16">
        <f t="shared" si="5"/>
        <v>2.1255152220600411</v>
      </c>
      <c r="BO11" s="16">
        <f t="shared" si="5"/>
        <v>0.50512808545848498</v>
      </c>
      <c r="BP11" s="15">
        <f t="shared" si="5"/>
        <v>0.39621801582358007</v>
      </c>
    </row>
    <row r="12" spans="1:68">
      <c r="A12" s="21" t="s">
        <v>24</v>
      </c>
      <c r="B12" s="20">
        <v>34</v>
      </c>
      <c r="C12">
        <v>0</v>
      </c>
      <c r="D12" s="19">
        <v>0.1318537919118114</v>
      </c>
      <c r="E12" s="19">
        <v>-0.60783697567208339</v>
      </c>
      <c r="F12" s="19">
        <v>0.74428611105285869</v>
      </c>
      <c r="G12" s="19">
        <v>0.45598959537134248</v>
      </c>
      <c r="H12" s="19">
        <v>0.26818575964242131</v>
      </c>
      <c r="I12" s="19">
        <v>0.78578449864490529</v>
      </c>
      <c r="J12" s="23" t="s">
        <v>23</v>
      </c>
      <c r="L12" s="17">
        <f t="shared" si="0"/>
        <v>1.664443371608133</v>
      </c>
      <c r="M12" s="16">
        <f t="shared" si="0"/>
        <v>1.6952092563875554</v>
      </c>
      <c r="N12" s="16">
        <f t="shared" si="0"/>
        <v>3.82684555896184</v>
      </c>
      <c r="O12" s="16">
        <f t="shared" si="0"/>
        <v>14.159787718450794</v>
      </c>
      <c r="P12" s="16">
        <f t="shared" si="0"/>
        <v>6.6177508210951812</v>
      </c>
      <c r="Q12" s="16">
        <f t="shared" si="0"/>
        <v>5.3783251771241538</v>
      </c>
      <c r="R12" s="16">
        <f t="shared" si="0"/>
        <v>2.8379421196232544</v>
      </c>
      <c r="S12" s="16">
        <f t="shared" si="0"/>
        <v>3.2387776470351612</v>
      </c>
      <c r="T12" s="16">
        <f t="shared" si="0"/>
        <v>5.3251441477197252</v>
      </c>
      <c r="U12" s="16">
        <f t="shared" si="0"/>
        <v>2.9878159297630136</v>
      </c>
      <c r="V12" s="16">
        <f t="shared" si="1"/>
        <v>7.9318936138162348</v>
      </c>
      <c r="W12" s="16">
        <f t="shared" si="1"/>
        <v>10.546993820067161</v>
      </c>
      <c r="X12" s="16">
        <f t="shared" si="1"/>
        <v>1.916284114159692</v>
      </c>
      <c r="Y12" s="16">
        <f t="shared" si="1"/>
        <v>1.7835512969684695</v>
      </c>
      <c r="Z12" s="16">
        <f t="shared" si="1"/>
        <v>2.1795521853436095</v>
      </c>
      <c r="AA12" s="16">
        <f t="shared" si="1"/>
        <v>4.6698308019180219</v>
      </c>
      <c r="AB12" s="16">
        <f t="shared" si="1"/>
        <v>9.4125628622481301</v>
      </c>
      <c r="AC12" s="16">
        <f t="shared" si="1"/>
        <v>3.7138908105573885</v>
      </c>
      <c r="AD12" s="16">
        <f t="shared" si="1"/>
        <v>1.6631248336890154</v>
      </c>
      <c r="AE12" s="16">
        <f t="shared" si="1"/>
        <v>0.7424337560328067</v>
      </c>
      <c r="AF12" s="16">
        <f t="shared" si="2"/>
        <v>1.0204694519108468</v>
      </c>
      <c r="AG12" s="16">
        <f t="shared" si="2"/>
        <v>2.7285034723364516</v>
      </c>
      <c r="AH12" s="16">
        <f t="shared" si="2"/>
        <v>9.0407840037945704</v>
      </c>
      <c r="AI12" s="16">
        <f t="shared" si="2"/>
        <v>2.4775417550643026</v>
      </c>
      <c r="AJ12" s="16">
        <f t="shared" si="2"/>
        <v>7.6637909035955518</v>
      </c>
      <c r="AK12" s="16">
        <f t="shared" si="2"/>
        <v>2.2349307779465706</v>
      </c>
      <c r="AL12" s="16">
        <f t="shared" si="2"/>
        <v>1.0891213262329296</v>
      </c>
      <c r="AM12" s="15">
        <f t="shared" si="2"/>
        <v>1.6877375415125533</v>
      </c>
      <c r="AN12" s="9"/>
      <c r="AO12" s="17">
        <f t="shared" si="3"/>
        <v>1.4127196440244909</v>
      </c>
      <c r="AP12" s="16">
        <f t="shared" si="3"/>
        <v>1.3184817943144138</v>
      </c>
      <c r="AQ12" s="16">
        <f t="shared" si="3"/>
        <v>4.1136980139407431</v>
      </c>
      <c r="AR12" s="16">
        <f t="shared" si="3"/>
        <v>16.197422291281317</v>
      </c>
      <c r="AS12" s="16">
        <f t="shared" si="3"/>
        <v>6.5152432162298126</v>
      </c>
      <c r="AT12" s="16">
        <f t="shared" si="3"/>
        <v>5.7461407653701482</v>
      </c>
      <c r="AU12" s="16">
        <f t="shared" si="3"/>
        <v>2.5998125573078856</v>
      </c>
      <c r="AV12" s="16">
        <f t="shared" si="3"/>
        <v>3.5500948740617635</v>
      </c>
      <c r="AW12" s="16">
        <f t="shared" si="3"/>
        <v>6.0884369549622388</v>
      </c>
      <c r="AX12" s="16">
        <f t="shared" si="3"/>
        <v>2.1582626324566356</v>
      </c>
      <c r="AY12" s="16">
        <f t="shared" si="4"/>
        <v>8.1127267653474142</v>
      </c>
      <c r="AZ12" s="16">
        <f t="shared" si="4"/>
        <v>10.187479424287023</v>
      </c>
      <c r="BA12" s="16">
        <f t="shared" si="4"/>
        <v>1.7539518578940454</v>
      </c>
      <c r="BB12" s="16">
        <f t="shared" si="4"/>
        <v>1.4735182567406697</v>
      </c>
      <c r="BC12" s="16">
        <f t="shared" si="4"/>
        <v>2.4447760948816288</v>
      </c>
      <c r="BD12" s="16">
        <f t="shared" si="4"/>
        <v>5.4342438821361512</v>
      </c>
      <c r="BE12" s="16">
        <f t="shared" si="4"/>
        <v>9.1523830427940798</v>
      </c>
      <c r="BF12" s="16">
        <f t="shared" si="4"/>
        <v>3.9644374197225236</v>
      </c>
      <c r="BG12" s="16">
        <f t="shared" si="4"/>
        <v>1.5911635723464761</v>
      </c>
      <c r="BH12" s="16">
        <f t="shared" si="4"/>
        <v>0.84060469836524665</v>
      </c>
      <c r="BI12" s="16">
        <f t="shared" si="5"/>
        <v>1.2385316185926381</v>
      </c>
      <c r="BJ12" s="16">
        <f t="shared" si="5"/>
        <v>2.8291753237796708</v>
      </c>
      <c r="BK12" s="16">
        <f t="shared" si="5"/>
        <v>9.9610045919192558</v>
      </c>
      <c r="BL12" s="16">
        <f t="shared" si="5"/>
        <v>3.1910790659727266</v>
      </c>
      <c r="BM12" s="16">
        <f t="shared" si="5"/>
        <v>6.2766086613188126</v>
      </c>
      <c r="BN12" s="16">
        <f t="shared" si="5"/>
        <v>3.2216303688626069</v>
      </c>
      <c r="BO12" s="16">
        <f t="shared" si="5"/>
        <v>1.1976445515410079</v>
      </c>
      <c r="BP12" s="15">
        <f t="shared" si="5"/>
        <v>1.0616076555885572</v>
      </c>
    </row>
    <row r="13" spans="1:68">
      <c r="A13" s="21" t="s">
        <v>25</v>
      </c>
      <c r="B13" s="20">
        <v>10</v>
      </c>
      <c r="C13">
        <v>0</v>
      </c>
      <c r="D13" s="19">
        <v>5.7329068930959827E-2</v>
      </c>
      <c r="E13" s="19">
        <v>0.29413308489859524</v>
      </c>
      <c r="F13" s="19">
        <v>0.93584092568432076</v>
      </c>
      <c r="G13" s="19">
        <v>0.21589141002120746</v>
      </c>
      <c r="H13" s="19">
        <v>0.53653852532365898</v>
      </c>
      <c r="I13" s="19">
        <v>0.92165281665666043</v>
      </c>
      <c r="J13" s="18" t="s">
        <v>16</v>
      </c>
      <c r="L13" s="17">
        <f t="shared" si="0"/>
        <v>1.2821040394754697</v>
      </c>
      <c r="M13" s="16">
        <f t="shared" si="0"/>
        <v>1.2954808222260268</v>
      </c>
      <c r="N13" s="16">
        <f t="shared" si="0"/>
        <v>2.2223007699432107</v>
      </c>
      <c r="O13" s="16">
        <f t="shared" si="0"/>
        <v>6.7149888051660955</v>
      </c>
      <c r="P13" s="16">
        <f t="shared" si="0"/>
        <v>3.4357660623151935</v>
      </c>
      <c r="Q13" s="16">
        <f t="shared" si="0"/>
        <v>2.8968728143641713</v>
      </c>
      <c r="R13" s="16">
        <f t="shared" si="0"/>
        <v>1.792332752961012</v>
      </c>
      <c r="S13" s="16">
        <f t="shared" si="0"/>
        <v>1.9666131225111299</v>
      </c>
      <c r="T13" s="16">
        <f t="shared" si="0"/>
        <v>2.8737500898953514</v>
      </c>
      <c r="U13" s="16">
        <f t="shared" si="0"/>
        <v>1.8574967946458698</v>
      </c>
      <c r="V13" s="16">
        <f t="shared" si="1"/>
        <v>4.0071457826604266</v>
      </c>
      <c r="W13" s="16">
        <f t="shared" si="1"/>
        <v>5.1441723164577962</v>
      </c>
      <c r="X13" s="16">
        <f t="shared" si="1"/>
        <v>1.3916025611336025</v>
      </c>
      <c r="Y13" s="16">
        <f t="shared" si="1"/>
        <v>1.3338912984097699</v>
      </c>
      <c r="Z13" s="16">
        <f t="shared" si="1"/>
        <v>1.506069602099086</v>
      </c>
      <c r="AA13" s="16">
        <f t="shared" si="1"/>
        <v>2.588824617308481</v>
      </c>
      <c r="AB13" s="16">
        <f t="shared" si="1"/>
        <v>4.6509299937666118</v>
      </c>
      <c r="AC13" s="16">
        <f t="shared" si="1"/>
        <v>2.1731888675590221</v>
      </c>
      <c r="AD13" s="16">
        <f t="shared" si="1"/>
        <v>1.2815307487861602</v>
      </c>
      <c r="AE13" s="16">
        <f t="shared" si="1"/>
        <v>0.88122097013091127</v>
      </c>
      <c r="AF13" s="16">
        <f t="shared" si="2"/>
        <v>1.002108866816662</v>
      </c>
      <c r="AG13" s="16">
        <f t="shared" si="2"/>
        <v>1.7447496257483157</v>
      </c>
      <c r="AH13" s="16">
        <f t="shared" si="2"/>
        <v>4.4892832523697992</v>
      </c>
      <c r="AI13" s="16">
        <f t="shared" si="2"/>
        <v>1.635633297883055</v>
      </c>
      <c r="AJ13" s="16">
        <f t="shared" si="2"/>
        <v>3.8905766758341418</v>
      </c>
      <c r="AK13" s="16">
        <f t="shared" si="2"/>
        <v>1.5301478110500892</v>
      </c>
      <c r="AL13" s="16">
        <f t="shared" si="2"/>
        <v>1.0319582020400482</v>
      </c>
      <c r="AM13" s="15">
        <f t="shared" si="2"/>
        <v>1.2922321749866059</v>
      </c>
      <c r="AN13" s="9"/>
      <c r="AO13" s="17">
        <f t="shared" si="3"/>
        <v>1.0784259644768897</v>
      </c>
      <c r="AP13" s="16">
        <f t="shared" si="3"/>
        <v>1.0338084064058404</v>
      </c>
      <c r="AQ13" s="16">
        <f t="shared" si="3"/>
        <v>2.357222749835842</v>
      </c>
      <c r="AR13" s="16">
        <f t="shared" si="3"/>
        <v>8.0783451153978394</v>
      </c>
      <c r="AS13" s="16">
        <f t="shared" si="3"/>
        <v>3.4942508426142012</v>
      </c>
      <c r="AT13" s="16">
        <f t="shared" si="3"/>
        <v>3.1301139977117645</v>
      </c>
      <c r="AU13" s="16">
        <f t="shared" si="3"/>
        <v>1.640463268565433</v>
      </c>
      <c r="AV13" s="16">
        <f t="shared" si="3"/>
        <v>2.0903809670496294</v>
      </c>
      <c r="AW13" s="16">
        <f t="shared" si="3"/>
        <v>3.2921764828343516</v>
      </c>
      <c r="AX13" s="16">
        <f t="shared" si="3"/>
        <v>1.4314084198615638</v>
      </c>
      <c r="AY13" s="16">
        <f t="shared" si="4"/>
        <v>4.2505904157218311</v>
      </c>
      <c r="AZ13" s="16">
        <f t="shared" si="4"/>
        <v>5.2328963313183241</v>
      </c>
      <c r="BA13" s="16">
        <f t="shared" si="4"/>
        <v>1.2399847029760931</v>
      </c>
      <c r="BB13" s="16">
        <f t="shared" si="4"/>
        <v>1.1072114858130506</v>
      </c>
      <c r="BC13" s="16">
        <f t="shared" si="4"/>
        <v>1.5670601891582223</v>
      </c>
      <c r="BD13" s="16">
        <f t="shared" si="4"/>
        <v>2.9824442732572591</v>
      </c>
      <c r="BE13" s="16">
        <f t="shared" si="4"/>
        <v>4.7428228305701854</v>
      </c>
      <c r="BF13" s="16">
        <f t="shared" si="4"/>
        <v>2.2865542949555664</v>
      </c>
      <c r="BG13" s="16">
        <f t="shared" si="4"/>
        <v>1.1629114695985221</v>
      </c>
      <c r="BH13" s="16">
        <f t="shared" si="4"/>
        <v>0.80755420870361472</v>
      </c>
      <c r="BI13" s="16">
        <f t="shared" si="5"/>
        <v>0.99595544584878848</v>
      </c>
      <c r="BJ13" s="16">
        <f t="shared" si="5"/>
        <v>1.7490566478061003</v>
      </c>
      <c r="BK13" s="16">
        <f t="shared" si="5"/>
        <v>5.1256702643411245</v>
      </c>
      <c r="BL13" s="16">
        <f t="shared" si="5"/>
        <v>1.9204024635595989</v>
      </c>
      <c r="BM13" s="16">
        <f t="shared" si="5"/>
        <v>3.3812676713697698</v>
      </c>
      <c r="BN13" s="16">
        <f t="shared" si="5"/>
        <v>1.9348671880310198</v>
      </c>
      <c r="BO13" s="16">
        <f t="shared" si="5"/>
        <v>0.97659718275022023</v>
      </c>
      <c r="BP13" s="15">
        <f t="shared" si="5"/>
        <v>0.91218957876055995</v>
      </c>
    </row>
    <row r="14" spans="1:68">
      <c r="A14" s="21" t="s">
        <v>26</v>
      </c>
      <c r="B14" s="20">
        <v>16</v>
      </c>
      <c r="C14">
        <v>2</v>
      </c>
      <c r="D14" s="19">
        <v>2.1451208408656098E-2</v>
      </c>
      <c r="E14" s="19">
        <v>0.26559646711034646</v>
      </c>
      <c r="F14" s="19">
        <v>0.63714279771977722</v>
      </c>
      <c r="G14" s="19">
        <v>7.2966317143087933E-2</v>
      </c>
      <c r="H14" s="19">
        <v>0.40316376205179372</v>
      </c>
      <c r="I14" s="19">
        <v>0.59436423416596906</v>
      </c>
      <c r="J14" s="18" t="s">
        <v>16</v>
      </c>
      <c r="L14" s="17">
        <f t="shared" si="0"/>
        <v>0.63527229201951996</v>
      </c>
      <c r="M14" s="16">
        <f t="shared" si="0"/>
        <v>0.64027757398153962</v>
      </c>
      <c r="N14" s="16">
        <f t="shared" si="0"/>
        <v>0.98707210992147987</v>
      </c>
      <c r="O14" s="16">
        <f t="shared" si="0"/>
        <v>2.6681318088798291</v>
      </c>
      <c r="P14" s="16">
        <f t="shared" si="0"/>
        <v>1.4411226879047008</v>
      </c>
      <c r="Q14" s="16">
        <f t="shared" si="0"/>
        <v>1.2394813288633333</v>
      </c>
      <c r="R14" s="16">
        <f t="shared" si="0"/>
        <v>0.82618804685655911</v>
      </c>
      <c r="S14" s="16">
        <f t="shared" si="0"/>
        <v>0.89139972041887361</v>
      </c>
      <c r="T14" s="16">
        <f t="shared" si="0"/>
        <v>1.2308293414718423</v>
      </c>
      <c r="U14" s="16">
        <f t="shared" si="0"/>
        <v>0.85057092041439819</v>
      </c>
      <c r="V14" s="16">
        <f t="shared" si="1"/>
        <v>1.6549197317109732</v>
      </c>
      <c r="W14" s="16">
        <f t="shared" si="1"/>
        <v>2.0803686984826522</v>
      </c>
      <c r="X14" s="16">
        <f t="shared" si="1"/>
        <v>0.67624410008005298</v>
      </c>
      <c r="Y14" s="16">
        <f t="shared" si="1"/>
        <v>0.65464988361533916</v>
      </c>
      <c r="Z14" s="16">
        <f t="shared" si="1"/>
        <v>0.71907501286933639</v>
      </c>
      <c r="AA14" s="16">
        <f t="shared" si="1"/>
        <v>1.1242168356808213</v>
      </c>
      <c r="AB14" s="16">
        <f t="shared" si="1"/>
        <v>1.8958088572481775</v>
      </c>
      <c r="AC14" s="16">
        <f t="shared" si="1"/>
        <v>0.96869557471806456</v>
      </c>
      <c r="AD14" s="16">
        <f t="shared" si="1"/>
        <v>0.63505777993543333</v>
      </c>
      <c r="AE14" s="16">
        <f t="shared" si="1"/>
        <v>0.48527114202059068</v>
      </c>
      <c r="AF14" s="16">
        <f t="shared" si="2"/>
        <v>0.53050459015164364</v>
      </c>
      <c r="AG14" s="16">
        <f t="shared" si="2"/>
        <v>0.80838354387737466</v>
      </c>
      <c r="AH14" s="16">
        <f t="shared" si="2"/>
        <v>1.8353243944277708</v>
      </c>
      <c r="AI14" s="16">
        <f t="shared" si="2"/>
        <v>0.76755474387289901</v>
      </c>
      <c r="AJ14" s="16">
        <f t="shared" si="2"/>
        <v>1.6113022746133723</v>
      </c>
      <c r="AK14" s="16">
        <f t="shared" si="2"/>
        <v>0.72808452040097205</v>
      </c>
      <c r="AL14" s="16">
        <f t="shared" si="2"/>
        <v>0.54167351932975039</v>
      </c>
      <c r="AM14" s="15">
        <f t="shared" si="2"/>
        <v>0.6390620055050491</v>
      </c>
      <c r="AN14" s="9"/>
      <c r="AO14" s="17">
        <f t="shared" si="3"/>
        <v>0.58630921808094438</v>
      </c>
      <c r="AP14" s="16">
        <f t="shared" si="3"/>
        <v>0.57122951253803966</v>
      </c>
      <c r="AQ14" s="16">
        <f t="shared" si="3"/>
        <v>1.0185130366251687</v>
      </c>
      <c r="AR14" s="16">
        <f t="shared" si="3"/>
        <v>2.9521204409169988</v>
      </c>
      <c r="AS14" s="16">
        <f t="shared" si="3"/>
        <v>1.4028023069120983</v>
      </c>
      <c r="AT14" s="16">
        <f t="shared" si="3"/>
        <v>1.2797324519974234</v>
      </c>
      <c r="AU14" s="16">
        <f t="shared" si="3"/>
        <v>0.7762648637101166</v>
      </c>
      <c r="AV14" s="16">
        <f t="shared" si="3"/>
        <v>0.92832666863631186</v>
      </c>
      <c r="AW14" s="16">
        <f t="shared" si="3"/>
        <v>1.3345058340661682</v>
      </c>
      <c r="AX14" s="16">
        <f t="shared" si="3"/>
        <v>0.70560914660989316</v>
      </c>
      <c r="AY14" s="16">
        <f t="shared" si="4"/>
        <v>1.6584276379700493</v>
      </c>
      <c r="AZ14" s="16">
        <f t="shared" si="4"/>
        <v>1.9904243809710995</v>
      </c>
      <c r="BA14" s="16">
        <f t="shared" si="4"/>
        <v>0.64091234540968856</v>
      </c>
      <c r="BB14" s="16">
        <f t="shared" si="4"/>
        <v>0.59603806036668949</v>
      </c>
      <c r="BC14" s="16">
        <f t="shared" si="4"/>
        <v>0.75145631588146666</v>
      </c>
      <c r="BD14" s="16">
        <f t="shared" si="4"/>
        <v>1.2298234910715515</v>
      </c>
      <c r="BE14" s="16">
        <f t="shared" si="4"/>
        <v>1.8247908410562905</v>
      </c>
      <c r="BF14" s="16">
        <f t="shared" si="4"/>
        <v>0.99462872881366449</v>
      </c>
      <c r="BG14" s="16">
        <f t="shared" si="4"/>
        <v>0.61486337018960613</v>
      </c>
      <c r="BH14" s="16">
        <f t="shared" si="4"/>
        <v>0.49476081217208345</v>
      </c>
      <c r="BI14" s="16">
        <f t="shared" si="5"/>
        <v>0.55843608493228492</v>
      </c>
      <c r="BJ14" s="16">
        <f t="shared" si="5"/>
        <v>0.81296692123308989</v>
      </c>
      <c r="BK14" s="16">
        <f t="shared" si="5"/>
        <v>1.9541844434566995</v>
      </c>
      <c r="BL14" s="16">
        <f t="shared" si="5"/>
        <v>0.87087785493898739</v>
      </c>
      <c r="BM14" s="16">
        <f t="shared" si="5"/>
        <v>1.3646166009405492</v>
      </c>
      <c r="BN14" s="16">
        <f t="shared" si="5"/>
        <v>0.8757665981875743</v>
      </c>
      <c r="BO14" s="16">
        <f t="shared" si="5"/>
        <v>0.55189343849512129</v>
      </c>
      <c r="BP14" s="15">
        <f t="shared" si="5"/>
        <v>0.53012515388076675</v>
      </c>
    </row>
    <row r="15" spans="1:68">
      <c r="A15" s="21" t="s">
        <v>27</v>
      </c>
      <c r="B15" s="20">
        <v>3</v>
      </c>
      <c r="C15">
        <v>0</v>
      </c>
      <c r="D15" s="19">
        <v>3.8860489882854107E-2</v>
      </c>
      <c r="E15" s="19">
        <v>0.24472310969116018</v>
      </c>
      <c r="F15" s="19">
        <v>0.97329043366798718</v>
      </c>
      <c r="G15" s="19">
        <v>0.14071149916403491</v>
      </c>
      <c r="H15" s="19">
        <v>0.12526936652424325</v>
      </c>
      <c r="I15" s="19">
        <v>0.9753996983783132</v>
      </c>
      <c r="J15" s="18" t="s">
        <v>23</v>
      </c>
      <c r="L15" s="17">
        <f t="shared" ref="L15:U24" si="6">IF(($D15*L$3+$E15)&lt;0,0,$D15*L$3+$E15)</f>
        <v>0.91441888533901261</v>
      </c>
      <c r="M15" s="16">
        <f t="shared" si="6"/>
        <v>0.92348633297834515</v>
      </c>
      <c r="N15" s="16">
        <f t="shared" si="6"/>
        <v>1.5517309194178199</v>
      </c>
      <c r="O15" s="16">
        <f t="shared" si="6"/>
        <v>4.5970979765708204</v>
      </c>
      <c r="P15" s="16">
        <f t="shared" si="6"/>
        <v>2.3742779552715652</v>
      </c>
      <c r="Q15" s="16">
        <f t="shared" si="6"/>
        <v>2.0089893503727367</v>
      </c>
      <c r="R15" s="16">
        <f t="shared" si="6"/>
        <v>1.2602772452964142</v>
      </c>
      <c r="S15" s="16">
        <f t="shared" si="6"/>
        <v>1.3784131345402906</v>
      </c>
      <c r="T15" s="16">
        <f t="shared" si="6"/>
        <v>1.9933156194533193</v>
      </c>
      <c r="U15" s="16">
        <f t="shared" si="6"/>
        <v>1.3044486687965917</v>
      </c>
      <c r="V15" s="16">
        <f t="shared" ref="V15:AE24" si="7">IF(($D15*V$3+$E15)&lt;0,0,$D15*V$3+$E15)</f>
        <v>2.7615875044373444</v>
      </c>
      <c r="W15" s="16">
        <f t="shared" si="7"/>
        <v>3.5323205537806173</v>
      </c>
      <c r="X15" s="16">
        <f t="shared" si="7"/>
        <v>0.98864242101526378</v>
      </c>
      <c r="Y15" s="16">
        <f t="shared" si="7"/>
        <v>0.94952286119985752</v>
      </c>
      <c r="Z15" s="16">
        <f t="shared" si="7"/>
        <v>1.0662338658146959</v>
      </c>
      <c r="AA15" s="16">
        <f t="shared" si="7"/>
        <v>1.8001789847355341</v>
      </c>
      <c r="AB15" s="16">
        <f t="shared" si="7"/>
        <v>3.1979764130477646</v>
      </c>
      <c r="AC15" s="16">
        <f t="shared" si="7"/>
        <v>1.5184404330848418</v>
      </c>
      <c r="AD15" s="16">
        <f t="shared" si="7"/>
        <v>0.9140302804401842</v>
      </c>
      <c r="AE15" s="16">
        <f t="shared" si="7"/>
        <v>0.64268043308484146</v>
      </c>
      <c r="AF15" s="16">
        <f t="shared" ref="AF15:AM24" si="8">IF(($D15*AF$3+$E15)&lt;0,0,$D15*AF$3+$E15)</f>
        <v>0.72462425275115327</v>
      </c>
      <c r="AG15" s="16">
        <f t="shared" si="8"/>
        <v>1.2280230386936455</v>
      </c>
      <c r="AH15" s="16">
        <f t="shared" si="8"/>
        <v>3.0884042243521481</v>
      </c>
      <c r="AI15" s="16">
        <f t="shared" si="8"/>
        <v>1.1540585729499462</v>
      </c>
      <c r="AJ15" s="16">
        <f t="shared" si="8"/>
        <v>2.6825711750088748</v>
      </c>
      <c r="AK15" s="16">
        <f t="shared" si="8"/>
        <v>1.0825552715654947</v>
      </c>
      <c r="AL15" s="16">
        <f t="shared" si="8"/>
        <v>0.74485761448349253</v>
      </c>
      <c r="AM15" s="15">
        <f t="shared" si="8"/>
        <v>0.9212842385516502</v>
      </c>
      <c r="AN15" s="9"/>
      <c r="AO15" s="17">
        <f t="shared" ref="AO15:AX24" si="9">IF(($G15*AO$4+$H15)&lt;0,0,$G15*AO$4+$H15)</f>
        <v>0.47845522942597085</v>
      </c>
      <c r="AP15" s="16">
        <f t="shared" si="9"/>
        <v>0.44937485293207047</v>
      </c>
      <c r="AQ15" s="16">
        <f t="shared" si="9"/>
        <v>1.3119363428076043</v>
      </c>
      <c r="AR15" s="16">
        <f t="shared" si="9"/>
        <v>5.0407910706545289</v>
      </c>
      <c r="AS15" s="16">
        <f t="shared" si="9"/>
        <v>2.0530169050715212</v>
      </c>
      <c r="AT15" s="16">
        <f t="shared" si="9"/>
        <v>1.8156835098148492</v>
      </c>
      <c r="AU15" s="16">
        <f t="shared" si="9"/>
        <v>0.84477416558300844</v>
      </c>
      <c r="AV15" s="16">
        <f t="shared" si="9"/>
        <v>1.1380169298408571</v>
      </c>
      <c r="AW15" s="16">
        <f t="shared" si="9"/>
        <v>1.9213109418539853</v>
      </c>
      <c r="AX15" s="16">
        <f t="shared" si="9"/>
        <v>0.70851853055916791</v>
      </c>
      <c r="AY15" s="16">
        <f t="shared" ref="AY15:BH24" si="10">IF(($G15*AY$4+$H15)&lt;0,0,$G15*AY$4+$H15)</f>
        <v>2.5459761904761899</v>
      </c>
      <c r="AZ15" s="16">
        <f t="shared" si="10"/>
        <v>3.1862135116725492</v>
      </c>
      <c r="BA15" s="16">
        <f t="shared" si="10"/>
        <v>0.58375433463372361</v>
      </c>
      <c r="BB15" s="16">
        <f t="shared" si="10"/>
        <v>0.4972167626478422</v>
      </c>
      <c r="BC15" s="16">
        <f t="shared" si="10"/>
        <v>0.79693225586723637</v>
      </c>
      <c r="BD15" s="16">
        <f t="shared" si="10"/>
        <v>1.7194368443866499</v>
      </c>
      <c r="BE15" s="16">
        <f t="shared" si="10"/>
        <v>2.8667984085701907</v>
      </c>
      <c r="BF15" s="16">
        <f t="shared" si="10"/>
        <v>1.2658767787479102</v>
      </c>
      <c r="BG15" s="16">
        <f t="shared" si="10"/>
        <v>0.53352032943216321</v>
      </c>
      <c r="BH15" s="16">
        <f t="shared" si="10"/>
        <v>0.30190920180816172</v>
      </c>
      <c r="BI15" s="16">
        <f t="shared" ref="BI15:BP24" si="11">IF(($G15*BI$4+$H15)&lt;0,0,$G15*BI$4+$H15)</f>
        <v>0.42470343674530958</v>
      </c>
      <c r="BJ15" s="16">
        <f t="shared" si="11"/>
        <v>0.91555204966251791</v>
      </c>
      <c r="BK15" s="16">
        <f t="shared" si="11"/>
        <v>3.1163268004210782</v>
      </c>
      <c r="BL15" s="16">
        <f t="shared" si="11"/>
        <v>1.0272300761657069</v>
      </c>
      <c r="BM15" s="16">
        <f t="shared" si="11"/>
        <v>1.9793778871756771</v>
      </c>
      <c r="BN15" s="16">
        <f t="shared" si="11"/>
        <v>1.0366577466096976</v>
      </c>
      <c r="BO15" s="16">
        <f t="shared" si="11"/>
        <v>0.4120863056536011</v>
      </c>
      <c r="BP15" s="15">
        <f t="shared" si="11"/>
        <v>0.37010737506966401</v>
      </c>
    </row>
    <row r="16" spans="1:68">
      <c r="A16" s="21" t="s">
        <v>28</v>
      </c>
      <c r="B16" s="20">
        <v>3</v>
      </c>
      <c r="C16">
        <v>0</v>
      </c>
      <c r="D16" s="19">
        <v>0.13665601703940361</v>
      </c>
      <c r="E16" s="19">
        <v>-5.3442705005324802</v>
      </c>
      <c r="F16" s="19">
        <v>0.96446800670799293</v>
      </c>
      <c r="G16" s="19">
        <v>0.49490990154189091</v>
      </c>
      <c r="H16" s="19">
        <v>-5.7660523871447102</v>
      </c>
      <c r="I16" s="19">
        <v>0.96689678923003475</v>
      </c>
      <c r="J16" s="18" t="s">
        <v>23</v>
      </c>
      <c r="L16" s="17">
        <f t="shared" si="6"/>
        <v>0</v>
      </c>
      <c r="M16" s="16">
        <f t="shared" si="6"/>
        <v>0</v>
      </c>
      <c r="N16" s="16">
        <f t="shared" si="6"/>
        <v>0</v>
      </c>
      <c r="O16" s="16">
        <f t="shared" si="6"/>
        <v>9.9612034078807241</v>
      </c>
      <c r="P16" s="16">
        <f t="shared" si="6"/>
        <v>2.1444792332268374</v>
      </c>
      <c r="Q16" s="16">
        <f t="shared" si="6"/>
        <v>0.85991267305644392</v>
      </c>
      <c r="R16" s="16">
        <f t="shared" si="6"/>
        <v>0</v>
      </c>
      <c r="S16" s="16">
        <f t="shared" si="6"/>
        <v>0</v>
      </c>
      <c r="T16" s="16">
        <f t="shared" si="6"/>
        <v>0.80479474618388558</v>
      </c>
      <c r="U16" s="16">
        <f t="shared" si="6"/>
        <v>0</v>
      </c>
      <c r="V16" s="16">
        <f t="shared" si="7"/>
        <v>3.5064842030528931</v>
      </c>
      <c r="W16" s="16">
        <f t="shared" si="7"/>
        <v>6.2168285410010649</v>
      </c>
      <c r="X16" s="16">
        <f t="shared" si="7"/>
        <v>0</v>
      </c>
      <c r="Y16" s="16">
        <f t="shared" si="7"/>
        <v>0</v>
      </c>
      <c r="Z16" s="16">
        <f t="shared" si="7"/>
        <v>0</v>
      </c>
      <c r="AA16" s="16">
        <f t="shared" si="7"/>
        <v>0.12561434149804906</v>
      </c>
      <c r="AB16" s="16">
        <f t="shared" si="7"/>
        <v>5.0410806610657497</v>
      </c>
      <c r="AC16" s="16">
        <f t="shared" si="7"/>
        <v>0</v>
      </c>
      <c r="AD16" s="16">
        <f t="shared" si="7"/>
        <v>0</v>
      </c>
      <c r="AE16" s="16">
        <f t="shared" si="7"/>
        <v>0</v>
      </c>
      <c r="AF16" s="16">
        <f t="shared" si="8"/>
        <v>0</v>
      </c>
      <c r="AG16" s="16">
        <f t="shared" si="8"/>
        <v>0</v>
      </c>
      <c r="AH16" s="16">
        <f t="shared" si="8"/>
        <v>4.6557613063542798</v>
      </c>
      <c r="AI16" s="16">
        <f t="shared" si="8"/>
        <v>0</v>
      </c>
      <c r="AJ16" s="16">
        <f t="shared" si="8"/>
        <v>3.228616968406107</v>
      </c>
      <c r="AK16" s="16">
        <f t="shared" si="8"/>
        <v>0</v>
      </c>
      <c r="AL16" s="16">
        <f t="shared" si="8"/>
        <v>0</v>
      </c>
      <c r="AM16" s="15">
        <f t="shared" si="8"/>
        <v>0</v>
      </c>
      <c r="AN16" s="9"/>
      <c r="AO16" s="17">
        <f t="shared" si="9"/>
        <v>0</v>
      </c>
      <c r="AP16" s="16">
        <f t="shared" si="9"/>
        <v>0</v>
      </c>
      <c r="AQ16" s="16">
        <f t="shared" si="9"/>
        <v>0</v>
      </c>
      <c r="AR16" s="16">
        <f t="shared" si="9"/>
        <v>11.522800173385342</v>
      </c>
      <c r="AS16" s="16">
        <f t="shared" si="9"/>
        <v>1.0142132639791948</v>
      </c>
      <c r="AT16" s="16">
        <f t="shared" si="9"/>
        <v>0.17946523004520554</v>
      </c>
      <c r="AU16" s="16">
        <f t="shared" si="9"/>
        <v>0</v>
      </c>
      <c r="AV16" s="16">
        <f t="shared" si="9"/>
        <v>0</v>
      </c>
      <c r="AW16" s="16">
        <f t="shared" si="9"/>
        <v>0.5509775961359864</v>
      </c>
      <c r="AX16" s="16">
        <f t="shared" si="9"/>
        <v>0</v>
      </c>
      <c r="AY16" s="16">
        <f t="shared" si="10"/>
        <v>2.7480476190476173</v>
      </c>
      <c r="AZ16" s="16">
        <f t="shared" si="10"/>
        <v>4.9998876710632212</v>
      </c>
      <c r="BA16" s="16">
        <f t="shared" si="10"/>
        <v>0</v>
      </c>
      <c r="BB16" s="16">
        <f t="shared" si="10"/>
        <v>0</v>
      </c>
      <c r="BC16" s="16">
        <f t="shared" si="10"/>
        <v>0</v>
      </c>
      <c r="BD16" s="16">
        <f t="shared" si="10"/>
        <v>0</v>
      </c>
      <c r="BE16" s="16">
        <f t="shared" si="10"/>
        <v>3.8764421945631335</v>
      </c>
      <c r="BF16" s="16">
        <f t="shared" si="10"/>
        <v>0</v>
      </c>
      <c r="BG16" s="16">
        <f t="shared" si="10"/>
        <v>0</v>
      </c>
      <c r="BH16" s="16">
        <f t="shared" si="10"/>
        <v>0</v>
      </c>
      <c r="BI16" s="16">
        <f t="shared" si="11"/>
        <v>0</v>
      </c>
      <c r="BJ16" s="16">
        <f t="shared" si="11"/>
        <v>0</v>
      </c>
      <c r="BK16" s="16">
        <f t="shared" si="11"/>
        <v>4.7540824199640825</v>
      </c>
      <c r="BL16" s="16">
        <f t="shared" si="11"/>
        <v>0</v>
      </c>
      <c r="BM16" s="16">
        <f t="shared" si="11"/>
        <v>0.75521041550560675</v>
      </c>
      <c r="BN16" s="16">
        <f t="shared" si="11"/>
        <v>0</v>
      </c>
      <c r="BO16" s="16">
        <f t="shared" si="11"/>
        <v>0</v>
      </c>
      <c r="BP16" s="15">
        <f t="shared" si="11"/>
        <v>0</v>
      </c>
    </row>
    <row r="17" spans="1:68">
      <c r="A17" s="21" t="s">
        <v>29</v>
      </c>
      <c r="B17" s="20">
        <v>22</v>
      </c>
      <c r="C17">
        <v>0</v>
      </c>
      <c r="D17" s="19">
        <v>2.8871079945786363E-2</v>
      </c>
      <c r="E17" s="19">
        <v>2.1699169112426642E-2</v>
      </c>
      <c r="F17" s="19">
        <v>0.89596367958203149</v>
      </c>
      <c r="G17" s="19">
        <v>0.10452199554351219</v>
      </c>
      <c r="H17" s="19">
        <v>0.16951926240003123</v>
      </c>
      <c r="I17" s="19">
        <v>0.87666369940710809</v>
      </c>
      <c r="J17" s="18" t="s">
        <v>16</v>
      </c>
      <c r="L17" s="17">
        <f t="shared" si="6"/>
        <v>0.51924411351147826</v>
      </c>
      <c r="M17" s="16">
        <f t="shared" si="6"/>
        <v>0.5259806988321617</v>
      </c>
      <c r="N17" s="16">
        <f t="shared" si="6"/>
        <v>0.99272982462237469</v>
      </c>
      <c r="O17" s="16">
        <f t="shared" si="6"/>
        <v>3.2552601230404994</v>
      </c>
      <c r="P17" s="16">
        <f t="shared" si="6"/>
        <v>1.6038343501415193</v>
      </c>
      <c r="Q17" s="16">
        <f t="shared" si="6"/>
        <v>1.3324461986511276</v>
      </c>
      <c r="R17" s="16">
        <f t="shared" si="6"/>
        <v>0.77619672502897696</v>
      </c>
      <c r="S17" s="16">
        <f t="shared" si="6"/>
        <v>0.86396480806416742</v>
      </c>
      <c r="T17" s="16">
        <f t="shared" si="6"/>
        <v>1.3208015297396607</v>
      </c>
      <c r="U17" s="16">
        <f t="shared" si="6"/>
        <v>0.80901351923402076</v>
      </c>
      <c r="V17" s="16">
        <f t="shared" si="7"/>
        <v>1.8915827802678566</v>
      </c>
      <c r="W17" s="16">
        <f t="shared" si="7"/>
        <v>2.4641925325259528</v>
      </c>
      <c r="X17" s="16">
        <f t="shared" si="7"/>
        <v>0.57438787620793008</v>
      </c>
      <c r="Y17" s="16">
        <f t="shared" si="7"/>
        <v>0.54532432239583861</v>
      </c>
      <c r="Z17" s="16">
        <f t="shared" si="7"/>
        <v>0.63203379916635039</v>
      </c>
      <c r="AA17" s="16">
        <f t="shared" si="7"/>
        <v>1.1773122624091024</v>
      </c>
      <c r="AB17" s="16">
        <f t="shared" si="7"/>
        <v>2.2157943150664647</v>
      </c>
      <c r="AC17" s="16">
        <f t="shared" si="7"/>
        <v>0.96799693280215116</v>
      </c>
      <c r="AD17" s="16">
        <f t="shared" si="7"/>
        <v>0.51895540271202045</v>
      </c>
      <c r="AE17" s="16">
        <f t="shared" si="7"/>
        <v>0.31735827514390957</v>
      </c>
      <c r="AF17" s="16">
        <f t="shared" si="8"/>
        <v>0.37823775905625784</v>
      </c>
      <c r="AG17" s="16">
        <f t="shared" si="8"/>
        <v>0.75223372867397442</v>
      </c>
      <c r="AH17" s="16">
        <f t="shared" si="8"/>
        <v>2.1343885626119206</v>
      </c>
      <c r="AI17" s="16">
        <f t="shared" si="8"/>
        <v>0.69728243984382743</v>
      </c>
      <c r="AJ17" s="16">
        <f t="shared" si="8"/>
        <v>1.8328782510447579</v>
      </c>
      <c r="AK17" s="16">
        <f t="shared" si="8"/>
        <v>0.64415965274358067</v>
      </c>
      <c r="AL17" s="16">
        <f t="shared" si="8"/>
        <v>0.39326996801469716</v>
      </c>
      <c r="AM17" s="15">
        <f t="shared" si="8"/>
        <v>0.52434467096856718</v>
      </c>
      <c r="AN17" s="9"/>
      <c r="AO17" s="17">
        <f t="shared" si="9"/>
        <v>0.43186947121424679</v>
      </c>
      <c r="AP17" s="16">
        <f t="shared" si="9"/>
        <v>0.41026825880192108</v>
      </c>
      <c r="AQ17" s="16">
        <f t="shared" si="9"/>
        <v>1.0509880914836507</v>
      </c>
      <c r="AR17" s="16">
        <f t="shared" si="9"/>
        <v>3.8208209733867231</v>
      </c>
      <c r="AS17" s="16">
        <f t="shared" si="9"/>
        <v>1.6014706013461482</v>
      </c>
      <c r="AT17" s="16">
        <f t="shared" si="9"/>
        <v>1.4251768355294241</v>
      </c>
      <c r="AU17" s="16">
        <f t="shared" si="9"/>
        <v>0.70397506627919015</v>
      </c>
      <c r="AV17" s="16">
        <f t="shared" si="9"/>
        <v>0.92179890499186956</v>
      </c>
      <c r="AW17" s="16">
        <f t="shared" si="9"/>
        <v>1.503638013517421</v>
      </c>
      <c r="AX17" s="16">
        <f t="shared" si="9"/>
        <v>0.60276293392788927</v>
      </c>
      <c r="AY17" s="16">
        <f t="shared" si="10"/>
        <v>1.9676459924002521</v>
      </c>
      <c r="AZ17" s="16">
        <f t="shared" si="10"/>
        <v>2.4432210721232326</v>
      </c>
      <c r="BA17" s="16">
        <f t="shared" si="10"/>
        <v>0.51008676454597501</v>
      </c>
      <c r="BB17" s="16">
        <f t="shared" si="10"/>
        <v>0.44580573728671508</v>
      </c>
      <c r="BC17" s="16">
        <f t="shared" si="10"/>
        <v>0.66843758779439588</v>
      </c>
      <c r="BD17" s="16">
        <f t="shared" si="10"/>
        <v>1.3536837905776622</v>
      </c>
      <c r="BE17" s="16">
        <f t="shared" si="10"/>
        <v>2.2059561422394607</v>
      </c>
      <c r="BF17" s="16">
        <f t="shared" si="10"/>
        <v>1.016774558275741</v>
      </c>
      <c r="BG17" s="16">
        <f t="shared" si="10"/>
        <v>0.47277241213694121</v>
      </c>
      <c r="BH17" s="16">
        <f t="shared" si="10"/>
        <v>0.30072920747232024</v>
      </c>
      <c r="BI17" s="16">
        <f t="shared" si="11"/>
        <v>0.3919420689166252</v>
      </c>
      <c r="BJ17" s="16">
        <f t="shared" si="11"/>
        <v>0.7565496300375768</v>
      </c>
      <c r="BK17" s="16">
        <f t="shared" si="11"/>
        <v>2.3913084810032883</v>
      </c>
      <c r="BL17" s="16">
        <f t="shared" si="11"/>
        <v>0.83950525383394436</v>
      </c>
      <c r="BM17" s="16">
        <f t="shared" si="11"/>
        <v>1.5467707570117104</v>
      </c>
      <c r="BN17" s="16">
        <f t="shared" si="11"/>
        <v>0.8465082275353597</v>
      </c>
      <c r="BO17" s="16">
        <f t="shared" si="11"/>
        <v>0.3825699299828903</v>
      </c>
      <c r="BP17" s="15">
        <f t="shared" si="11"/>
        <v>0.35138753464574246</v>
      </c>
    </row>
    <row r="18" spans="1:68">
      <c r="A18" s="21" t="s">
        <v>30</v>
      </c>
      <c r="B18" s="20">
        <v>8</v>
      </c>
      <c r="C18">
        <v>0</v>
      </c>
      <c r="D18" s="19">
        <v>9.4958616330748327E-2</v>
      </c>
      <c r="E18" s="19">
        <v>-1.3028373320826283</v>
      </c>
      <c r="F18" s="19">
        <v>0.85594711240192034</v>
      </c>
      <c r="G18" s="19">
        <v>0.30864414003413121</v>
      </c>
      <c r="H18" s="19">
        <v>-0.91454845059426582</v>
      </c>
      <c r="I18" s="19">
        <v>0.82328434192453437</v>
      </c>
      <c r="J18" s="22" t="s">
        <v>23</v>
      </c>
      <c r="L18" s="17">
        <f t="shared" si="6"/>
        <v>0.33361615601726791</v>
      </c>
      <c r="M18" s="16">
        <f t="shared" si="6"/>
        <v>0.35577316649444235</v>
      </c>
      <c r="N18" s="16">
        <f t="shared" si="6"/>
        <v>1.8909374638415404</v>
      </c>
      <c r="O18" s="16">
        <f t="shared" si="6"/>
        <v>9.3325276969611846</v>
      </c>
      <c r="P18" s="16">
        <f t="shared" si="6"/>
        <v>3.90089484284238</v>
      </c>
      <c r="Q18" s="16">
        <f t="shared" si="6"/>
        <v>3.0082838493333455</v>
      </c>
      <c r="R18" s="16">
        <f t="shared" si="6"/>
        <v>1.178747841360928</v>
      </c>
      <c r="S18" s="16">
        <f t="shared" si="6"/>
        <v>1.4674220350064027</v>
      </c>
      <c r="T18" s="16">
        <f t="shared" si="6"/>
        <v>2.9699838740799445</v>
      </c>
      <c r="U18" s="16">
        <f t="shared" si="6"/>
        <v>1.2866841352568787</v>
      </c>
      <c r="V18" s="16">
        <f t="shared" si="7"/>
        <v>4.8473157189388383</v>
      </c>
      <c r="W18" s="16">
        <f t="shared" si="7"/>
        <v>6.7306616094986804</v>
      </c>
      <c r="X18" s="16">
        <f t="shared" si="7"/>
        <v>0.51498711320899671</v>
      </c>
      <c r="Y18" s="16">
        <f t="shared" si="7"/>
        <v>0.41939543943604396</v>
      </c>
      <c r="Z18" s="16">
        <f t="shared" si="7"/>
        <v>0.70458781714939134</v>
      </c>
      <c r="AA18" s="16">
        <f t="shared" si="7"/>
        <v>2.4980395509161251</v>
      </c>
      <c r="AB18" s="16">
        <f t="shared" si="7"/>
        <v>5.9136658104752398</v>
      </c>
      <c r="AC18" s="16">
        <f t="shared" si="7"/>
        <v>1.8095895825181998</v>
      </c>
      <c r="AD18" s="16">
        <f t="shared" si="7"/>
        <v>0.33266656985396059</v>
      </c>
      <c r="AE18" s="16">
        <f t="shared" si="7"/>
        <v>0</v>
      </c>
      <c r="AF18" s="16">
        <f t="shared" si="8"/>
        <v>0</v>
      </c>
      <c r="AG18" s="16">
        <f t="shared" si="8"/>
        <v>1.0999321898064074</v>
      </c>
      <c r="AH18" s="16">
        <f t="shared" si="8"/>
        <v>5.6459176822804329</v>
      </c>
      <c r="AI18" s="16">
        <f t="shared" si="8"/>
        <v>0.91919429005688214</v>
      </c>
      <c r="AJ18" s="16">
        <f t="shared" si="8"/>
        <v>4.6542331990663168</v>
      </c>
      <c r="AK18" s="16">
        <f t="shared" si="8"/>
        <v>0.74447043600830565</v>
      </c>
      <c r="AL18" s="16">
        <f t="shared" si="8"/>
        <v>0</v>
      </c>
      <c r="AM18" s="15">
        <f t="shared" si="8"/>
        <v>0.35039217823570001</v>
      </c>
      <c r="AN18" s="9"/>
      <c r="AO18" s="17">
        <f t="shared" si="9"/>
        <v>0</v>
      </c>
      <c r="AP18" s="16">
        <f t="shared" si="9"/>
        <v>0</v>
      </c>
      <c r="AQ18" s="16">
        <f t="shared" si="9"/>
        <v>1.688350463693574</v>
      </c>
      <c r="AR18" s="16">
        <f t="shared" si="9"/>
        <v>9.8674201745980508</v>
      </c>
      <c r="AS18" s="16">
        <f t="shared" si="9"/>
        <v>3.3138762678733311</v>
      </c>
      <c r="AT18" s="16">
        <f t="shared" si="9"/>
        <v>2.7932964850157633</v>
      </c>
      <c r="AU18" s="16">
        <f t="shared" si="9"/>
        <v>0.66365191878025831</v>
      </c>
      <c r="AV18" s="16">
        <f t="shared" si="9"/>
        <v>1.3068663066113877</v>
      </c>
      <c r="AW18" s="16">
        <f t="shared" si="9"/>
        <v>3.0249853528013859</v>
      </c>
      <c r="AX18" s="16">
        <f t="shared" si="9"/>
        <v>0.36478150984720781</v>
      </c>
      <c r="AY18" s="16">
        <f t="shared" si="10"/>
        <v>4.3951595717929033</v>
      </c>
      <c r="AZ18" s="16">
        <f t="shared" si="10"/>
        <v>5.7994904089482011</v>
      </c>
      <c r="BA18" s="16">
        <f t="shared" si="10"/>
        <v>9.1117039016944901E-2</v>
      </c>
      <c r="BB18" s="16">
        <f t="shared" si="10"/>
        <v>0</v>
      </c>
      <c r="BC18" s="16">
        <f t="shared" si="10"/>
        <v>0.55871291116865329</v>
      </c>
      <c r="BD18" s="16">
        <f t="shared" si="10"/>
        <v>2.5821838932324188</v>
      </c>
      <c r="BE18" s="16">
        <f t="shared" si="10"/>
        <v>5.0988682110707249</v>
      </c>
      <c r="BF18" s="16">
        <f t="shared" si="10"/>
        <v>1.5873209485224016</v>
      </c>
      <c r="BG18" s="16">
        <f t="shared" si="10"/>
        <v>0</v>
      </c>
      <c r="BH18" s="16">
        <f t="shared" si="10"/>
        <v>0</v>
      </c>
      <c r="BI18" s="16">
        <f t="shared" si="11"/>
        <v>0</v>
      </c>
      <c r="BJ18" s="16">
        <f t="shared" si="11"/>
        <v>0.81889992121742616</v>
      </c>
      <c r="BK18" s="16">
        <f t="shared" si="11"/>
        <v>5.6461971527312489</v>
      </c>
      <c r="BL18" s="16">
        <f t="shared" si="11"/>
        <v>1.0638604870245152</v>
      </c>
      <c r="BM18" s="16">
        <f t="shared" si="11"/>
        <v>3.1523525012554705</v>
      </c>
      <c r="BN18" s="16">
        <f t="shared" si="11"/>
        <v>1.0845396444068021</v>
      </c>
      <c r="BO18" s="16">
        <f t="shared" si="11"/>
        <v>0</v>
      </c>
      <c r="BP18" s="15">
        <f t="shared" si="11"/>
        <v>0</v>
      </c>
    </row>
    <row r="19" spans="1:68">
      <c r="A19" s="21" t="s">
        <v>31</v>
      </c>
      <c r="B19" s="20">
        <v>5</v>
      </c>
      <c r="C19">
        <v>0</v>
      </c>
      <c r="D19" s="19">
        <v>4.4294103717736205E-2</v>
      </c>
      <c r="E19" s="19">
        <v>1.1035404972768177</v>
      </c>
      <c r="F19" s="19">
        <v>0.36456697919419961</v>
      </c>
      <c r="G19" s="19">
        <v>0.15834545031356834</v>
      </c>
      <c r="H19" s="19">
        <v>1.3328865452227538</v>
      </c>
      <c r="I19" s="19">
        <v>0.48298169598705543</v>
      </c>
      <c r="J19" s="18" t="s">
        <v>23</v>
      </c>
      <c r="L19" s="17">
        <f t="shared" si="6"/>
        <v>1.8668755513458049</v>
      </c>
      <c r="M19" s="16">
        <f t="shared" si="6"/>
        <v>1.8772108422132767</v>
      </c>
      <c r="N19" s="16">
        <f t="shared" si="6"/>
        <v>2.5932988523166784</v>
      </c>
      <c r="O19" s="16">
        <f t="shared" si="6"/>
        <v>6.0644801136632722</v>
      </c>
      <c r="P19" s="16">
        <f t="shared" si="6"/>
        <v>3.5308573810087616</v>
      </c>
      <c r="Q19" s="16">
        <f t="shared" si="6"/>
        <v>3.1144928060620414</v>
      </c>
      <c r="R19" s="16">
        <f t="shared" si="6"/>
        <v>2.2610930744336573</v>
      </c>
      <c r="S19" s="16">
        <f t="shared" si="6"/>
        <v>2.3957471497355751</v>
      </c>
      <c r="T19" s="16">
        <f t="shared" si="6"/>
        <v>3.0966275175625548</v>
      </c>
      <c r="U19" s="16">
        <f t="shared" si="6"/>
        <v>2.3114407056594839</v>
      </c>
      <c r="V19" s="16">
        <f t="shared" si="7"/>
        <v>3.9723219480621994</v>
      </c>
      <c r="W19" s="16">
        <f t="shared" si="7"/>
        <v>4.8508216717973003</v>
      </c>
      <c r="X19" s="16">
        <f t="shared" si="7"/>
        <v>1.951477289446681</v>
      </c>
      <c r="Y19" s="16">
        <f t="shared" si="7"/>
        <v>1.9068878917041601</v>
      </c>
      <c r="Z19" s="16">
        <f t="shared" si="7"/>
        <v>2.0399178498697612</v>
      </c>
      <c r="AA19" s="16">
        <f t="shared" si="7"/>
        <v>2.8764858220854057</v>
      </c>
      <c r="AB19" s="16">
        <f t="shared" si="7"/>
        <v>4.4697283275887774</v>
      </c>
      <c r="AC19" s="16">
        <f t="shared" si="7"/>
        <v>2.5553535701318184</v>
      </c>
      <c r="AD19" s="16">
        <f t="shared" si="7"/>
        <v>1.8664326103086277</v>
      </c>
      <c r="AE19" s="16">
        <f t="shared" si="7"/>
        <v>1.5571416487489149</v>
      </c>
      <c r="AF19" s="16">
        <f t="shared" si="8"/>
        <v>1.6505431487883815</v>
      </c>
      <c r="AG19" s="16">
        <f t="shared" si="8"/>
        <v>2.2243289683479364</v>
      </c>
      <c r="AH19" s="16">
        <f t="shared" si="8"/>
        <v>4.3448353603283607</v>
      </c>
      <c r="AI19" s="16">
        <f t="shared" si="8"/>
        <v>2.1400225242718447</v>
      </c>
      <c r="AJ19" s="16">
        <f t="shared" si="8"/>
        <v>3.8822572705028024</v>
      </c>
      <c r="AK19" s="16">
        <f t="shared" si="8"/>
        <v>2.0585213734312102</v>
      </c>
      <c r="AL19" s="16">
        <f t="shared" si="8"/>
        <v>1.6736056121240828</v>
      </c>
      <c r="AM19" s="15">
        <f t="shared" si="8"/>
        <v>1.8747008430026049</v>
      </c>
      <c r="AN19" s="9"/>
      <c r="AO19" s="17">
        <f t="shared" si="9"/>
        <v>1.7303336255098103</v>
      </c>
      <c r="AP19" s="16">
        <f t="shared" si="9"/>
        <v>1.6976088991116731</v>
      </c>
      <c r="AQ19" s="16">
        <f t="shared" si="9"/>
        <v>2.6682665095338471</v>
      </c>
      <c r="AR19" s="16">
        <f t="shared" si="9"/>
        <v>6.8644209428434078</v>
      </c>
      <c r="AS19" s="16">
        <f t="shared" si="9"/>
        <v>3.5022192145186399</v>
      </c>
      <c r="AT19" s="16">
        <f t="shared" si="9"/>
        <v>3.2351432216564211</v>
      </c>
      <c r="AU19" s="16">
        <f t="shared" si="9"/>
        <v>2.1425596144928001</v>
      </c>
      <c r="AV19" s="16">
        <f t="shared" si="9"/>
        <v>2.4725515329462766</v>
      </c>
      <c r="AW19" s="16">
        <f t="shared" si="9"/>
        <v>3.3540078730251404</v>
      </c>
      <c r="AX19" s="16">
        <f t="shared" si="9"/>
        <v>1.9892284367724944</v>
      </c>
      <c r="AY19" s="16">
        <f t="shared" si="10"/>
        <v>4.0569561087838402</v>
      </c>
      <c r="AZ19" s="16">
        <f t="shared" si="10"/>
        <v>4.7774279077105763</v>
      </c>
      <c r="BA19" s="16">
        <f t="shared" si="10"/>
        <v>1.8488288041611307</v>
      </c>
      <c r="BB19" s="16">
        <f t="shared" si="10"/>
        <v>1.7514463522182862</v>
      </c>
      <c r="BC19" s="16">
        <f t="shared" si="10"/>
        <v>2.0887221613861864</v>
      </c>
      <c r="BD19" s="16">
        <f t="shared" si="10"/>
        <v>3.1268349336419412</v>
      </c>
      <c r="BE19" s="16">
        <f t="shared" si="10"/>
        <v>4.4179837354987779</v>
      </c>
      <c r="BF19" s="16">
        <f t="shared" si="10"/>
        <v>2.6164347654645388</v>
      </c>
      <c r="BG19" s="16">
        <f t="shared" si="10"/>
        <v>1.7922994783991868</v>
      </c>
      <c r="BH19" s="16">
        <f t="shared" si="10"/>
        <v>1.5316628671830532</v>
      </c>
      <c r="BI19" s="16">
        <f t="shared" si="11"/>
        <v>1.6698456634900274</v>
      </c>
      <c r="BJ19" s="16">
        <f t="shared" si="11"/>
        <v>2.2222073760005245</v>
      </c>
      <c r="BK19" s="16">
        <f t="shared" si="11"/>
        <v>4.6987830007215043</v>
      </c>
      <c r="BL19" s="16">
        <f t="shared" si="11"/>
        <v>2.3478808817327268</v>
      </c>
      <c r="BM19" s="16">
        <f t="shared" si="11"/>
        <v>3.4193517621878731</v>
      </c>
      <c r="BN19" s="16">
        <f t="shared" si="11"/>
        <v>2.3584900269037359</v>
      </c>
      <c r="BO19" s="16">
        <f t="shared" si="11"/>
        <v>1.6556473547785773</v>
      </c>
      <c r="BP19" s="15">
        <f t="shared" si="11"/>
        <v>1.6084076287683629</v>
      </c>
    </row>
    <row r="20" spans="1:68">
      <c r="A20" s="21" t="s">
        <v>32</v>
      </c>
      <c r="B20" s="20">
        <v>21</v>
      </c>
      <c r="C20">
        <v>3</v>
      </c>
      <c r="D20" s="19">
        <v>1.2884345063098785E-2</v>
      </c>
      <c r="E20" s="19">
        <v>-9.6848699770053948E-2</v>
      </c>
      <c r="F20" s="19">
        <v>0.82989640783991536</v>
      </c>
      <c r="G20" s="19">
        <v>4.2911444137122598E-2</v>
      </c>
      <c r="H20" s="19">
        <v>-7.0164239903324765E-3</v>
      </c>
      <c r="I20" s="19">
        <v>0.84014662175013644</v>
      </c>
      <c r="J20" s="22" t="s">
        <v>16</v>
      </c>
      <c r="L20" s="17">
        <f t="shared" si="6"/>
        <v>0.12519151348401514</v>
      </c>
      <c r="M20" s="16">
        <f t="shared" si="6"/>
        <v>0.12819786066540481</v>
      </c>
      <c r="N20" s="16">
        <f t="shared" si="6"/>
        <v>0.33649477251883519</v>
      </c>
      <c r="O20" s="16">
        <f t="shared" si="6"/>
        <v>1.34619794729701</v>
      </c>
      <c r="P20" s="16">
        <f t="shared" si="6"/>
        <v>0.60921340968775939</v>
      </c>
      <c r="Q20" s="16">
        <f t="shared" si="6"/>
        <v>0.48810056609463093</v>
      </c>
      <c r="R20" s="16">
        <f t="shared" si="6"/>
        <v>0.23986218454559427</v>
      </c>
      <c r="S20" s="16">
        <f t="shared" si="6"/>
        <v>0.27903059353741461</v>
      </c>
      <c r="T20" s="16">
        <f t="shared" si="6"/>
        <v>0.48290388025251452</v>
      </c>
      <c r="U20" s="16">
        <f t="shared" si="6"/>
        <v>0.25450739010064993</v>
      </c>
      <c r="V20" s="16">
        <f t="shared" si="7"/>
        <v>0.73762738214997736</v>
      </c>
      <c r="W20" s="16">
        <f t="shared" si="7"/>
        <v>0.9931668925681032</v>
      </c>
      <c r="X20" s="16">
        <f t="shared" si="7"/>
        <v>0.14980061255453372</v>
      </c>
      <c r="Y20" s="16">
        <f t="shared" si="7"/>
        <v>0.13683037185768102</v>
      </c>
      <c r="Z20" s="16">
        <f t="shared" si="7"/>
        <v>0.17552635486385437</v>
      </c>
      <c r="AA20" s="16">
        <f t="shared" si="7"/>
        <v>0.41886868528891352</v>
      </c>
      <c r="AB20" s="16">
        <f t="shared" si="7"/>
        <v>0.88231380522892355</v>
      </c>
      <c r="AC20" s="16">
        <f t="shared" si="7"/>
        <v>0.32545718358144726</v>
      </c>
      <c r="AD20" s="16">
        <f t="shared" si="7"/>
        <v>0.12506267003338417</v>
      </c>
      <c r="AE20" s="16">
        <f t="shared" si="7"/>
        <v>3.5095583239453026E-2</v>
      </c>
      <c r="AF20" s="16">
        <f t="shared" si="8"/>
        <v>6.2264372195840689E-2</v>
      </c>
      <c r="AG20" s="16">
        <f t="shared" si="8"/>
        <v>0.22916817814322238</v>
      </c>
      <c r="AH20" s="16">
        <f t="shared" si="8"/>
        <v>0.8459847241306383</v>
      </c>
      <c r="AI20" s="16">
        <f t="shared" si="8"/>
        <v>0.20464497470645754</v>
      </c>
      <c r="AJ20" s="16">
        <f t="shared" si="8"/>
        <v>0.7114292138550099</v>
      </c>
      <c r="AK20" s="16">
        <f t="shared" si="8"/>
        <v>0.18093777979035591</v>
      </c>
      <c r="AL20" s="16">
        <f t="shared" si="8"/>
        <v>6.8972821192027439E-2</v>
      </c>
      <c r="AM20" s="15">
        <f t="shared" si="8"/>
        <v>0.1274677477784959</v>
      </c>
      <c r="AN20" s="9"/>
      <c r="AO20" s="17">
        <f t="shared" si="9"/>
        <v>0.10069130079384524</v>
      </c>
      <c r="AP20" s="16">
        <f t="shared" si="9"/>
        <v>9.182293567217327E-2</v>
      </c>
      <c r="AQ20" s="16">
        <f t="shared" si="9"/>
        <v>0.3548700882327348</v>
      </c>
      <c r="AR20" s="16">
        <f t="shared" si="9"/>
        <v>1.4920233578664834</v>
      </c>
      <c r="AS20" s="16">
        <f t="shared" si="9"/>
        <v>0.58087036068824704</v>
      </c>
      <c r="AT20" s="16">
        <f t="shared" si="9"/>
        <v>0.50849305824363356</v>
      </c>
      <c r="AU20" s="16">
        <f t="shared" si="9"/>
        <v>0.21240409369748775</v>
      </c>
      <c r="AV20" s="16">
        <f t="shared" si="9"/>
        <v>0.30183154327925121</v>
      </c>
      <c r="AW20" s="16">
        <f t="shared" si="9"/>
        <v>0.54070524897590055</v>
      </c>
      <c r="AX20" s="16">
        <f t="shared" si="9"/>
        <v>0.17085151195804069</v>
      </c>
      <c r="AY20" s="16">
        <f t="shared" si="10"/>
        <v>0.73120345331529979</v>
      </c>
      <c r="AZ20" s="16">
        <f t="shared" si="10"/>
        <v>0.92645052413920759</v>
      </c>
      <c r="BA20" s="16">
        <f t="shared" si="10"/>
        <v>0.1328033648231253</v>
      </c>
      <c r="BB20" s="16">
        <f t="shared" si="10"/>
        <v>0.10641282667879491</v>
      </c>
      <c r="BC20" s="16">
        <f t="shared" si="10"/>
        <v>0.197814202690866</v>
      </c>
      <c r="BD20" s="16">
        <f t="shared" si="10"/>
        <v>0.47914163045384195</v>
      </c>
      <c r="BE20" s="16">
        <f t="shared" si="10"/>
        <v>0.82904154594793966</v>
      </c>
      <c r="BF20" s="16">
        <f t="shared" si="10"/>
        <v>0.3408237421851833</v>
      </c>
      <c r="BG20" s="16">
        <f t="shared" si="10"/>
        <v>0.11748397926617254</v>
      </c>
      <c r="BH20" s="16">
        <f t="shared" si="10"/>
        <v>4.6851742216468761E-2</v>
      </c>
      <c r="BI20" s="16">
        <f t="shared" si="11"/>
        <v>8.429912913346442E-2</v>
      </c>
      <c r="BJ20" s="16">
        <f t="shared" si="11"/>
        <v>0.23398855009846037</v>
      </c>
      <c r="BK20" s="16">
        <f t="shared" si="11"/>
        <v>0.90513784021777011</v>
      </c>
      <c r="BL20" s="16">
        <f t="shared" si="11"/>
        <v>0.26804593292862339</v>
      </c>
      <c r="BM20" s="16">
        <f t="shared" si="11"/>
        <v>0.55841337158981985</v>
      </c>
      <c r="BN20" s="16">
        <f t="shared" si="11"/>
        <v>0.27092099968581063</v>
      </c>
      <c r="BO20" s="16">
        <f t="shared" si="11"/>
        <v>8.0451402975835765E-2</v>
      </c>
      <c r="BP20" s="15">
        <f t="shared" si="11"/>
        <v>6.7649488808260841E-2</v>
      </c>
    </row>
    <row r="21" spans="1:68">
      <c r="A21" s="21" t="s">
        <v>33</v>
      </c>
      <c r="B21" s="20">
        <v>10</v>
      </c>
      <c r="C21">
        <v>0</v>
      </c>
      <c r="D21" s="19">
        <v>1.1354934516707287</v>
      </c>
      <c r="E21" s="19">
        <v>-0.1205872171862552</v>
      </c>
      <c r="F21" s="19">
        <v>0.97782850503069019</v>
      </c>
      <c r="G21" s="19">
        <v>3.8643211081229025</v>
      </c>
      <c r="H21" s="19">
        <v>8.2057100816336295</v>
      </c>
      <c r="I21" s="19">
        <v>0.9283375665667567</v>
      </c>
      <c r="J21" s="18" t="s">
        <v>16</v>
      </c>
      <c r="L21" s="17">
        <f t="shared" si="6"/>
        <v>19.447749933272636</v>
      </c>
      <c r="M21" s="16">
        <f t="shared" si="6"/>
        <v>19.712698405329139</v>
      </c>
      <c r="N21" s="16">
        <f t="shared" si="6"/>
        <v>38.069842540672589</v>
      </c>
      <c r="O21" s="16">
        <f t="shared" si="6"/>
        <v>127.05467936993536</v>
      </c>
      <c r="P21" s="16">
        <f t="shared" si="6"/>
        <v>62.104453934369673</v>
      </c>
      <c r="Q21" s="16">
        <f t="shared" si="6"/>
        <v>51.430815488664827</v>
      </c>
      <c r="R21" s="16">
        <f t="shared" si="6"/>
        <v>29.553641653142119</v>
      </c>
      <c r="S21" s="16">
        <f t="shared" si="6"/>
        <v>33.005541746221134</v>
      </c>
      <c r="T21" s="16">
        <f t="shared" si="6"/>
        <v>50.972833129824309</v>
      </c>
      <c r="U21" s="16">
        <f t="shared" si="6"/>
        <v>30.844319209874516</v>
      </c>
      <c r="V21" s="16">
        <f t="shared" si="7"/>
        <v>73.421538669354604</v>
      </c>
      <c r="W21" s="16">
        <f t="shared" si="7"/>
        <v>95.942158794157379</v>
      </c>
      <c r="X21" s="16">
        <f t="shared" si="7"/>
        <v>21.616542425963722</v>
      </c>
      <c r="Y21" s="16">
        <f t="shared" si="7"/>
        <v>20.473479017948527</v>
      </c>
      <c r="Z21" s="16">
        <f t="shared" si="7"/>
        <v>23.88374435113295</v>
      </c>
      <c r="AA21" s="16">
        <f t="shared" si="7"/>
        <v>45.329430675020781</v>
      </c>
      <c r="AB21" s="16">
        <f t="shared" si="7"/>
        <v>86.172709578486618</v>
      </c>
      <c r="AC21" s="16">
        <f t="shared" si="7"/>
        <v>37.097103150408003</v>
      </c>
      <c r="AD21" s="16">
        <f t="shared" si="7"/>
        <v>19.436394998755933</v>
      </c>
      <c r="AE21" s="16">
        <f t="shared" si="7"/>
        <v>11.507622723556455</v>
      </c>
      <c r="AF21" s="16">
        <f t="shared" si="8"/>
        <v>13.901999915312802</v>
      </c>
      <c r="AG21" s="16">
        <f t="shared" si="8"/>
        <v>28.611182088255422</v>
      </c>
      <c r="AH21" s="16">
        <f t="shared" si="8"/>
        <v>82.971038597905448</v>
      </c>
      <c r="AI21" s="16">
        <f t="shared" si="8"/>
        <v>26.44995955190879</v>
      </c>
      <c r="AJ21" s="16">
        <f t="shared" si="8"/>
        <v>71.112701984290794</v>
      </c>
      <c r="AK21" s="16">
        <f t="shared" si="8"/>
        <v>24.360651600834657</v>
      </c>
      <c r="AL21" s="16">
        <f t="shared" si="8"/>
        <v>14.493213505816025</v>
      </c>
      <c r="AM21" s="15">
        <f t="shared" si="8"/>
        <v>19.64835377640113</v>
      </c>
      <c r="AN21" s="9"/>
      <c r="AO21" s="17">
        <f t="shared" si="9"/>
        <v>17.905156063022112</v>
      </c>
      <c r="AP21" s="16">
        <f t="shared" si="9"/>
        <v>17.106529700676717</v>
      </c>
      <c r="AQ21" s="16">
        <f t="shared" si="9"/>
        <v>40.794818093470113</v>
      </c>
      <c r="AR21" s="16">
        <f t="shared" si="9"/>
        <v>143.19932745872703</v>
      </c>
      <c r="AS21" s="16">
        <f t="shared" si="9"/>
        <v>61.14690926291739</v>
      </c>
      <c r="AT21" s="16">
        <f t="shared" si="9"/>
        <v>54.629087660550098</v>
      </c>
      <c r="AU21" s="16">
        <f t="shared" si="9"/>
        <v>27.965272014502069</v>
      </c>
      <c r="AV21" s="16">
        <f t="shared" si="9"/>
        <v>36.0185172038302</v>
      </c>
      <c r="AW21" s="16">
        <f t="shared" si="9"/>
        <v>57.529904705714372</v>
      </c>
      <c r="AX21" s="16">
        <f t="shared" si="9"/>
        <v>24.22332107480306</v>
      </c>
      <c r="AY21" s="16">
        <f t="shared" si="10"/>
        <v>74.684914211707948</v>
      </c>
      <c r="AZ21" s="16">
        <f t="shared" si="10"/>
        <v>92.267575253667147</v>
      </c>
      <c r="BA21" s="16">
        <f t="shared" si="10"/>
        <v>20.796956358934086</v>
      </c>
      <c r="BB21" s="16">
        <f t="shared" si="10"/>
        <v>18.420398877438501</v>
      </c>
      <c r="BC21" s="16">
        <f t="shared" si="10"/>
        <v>26.651402837740278</v>
      </c>
      <c r="BD21" s="16">
        <f t="shared" si="10"/>
        <v>51.985892022594044</v>
      </c>
      <c r="BE21" s="16">
        <f t="shared" si="10"/>
        <v>83.495566338228201</v>
      </c>
      <c r="BF21" s="16">
        <f t="shared" si="10"/>
        <v>39.52989698407788</v>
      </c>
      <c r="BG21" s="16">
        <f t="shared" si="10"/>
        <v>19.417393723334207</v>
      </c>
      <c r="BH21" s="16">
        <f t="shared" si="10"/>
        <v>13.056721179363914</v>
      </c>
      <c r="BI21" s="16">
        <f t="shared" si="11"/>
        <v>16.428985399719167</v>
      </c>
      <c r="BJ21" s="16">
        <f t="shared" si="11"/>
        <v>29.909025531887888</v>
      </c>
      <c r="BK21" s="16">
        <f t="shared" si="11"/>
        <v>90.348295769966114</v>
      </c>
      <c r="BL21" s="16">
        <f t="shared" si="11"/>
        <v>32.97600838470143</v>
      </c>
      <c r="BM21" s="16">
        <f t="shared" si="11"/>
        <v>59.124581216333084</v>
      </c>
      <c r="BN21" s="16">
        <f t="shared" si="11"/>
        <v>33.234917898945668</v>
      </c>
      <c r="BO21" s="16">
        <f t="shared" si="11"/>
        <v>16.082484607024146</v>
      </c>
      <c r="BP21" s="15">
        <f t="shared" si="11"/>
        <v>14.929628809767479</v>
      </c>
    </row>
    <row r="22" spans="1:68" ht="13.9" customHeight="1">
      <c r="A22" s="21" t="s">
        <v>34</v>
      </c>
      <c r="B22" s="20">
        <v>18</v>
      </c>
      <c r="C22">
        <v>0</v>
      </c>
      <c r="D22" s="19">
        <v>0.56556443661402678</v>
      </c>
      <c r="E22" s="19">
        <v>-0.44963173689795966</v>
      </c>
      <c r="F22" s="19">
        <v>0.90993246470473299</v>
      </c>
      <c r="G22" s="19">
        <v>1.8323459259747066</v>
      </c>
      <c r="H22" s="19">
        <v>4.6061269267891962</v>
      </c>
      <c r="I22" s="19">
        <v>0.90402619455762778</v>
      </c>
      <c r="J22" s="18" t="s">
        <v>16</v>
      </c>
      <c r="L22" s="17">
        <f t="shared" si="6"/>
        <v>9.2969287207504365</v>
      </c>
      <c r="M22" s="16">
        <f t="shared" si="6"/>
        <v>9.4288937559603738</v>
      </c>
      <c r="N22" s="16">
        <f t="shared" si="6"/>
        <v>18.572185481220473</v>
      </c>
      <c r="O22" s="16">
        <f t="shared" si="6"/>
        <v>62.893585163873041</v>
      </c>
      <c r="P22" s="16">
        <f t="shared" si="6"/>
        <v>30.543299389550707</v>
      </c>
      <c r="Q22" s="16">
        <f t="shared" si="6"/>
        <v>25.226993685378854</v>
      </c>
      <c r="R22" s="16">
        <f t="shared" si="6"/>
        <v>14.330452206615274</v>
      </c>
      <c r="S22" s="16">
        <f t="shared" si="6"/>
        <v>16.049768093921916</v>
      </c>
      <c r="T22" s="16">
        <f t="shared" si="6"/>
        <v>24.998882695944538</v>
      </c>
      <c r="U22" s="16">
        <f t="shared" si="6"/>
        <v>14.973310449566551</v>
      </c>
      <c r="V22" s="16">
        <f t="shared" si="7"/>
        <v>36.180091607803845</v>
      </c>
      <c r="W22" s="16">
        <f t="shared" si="7"/>
        <v>47.397119600648708</v>
      </c>
      <c r="X22" s="16">
        <f t="shared" si="7"/>
        <v>10.377156794683223</v>
      </c>
      <c r="Y22" s="16">
        <f t="shared" si="7"/>
        <v>9.8078219284917729</v>
      </c>
      <c r="Z22" s="16">
        <f t="shared" si="7"/>
        <v>11.506400453122566</v>
      </c>
      <c r="AA22" s="16">
        <f t="shared" si="7"/>
        <v>22.188027445972821</v>
      </c>
      <c r="AB22" s="16">
        <f t="shared" si="7"/>
        <v>42.53117076266949</v>
      </c>
      <c r="AC22" s="16">
        <f t="shared" si="7"/>
        <v>18.087685280521129</v>
      </c>
      <c r="AD22" s="16">
        <f t="shared" si="7"/>
        <v>9.2912730763842966</v>
      </c>
      <c r="AE22" s="16">
        <f t="shared" si="7"/>
        <v>5.3421251369874181</v>
      </c>
      <c r="AF22" s="16">
        <f t="shared" si="8"/>
        <v>6.5347120123275309</v>
      </c>
      <c r="AG22" s="16">
        <f t="shared" si="8"/>
        <v>13.861033724225633</v>
      </c>
      <c r="AH22" s="16">
        <f t="shared" si="8"/>
        <v>40.936488519727817</v>
      </c>
      <c r="AI22" s="16">
        <f t="shared" si="8"/>
        <v>12.784576079870265</v>
      </c>
      <c r="AJ22" s="16">
        <f t="shared" si="8"/>
        <v>35.03011058668865</v>
      </c>
      <c r="AK22" s="16">
        <f t="shared" si="8"/>
        <v>11.743937516500459</v>
      </c>
      <c r="AL22" s="16">
        <f t="shared" si="8"/>
        <v>6.8291825623245659</v>
      </c>
      <c r="AM22" s="15">
        <f t="shared" si="8"/>
        <v>9.3968451045522468</v>
      </c>
      <c r="AN22" s="9"/>
      <c r="AO22" s="17">
        <f t="shared" si="9"/>
        <v>9.2053152009857087</v>
      </c>
      <c r="AP22" s="16">
        <f t="shared" si="9"/>
        <v>8.8266303762842711</v>
      </c>
      <c r="AQ22" s="16">
        <f t="shared" si="9"/>
        <v>20.058910902509222</v>
      </c>
      <c r="AR22" s="16">
        <f t="shared" si="9"/>
        <v>68.616077940838949</v>
      </c>
      <c r="AS22" s="16">
        <f t="shared" si="9"/>
        <v>29.709266112642673</v>
      </c>
      <c r="AT22" s="16">
        <f t="shared" si="9"/>
        <v>26.61870931749867</v>
      </c>
      <c r="AU22" s="16">
        <f t="shared" si="9"/>
        <v>13.975522428273196</v>
      </c>
      <c r="AV22" s="16">
        <f t="shared" si="9"/>
        <v>17.794131338004483</v>
      </c>
      <c r="AW22" s="16">
        <f t="shared" si="9"/>
        <v>27.994190325930354</v>
      </c>
      <c r="AX22" s="16">
        <f t="shared" si="9"/>
        <v>12.201200789954354</v>
      </c>
      <c r="AY22" s="16">
        <f t="shared" si="10"/>
        <v>36.128584673307394</v>
      </c>
      <c r="AZ22" s="16">
        <f t="shared" si="10"/>
        <v>44.465758636492303</v>
      </c>
      <c r="BA22" s="16">
        <f t="shared" si="10"/>
        <v>10.576520735590115</v>
      </c>
      <c r="BB22" s="16">
        <f t="shared" si="10"/>
        <v>9.4496279911156691</v>
      </c>
      <c r="BC22" s="16">
        <f t="shared" si="10"/>
        <v>13.352524813441793</v>
      </c>
      <c r="BD22" s="16">
        <f t="shared" si="10"/>
        <v>25.365384704131976</v>
      </c>
      <c r="BE22" s="16">
        <f t="shared" si="10"/>
        <v>40.306333384529736</v>
      </c>
      <c r="BF22" s="16">
        <f t="shared" si="10"/>
        <v>19.459123002740167</v>
      </c>
      <c r="BG22" s="16">
        <f t="shared" si="10"/>
        <v>9.9223732400171443</v>
      </c>
      <c r="BH22" s="16">
        <f t="shared" si="10"/>
        <v>6.9063318458627778</v>
      </c>
      <c r="BI22" s="16">
        <f t="shared" si="11"/>
        <v>8.505359057263373</v>
      </c>
      <c r="BJ22" s="16">
        <f t="shared" si="11"/>
        <v>14.897192429038471</v>
      </c>
      <c r="BK22" s="16">
        <f t="shared" si="11"/>
        <v>43.555693493258204</v>
      </c>
      <c r="BL22" s="16">
        <f t="shared" si="11"/>
        <v>16.351464312287064</v>
      </c>
      <c r="BM22" s="16">
        <f t="shared" si="11"/>
        <v>28.750338411382586</v>
      </c>
      <c r="BN22" s="16">
        <f t="shared" si="11"/>
        <v>16.474231489327373</v>
      </c>
      <c r="BO22" s="16">
        <f t="shared" si="11"/>
        <v>8.3410587059009735</v>
      </c>
      <c r="BP22" s="15">
        <f t="shared" si="11"/>
        <v>7.7944088379851859</v>
      </c>
    </row>
    <row r="23" spans="1:68">
      <c r="A23" s="21" t="s">
        <v>35</v>
      </c>
      <c r="B23" s="20">
        <v>9</v>
      </c>
      <c r="C23">
        <v>0</v>
      </c>
      <c r="D23" s="19">
        <v>0.41861345778192327</v>
      </c>
      <c r="E23" s="19">
        <v>-1.9633211750316786</v>
      </c>
      <c r="F23" s="19">
        <v>0.96164828724272111</v>
      </c>
      <c r="G23" s="19">
        <v>1.4969468607988314</v>
      </c>
      <c r="H23" s="19">
        <v>0.82448216307913569</v>
      </c>
      <c r="I23" s="19">
        <v>0.96027369220922798</v>
      </c>
      <c r="J23" s="18" t="s">
        <v>16</v>
      </c>
      <c r="L23" s="17">
        <f t="shared" si="6"/>
        <v>5.2507840807434665</v>
      </c>
      <c r="M23" s="16">
        <f t="shared" si="6"/>
        <v>5.3484605542259143</v>
      </c>
      <c r="N23" s="16">
        <f t="shared" si="6"/>
        <v>12.116044788367008</v>
      </c>
      <c r="O23" s="16">
        <f t="shared" si="6"/>
        <v>44.921386096543728</v>
      </c>
      <c r="P23" s="16">
        <f t="shared" si="6"/>
        <v>20.976696311417719</v>
      </c>
      <c r="Q23" s="16">
        <f t="shared" si="6"/>
        <v>17.04172980826764</v>
      </c>
      <c r="R23" s="16">
        <f t="shared" si="6"/>
        <v>8.9764438550025822</v>
      </c>
      <c r="S23" s="16">
        <f t="shared" si="6"/>
        <v>10.249028766659629</v>
      </c>
      <c r="T23" s="16">
        <f t="shared" si="6"/>
        <v>16.872889046962264</v>
      </c>
      <c r="U23" s="16">
        <f t="shared" si="6"/>
        <v>9.4522678186813689</v>
      </c>
      <c r="V23" s="16">
        <f t="shared" si="7"/>
        <v>25.148877107310888</v>
      </c>
      <c r="W23" s="16">
        <f t="shared" si="7"/>
        <v>33.451377353319025</v>
      </c>
      <c r="X23" s="16">
        <f t="shared" si="7"/>
        <v>6.0503357851069364</v>
      </c>
      <c r="Y23" s="16">
        <f t="shared" si="7"/>
        <v>5.6289315709398036</v>
      </c>
      <c r="Z23" s="16">
        <f t="shared" si="7"/>
        <v>6.8861673224781796</v>
      </c>
      <c r="AA23" s="16">
        <f t="shared" si="7"/>
        <v>14.792380161786104</v>
      </c>
      <c r="AB23" s="16">
        <f t="shared" si="7"/>
        <v>29.849751196180478</v>
      </c>
      <c r="AC23" s="16">
        <f t="shared" si="7"/>
        <v>11.757432592867161</v>
      </c>
      <c r="AD23" s="16">
        <f t="shared" si="7"/>
        <v>5.2465979461656476</v>
      </c>
      <c r="AE23" s="16">
        <f t="shared" si="7"/>
        <v>2.3235597082937378</v>
      </c>
      <c r="AF23" s="16">
        <f t="shared" si="8"/>
        <v>3.2062759529365543</v>
      </c>
      <c r="AG23" s="16">
        <f t="shared" si="8"/>
        <v>8.6289946850435886</v>
      </c>
      <c r="AH23" s="16">
        <f t="shared" si="8"/>
        <v>28.669416287256865</v>
      </c>
      <c r="AI23" s="16">
        <f t="shared" si="8"/>
        <v>7.832233737065323</v>
      </c>
      <c r="AJ23" s="16">
        <f t="shared" si="8"/>
        <v>24.297696409820972</v>
      </c>
      <c r="AK23" s="16">
        <f t="shared" si="8"/>
        <v>7.0619849747465882</v>
      </c>
      <c r="AL23" s="16">
        <f t="shared" si="8"/>
        <v>3.424234026621674</v>
      </c>
      <c r="AM23" s="15">
        <f t="shared" si="8"/>
        <v>5.3247391249516056</v>
      </c>
      <c r="AN23" s="9"/>
      <c r="AO23" s="17">
        <f t="shared" si="9"/>
        <v>4.5818187836842021</v>
      </c>
      <c r="AP23" s="16">
        <f t="shared" si="9"/>
        <v>4.2724497657857787</v>
      </c>
      <c r="AQ23" s="16">
        <f t="shared" si="9"/>
        <v>13.448734022482615</v>
      </c>
      <c r="AR23" s="16">
        <f t="shared" si="9"/>
        <v>53.117825833651636</v>
      </c>
      <c r="AS23" s="16">
        <f t="shared" si="9"/>
        <v>21.332654156023125</v>
      </c>
      <c r="AT23" s="16">
        <f t="shared" si="9"/>
        <v>18.807803784142429</v>
      </c>
      <c r="AU23" s="16">
        <f t="shared" si="9"/>
        <v>8.4788704446304948</v>
      </c>
      <c r="AV23" s="16">
        <f t="shared" si="9"/>
        <v>11.598507702535258</v>
      </c>
      <c r="AW23" s="16">
        <f t="shared" si="9"/>
        <v>19.931511894315424</v>
      </c>
      <c r="AX23" s="16">
        <f t="shared" si="9"/>
        <v>7.0293269010902915</v>
      </c>
      <c r="AY23" s="16">
        <f t="shared" si="10"/>
        <v>26.57695799168836</v>
      </c>
      <c r="AZ23" s="16">
        <f t="shared" si="10"/>
        <v>33.388066208323039</v>
      </c>
      <c r="BA23" s="16">
        <f t="shared" si="10"/>
        <v>5.7020340178486606</v>
      </c>
      <c r="BB23" s="16">
        <f t="shared" si="10"/>
        <v>4.7814116984573793</v>
      </c>
      <c r="BC23" s="16">
        <f t="shared" si="10"/>
        <v>7.9699085119588888</v>
      </c>
      <c r="BD23" s="16">
        <f t="shared" si="10"/>
        <v>17.783892131356033</v>
      </c>
      <c r="BE23" s="16">
        <f t="shared" si="10"/>
        <v>29.989996834309707</v>
      </c>
      <c r="BF23" s="16">
        <f t="shared" si="10"/>
        <v>12.958733416714463</v>
      </c>
      <c r="BG23" s="16">
        <f t="shared" si="10"/>
        <v>5.167623988543478</v>
      </c>
      <c r="BH23" s="16">
        <f t="shared" si="10"/>
        <v>2.7036494556686019</v>
      </c>
      <c r="BI23" s="16">
        <f t="shared" si="11"/>
        <v>4.0099850828590498</v>
      </c>
      <c r="BJ23" s="16">
        <f t="shared" si="11"/>
        <v>9.2318347156123046</v>
      </c>
      <c r="BK23" s="16">
        <f t="shared" si="11"/>
        <v>32.644582600792958</v>
      </c>
      <c r="BL23" s="16">
        <f t="shared" si="11"/>
        <v>10.419911540799646</v>
      </c>
      <c r="BM23" s="16">
        <f t="shared" si="11"/>
        <v>20.54925196553841</v>
      </c>
      <c r="BN23" s="16">
        <f t="shared" si="11"/>
        <v>10.520206980473167</v>
      </c>
      <c r="BO23" s="16">
        <f t="shared" si="11"/>
        <v>3.8757588476740876</v>
      </c>
      <c r="BP23" s="15">
        <f t="shared" si="11"/>
        <v>3.4291697008691022</v>
      </c>
    </row>
    <row r="24" spans="1:68">
      <c r="A24" s="21" t="s">
        <v>36</v>
      </c>
      <c r="B24" s="20">
        <v>9</v>
      </c>
      <c r="C24">
        <v>0</v>
      </c>
      <c r="D24" s="19">
        <v>0.41503487352387158</v>
      </c>
      <c r="E24" s="19">
        <v>-1.2930195660295247</v>
      </c>
      <c r="F24" s="19">
        <v>0.95158347483095185</v>
      </c>
      <c r="G24" s="19">
        <v>1.3612763919795132</v>
      </c>
      <c r="H24" s="19">
        <v>1.6346167060340093</v>
      </c>
      <c r="I24" s="19">
        <v>0.93692059853231835</v>
      </c>
      <c r="J24" s="18" t="s">
        <v>16</v>
      </c>
      <c r="L24" s="17">
        <f t="shared" si="6"/>
        <v>5.8594147543651962</v>
      </c>
      <c r="M24" s="16">
        <f t="shared" si="6"/>
        <v>5.9562562248540987</v>
      </c>
      <c r="N24" s="16">
        <f t="shared" si="6"/>
        <v>12.665986680156688</v>
      </c>
      <c r="O24" s="16">
        <f t="shared" si="6"/>
        <v>45.190886268644093</v>
      </c>
      <c r="P24" s="16">
        <f t="shared" si="6"/>
        <v>21.450891503078637</v>
      </c>
      <c r="Q24" s="16">
        <f t="shared" si="6"/>
        <v>17.549563691954244</v>
      </c>
      <c r="R24" s="16">
        <f t="shared" si="6"/>
        <v>9.5532251287276519</v>
      </c>
      <c r="S24" s="16">
        <f t="shared" si="6"/>
        <v>10.814931144240221</v>
      </c>
      <c r="T24" s="16">
        <f t="shared" si="6"/>
        <v>17.382166292966289</v>
      </c>
      <c r="U24" s="16">
        <f t="shared" si="6"/>
        <v>10.024981434966453</v>
      </c>
      <c r="V24" s="16">
        <f t="shared" si="7"/>
        <v>25.587405742533225</v>
      </c>
      <c r="W24" s="16">
        <f t="shared" si="7"/>
        <v>33.818930734090003</v>
      </c>
      <c r="X24" s="16">
        <f t="shared" si="7"/>
        <v>6.6521313627957879</v>
      </c>
      <c r="Y24" s="16">
        <f t="shared" si="7"/>
        <v>6.2343295901150926</v>
      </c>
      <c r="Z24" s="16">
        <f t="shared" si="7"/>
        <v>7.4808176602651208</v>
      </c>
      <c r="AA24" s="16">
        <f t="shared" si="7"/>
        <v>15.319442971552643</v>
      </c>
      <c r="AB24" s="16">
        <f t="shared" si="7"/>
        <v>30.248093655586473</v>
      </c>
      <c r="AC24" s="16">
        <f t="shared" si="7"/>
        <v>12.310440138504575</v>
      </c>
      <c r="AD24" s="16">
        <f t="shared" si="7"/>
        <v>5.8552644056299581</v>
      </c>
      <c r="AE24" s="16">
        <f t="shared" si="7"/>
        <v>2.9572142287706029</v>
      </c>
      <c r="AF24" s="16">
        <f t="shared" si="8"/>
        <v>3.8323844320746083</v>
      </c>
      <c r="AG24" s="16">
        <f t="shared" si="8"/>
        <v>9.208746183702841</v>
      </c>
      <c r="AH24" s="16">
        <f t="shared" si="8"/>
        <v>29.077849028868989</v>
      </c>
      <c r="AI24" s="16">
        <f t="shared" si="8"/>
        <v>8.4187964744290689</v>
      </c>
      <c r="AJ24" s="16">
        <f t="shared" si="8"/>
        <v>24.743501499701352</v>
      </c>
      <c r="AK24" s="16">
        <f t="shared" si="8"/>
        <v>7.6551323071451467</v>
      </c>
      <c r="AL24" s="16">
        <f t="shared" si="8"/>
        <v>4.048479256222703</v>
      </c>
      <c r="AM24" s="15">
        <f t="shared" si="8"/>
        <v>5.9327375820210797</v>
      </c>
      <c r="AN24" s="9"/>
      <c r="AO24" s="17">
        <f t="shared" si="9"/>
        <v>5.0514204499025874</v>
      </c>
      <c r="AP24" s="16">
        <f t="shared" si="9"/>
        <v>4.7700899955601557</v>
      </c>
      <c r="AQ24" s="16">
        <f t="shared" si="9"/>
        <v>13.114714278394571</v>
      </c>
      <c r="AR24" s="16">
        <f t="shared" si="9"/>
        <v>49.188538665851667</v>
      </c>
      <c r="AS24" s="16">
        <f t="shared" si="9"/>
        <v>20.284103276153338</v>
      </c>
      <c r="AT24" s="16">
        <f t="shared" si="9"/>
        <v>17.988083761681228</v>
      </c>
      <c r="AU24" s="16">
        <f t="shared" si="9"/>
        <v>8.5952766570225876</v>
      </c>
      <c r="AV24" s="16">
        <f t="shared" si="9"/>
        <v>11.432176657907892</v>
      </c>
      <c r="AW24" s="16">
        <f t="shared" si="9"/>
        <v>19.00994857326052</v>
      </c>
      <c r="AX24" s="16">
        <f t="shared" si="9"/>
        <v>7.2771073507890911</v>
      </c>
      <c r="AY24" s="16">
        <f t="shared" si="10"/>
        <v>25.053108236054896</v>
      </c>
      <c r="AZ24" s="16">
        <f t="shared" si="10"/>
        <v>31.246915819561682</v>
      </c>
      <c r="BA24" s="16">
        <f t="shared" si="10"/>
        <v>6.0701089499005896</v>
      </c>
      <c r="BB24" s="16">
        <f t="shared" si="10"/>
        <v>5.2329239688331892</v>
      </c>
      <c r="BC24" s="16">
        <f t="shared" si="10"/>
        <v>8.1324426837495505</v>
      </c>
      <c r="BD24" s="16">
        <f t="shared" si="10"/>
        <v>17.056970709567246</v>
      </c>
      <c r="BE24" s="16">
        <f t="shared" si="10"/>
        <v>28.156818409768199</v>
      </c>
      <c r="BF24" s="16">
        <f t="shared" si="10"/>
        <v>12.669123139419943</v>
      </c>
      <c r="BG24" s="16">
        <f t="shared" si="10"/>
        <v>5.5841332779639039</v>
      </c>
      <c r="BH24" s="16">
        <f t="shared" si="10"/>
        <v>3.3434723367656249</v>
      </c>
      <c r="BI24" s="16">
        <f t="shared" si="11"/>
        <v>4.531412868166413</v>
      </c>
      <c r="BJ24" s="16">
        <f t="shared" si="11"/>
        <v>9.2799986821882818</v>
      </c>
      <c r="BK24" s="16">
        <f t="shared" si="11"/>
        <v>30.570815211545192</v>
      </c>
      <c r="BL24" s="16">
        <f t="shared" si="11"/>
        <v>10.360398378622689</v>
      </c>
      <c r="BM24" s="16">
        <f t="shared" si="11"/>
        <v>19.571701964350734</v>
      </c>
      <c r="BN24" s="16">
        <f t="shared" si="11"/>
        <v>10.451603896885317</v>
      </c>
      <c r="BO24" s="16">
        <f t="shared" si="11"/>
        <v>4.409351751685584</v>
      </c>
      <c r="BP24" s="15">
        <f t="shared" si="11"/>
        <v>4.0032376280783621</v>
      </c>
    </row>
    <row r="25" spans="1:68">
      <c r="A25" s="21" t="s">
        <v>37</v>
      </c>
      <c r="B25" s="20">
        <v>22</v>
      </c>
      <c r="C25">
        <v>0</v>
      </c>
      <c r="D25" s="19">
        <v>5.7201297777399379E-2</v>
      </c>
      <c r="E25" s="19">
        <v>-0.10008598447462158</v>
      </c>
      <c r="F25" s="19">
        <v>0.72336498307843822</v>
      </c>
      <c r="G25" s="19">
        <v>0.1948478311885122</v>
      </c>
      <c r="H25" s="19">
        <v>0.32225707532333847</v>
      </c>
      <c r="I25" s="19">
        <v>0.71167449857210408</v>
      </c>
      <c r="J25" s="18" t="s">
        <v>16</v>
      </c>
      <c r="L25" s="17">
        <f t="shared" ref="L25:U34" si="12">IF(($D25*L$3+$E25)&lt;0,0,$D25*L$3+$E25)</f>
        <v>0.88568304722256108</v>
      </c>
      <c r="M25" s="16">
        <f t="shared" si="12"/>
        <v>0.8990300167039541</v>
      </c>
      <c r="N25" s="16">
        <f t="shared" si="12"/>
        <v>1.8237843307719108</v>
      </c>
      <c r="O25" s="16">
        <f t="shared" si="12"/>
        <v>6.3064593665941091</v>
      </c>
      <c r="P25" s="16">
        <f t="shared" si="12"/>
        <v>3.0345451337268639</v>
      </c>
      <c r="Q25" s="16">
        <f t="shared" si="12"/>
        <v>2.4968529346193105</v>
      </c>
      <c r="R25" s="16">
        <f t="shared" si="12"/>
        <v>1.3947745974414154</v>
      </c>
      <c r="S25" s="16">
        <f t="shared" si="12"/>
        <v>1.5686665426847095</v>
      </c>
      <c r="T25" s="16">
        <f t="shared" si="12"/>
        <v>2.4737817445157599</v>
      </c>
      <c r="U25" s="16">
        <f t="shared" si="12"/>
        <v>1.4597934059150595</v>
      </c>
      <c r="V25" s="16">
        <f t="shared" ref="V25:AE34" si="13">IF(($D25*V$3+$E25)&lt;0,0,$D25*V$3+$E25)</f>
        <v>3.6046514015749445</v>
      </c>
      <c r="W25" s="16">
        <f t="shared" si="13"/>
        <v>4.7391438074933649</v>
      </c>
      <c r="X25" s="16">
        <f t="shared" si="13"/>
        <v>0.9949375259773936</v>
      </c>
      <c r="Y25" s="16">
        <f t="shared" si="13"/>
        <v>0.93735488621481178</v>
      </c>
      <c r="Z25" s="16">
        <f t="shared" si="13"/>
        <v>1.1091494505396013</v>
      </c>
      <c r="AA25" s="16">
        <f t="shared" si="13"/>
        <v>2.1894912945620844</v>
      </c>
      <c r="AB25" s="16">
        <f t="shared" si="13"/>
        <v>4.2470007899492952</v>
      </c>
      <c r="AC25" s="16">
        <f t="shared" si="13"/>
        <v>1.774781885675939</v>
      </c>
      <c r="AD25" s="16">
        <f t="shared" si="13"/>
        <v>0.88511103424478721</v>
      </c>
      <c r="AE25" s="16">
        <f t="shared" si="13"/>
        <v>0.48569343896446637</v>
      </c>
      <c r="AF25" s="16">
        <f t="shared" ref="AF25:AM34" si="14">IF(($D25*AF$3+$E25)&lt;0,0,$D25*AF$3+$E25)</f>
        <v>0.60631190887774278</v>
      </c>
      <c r="AG25" s="16">
        <f t="shared" si="14"/>
        <v>1.3472975202861743</v>
      </c>
      <c r="AH25" s="16">
        <f t="shared" si="14"/>
        <v>4.0857143158828739</v>
      </c>
      <c r="AI25" s="16">
        <f t="shared" si="14"/>
        <v>1.2384243835165236</v>
      </c>
      <c r="AJ25" s="16">
        <f t="shared" si="14"/>
        <v>3.4883420960942333</v>
      </c>
      <c r="AK25" s="16">
        <f t="shared" si="14"/>
        <v>1.1331739956061091</v>
      </c>
      <c r="AL25" s="16">
        <f t="shared" si="14"/>
        <v>0.63609471792050853</v>
      </c>
      <c r="AM25" s="15">
        <f t="shared" si="14"/>
        <v>0.89578860982990161</v>
      </c>
      <c r="AN25" s="9"/>
      <c r="AO25" s="17">
        <f t="shared" ref="AO25:AX34" si="15">IF(($G25*AO$4+$H25)&lt;0,0,$G25*AO$4+$H25)</f>
        <v>0.81132513160650399</v>
      </c>
      <c r="AP25" s="16">
        <f t="shared" si="15"/>
        <v>0.77105657982754505</v>
      </c>
      <c r="AQ25" s="16">
        <f t="shared" si="15"/>
        <v>1.9654737850131248</v>
      </c>
      <c r="AR25" s="16">
        <f t="shared" si="15"/>
        <v>7.1289413115086973</v>
      </c>
      <c r="AS25" s="16">
        <f t="shared" si="15"/>
        <v>2.9916723626059554</v>
      </c>
      <c r="AT25" s="16">
        <f t="shared" si="15"/>
        <v>2.6630290206679978</v>
      </c>
      <c r="AU25" s="16">
        <f t="shared" si="15"/>
        <v>1.3185789854672643</v>
      </c>
      <c r="AV25" s="16">
        <f t="shared" si="15"/>
        <v>1.7246418656641236</v>
      </c>
      <c r="AW25" s="16">
        <f t="shared" si="15"/>
        <v>2.8092947926135086</v>
      </c>
      <c r="AX25" s="16">
        <f t="shared" si="15"/>
        <v>1.1299013355997216</v>
      </c>
      <c r="AY25" s="16">
        <f t="shared" ref="AY25:BH34" si="16">IF(($G25*AY$4+$H25)&lt;0,0,$G25*AY$4+$H25)</f>
        <v>3.6742892645363758</v>
      </c>
      <c r="AZ25" s="16">
        <f t="shared" si="16"/>
        <v>4.5608468964441062</v>
      </c>
      <c r="BA25" s="16">
        <f t="shared" si="16"/>
        <v>0.95713625861257401</v>
      </c>
      <c r="BB25" s="16">
        <f t="shared" si="16"/>
        <v>0.83730484243163905</v>
      </c>
      <c r="BC25" s="16">
        <f t="shared" si="16"/>
        <v>1.2523307228631697</v>
      </c>
      <c r="BD25" s="16">
        <f t="shared" si="16"/>
        <v>2.5297531041350565</v>
      </c>
      <c r="BE25" s="16">
        <f t="shared" si="16"/>
        <v>4.1185423196461857</v>
      </c>
      <c r="BF25" s="16">
        <f t="shared" si="16"/>
        <v>1.9016935949374183</v>
      </c>
      <c r="BG25" s="16">
        <f t="shared" si="16"/>
        <v>0.8875755828782752</v>
      </c>
      <c r="BH25" s="16">
        <f t="shared" si="16"/>
        <v>0.56685605274198414</v>
      </c>
      <c r="BI25" s="16">
        <f t="shared" ref="BI25:BP34" si="17">IF(($G25*BI$4+$H25)&lt;0,0,$G25*BI$4+$H25)</f>
        <v>0.73689326009249245</v>
      </c>
      <c r="BJ25" s="16">
        <f t="shared" si="17"/>
        <v>1.4165874445550857</v>
      </c>
      <c r="BK25" s="16">
        <f t="shared" si="17"/>
        <v>4.4640724736204787</v>
      </c>
      <c r="BL25" s="16">
        <f t="shared" si="17"/>
        <v>1.5712316732417018</v>
      </c>
      <c r="BM25" s="16">
        <f t="shared" si="17"/>
        <v>2.8897019976173013</v>
      </c>
      <c r="BN25" s="16">
        <f t="shared" si="17"/>
        <v>1.5842864779313321</v>
      </c>
      <c r="BO25" s="16">
        <f t="shared" si="17"/>
        <v>0.71942190456258914</v>
      </c>
      <c r="BP25" s="15">
        <f t="shared" si="17"/>
        <v>0.66129230159134966</v>
      </c>
    </row>
    <row r="26" spans="1:68">
      <c r="A26" s="21" t="s">
        <v>38</v>
      </c>
      <c r="B26" s="20">
        <v>32</v>
      </c>
      <c r="C26">
        <v>2</v>
      </c>
      <c r="D26" s="19">
        <v>0.33625614323818814</v>
      </c>
      <c r="E26" s="19">
        <v>-3.1420765296391728</v>
      </c>
      <c r="F26" s="19">
        <v>0.79794274824568345</v>
      </c>
      <c r="G26" s="19">
        <v>0.74045917378969772</v>
      </c>
      <c r="H26" s="19">
        <v>0.14104031825559549</v>
      </c>
      <c r="I26" s="19">
        <v>0.79829805950857013</v>
      </c>
      <c r="J26" s="18" t="s">
        <v>23</v>
      </c>
      <c r="L26" s="17">
        <f t="shared" si="12"/>
        <v>2.6527376721656033</v>
      </c>
      <c r="M26" s="16">
        <f t="shared" si="12"/>
        <v>2.7311974389211793</v>
      </c>
      <c r="N26" s="16">
        <f t="shared" si="12"/>
        <v>8.1673384212718876</v>
      </c>
      <c r="O26" s="16">
        <f t="shared" si="12"/>
        <v>34.518611513037897</v>
      </c>
      <c r="P26" s="16">
        <f t="shared" si="12"/>
        <v>15.284760119813537</v>
      </c>
      <c r="Q26" s="16">
        <f t="shared" si="12"/>
        <v>12.123952373374568</v>
      </c>
      <c r="R26" s="16">
        <f t="shared" si="12"/>
        <v>5.6454173469854769</v>
      </c>
      <c r="S26" s="16">
        <f t="shared" si="12"/>
        <v>6.6676360224295692</v>
      </c>
      <c r="T26" s="16">
        <f t="shared" si="12"/>
        <v>11.988329062268503</v>
      </c>
      <c r="U26" s="16">
        <f t="shared" si="12"/>
        <v>6.0276284964662175</v>
      </c>
      <c r="V26" s="16">
        <f t="shared" si="13"/>
        <v>18.636113014087478</v>
      </c>
      <c r="W26" s="16">
        <f t="shared" si="13"/>
        <v>25.305193188311542</v>
      </c>
      <c r="X26" s="16">
        <f t="shared" si="13"/>
        <v>3.2949869057505401</v>
      </c>
      <c r="Y26" s="16">
        <f t="shared" si="13"/>
        <v>2.9564890548907661</v>
      </c>
      <c r="Z26" s="16">
        <f t="shared" si="13"/>
        <v>3.9663783384161251</v>
      </c>
      <c r="AA26" s="16">
        <f t="shared" si="13"/>
        <v>10.317136030374707</v>
      </c>
      <c r="AB26" s="16">
        <f t="shared" si="13"/>
        <v>22.412144963340015</v>
      </c>
      <c r="AC26" s="16">
        <f t="shared" si="13"/>
        <v>7.8792789918978414</v>
      </c>
      <c r="AD26" s="16">
        <f t="shared" si="13"/>
        <v>2.6493751107332217</v>
      </c>
      <c r="AE26" s="16">
        <f t="shared" si="13"/>
        <v>0.30141054788203281</v>
      </c>
      <c r="AF26" s="16">
        <f t="shared" si="14"/>
        <v>1.0104626685902938</v>
      </c>
      <c r="AG26" s="16">
        <f t="shared" si="14"/>
        <v>5.3663247480977834</v>
      </c>
      <c r="AH26" s="16">
        <f t="shared" si="14"/>
        <v>21.464027178720645</v>
      </c>
      <c r="AI26" s="16">
        <f t="shared" si="14"/>
        <v>4.7263172221344281</v>
      </c>
      <c r="AJ26" s="16">
        <f t="shared" si="14"/>
        <v>17.952392189503165</v>
      </c>
      <c r="AK26" s="16">
        <f t="shared" si="14"/>
        <v>4.107605918576164</v>
      </c>
      <c r="AL26" s="16">
        <f t="shared" si="14"/>
        <v>1.1855400338363093</v>
      </c>
      <c r="AM26" s="15">
        <f t="shared" si="14"/>
        <v>2.7121429241376829</v>
      </c>
      <c r="AN26" s="9"/>
      <c r="AO26" s="17">
        <f t="shared" si="15"/>
        <v>1.9995928444677367</v>
      </c>
      <c r="AP26" s="16">
        <f t="shared" si="15"/>
        <v>1.8465646152178665</v>
      </c>
      <c r="AQ26" s="16">
        <f t="shared" si="15"/>
        <v>6.3855793505487135</v>
      </c>
      <c r="AR26" s="16">
        <f t="shared" si="15"/>
        <v>26.0077474559757</v>
      </c>
      <c r="AS26" s="16">
        <f t="shared" si="15"/>
        <v>10.285330999174455</v>
      </c>
      <c r="AT26" s="16">
        <f t="shared" si="15"/>
        <v>9.0364231927158301</v>
      </c>
      <c r="AU26" s="16">
        <f t="shared" si="15"/>
        <v>3.9272548935669165</v>
      </c>
      <c r="AV26" s="16">
        <f t="shared" si="15"/>
        <v>5.4703718117446458</v>
      </c>
      <c r="AW26" s="16">
        <f t="shared" si="15"/>
        <v>9.5922612125072995</v>
      </c>
      <c r="AX26" s="16">
        <f t="shared" si="15"/>
        <v>3.2102435936138924</v>
      </c>
      <c r="AY26" s="16">
        <f t="shared" si="16"/>
        <v>12.879406304684359</v>
      </c>
      <c r="AZ26" s="16">
        <f t="shared" si="16"/>
        <v>16.248495545427485</v>
      </c>
      <c r="BA26" s="16">
        <f t="shared" si="16"/>
        <v>2.5537031261870267</v>
      </c>
      <c r="BB26" s="16">
        <f t="shared" si="16"/>
        <v>2.098320734306363</v>
      </c>
      <c r="BC26" s="16">
        <f t="shared" si="16"/>
        <v>3.675498774478418</v>
      </c>
      <c r="BD26" s="16">
        <f t="shared" si="16"/>
        <v>8.5299491178436782</v>
      </c>
      <c r="BE26" s="16">
        <f t="shared" si="16"/>
        <v>14.567653220924875</v>
      </c>
      <c r="BF26" s="16">
        <f t="shared" si="16"/>
        <v>6.143202380994885</v>
      </c>
      <c r="BG26" s="16">
        <f t="shared" si="16"/>
        <v>2.2893592011441051</v>
      </c>
      <c r="BH26" s="16">
        <f t="shared" si="16"/>
        <v>1.0705634010862628</v>
      </c>
      <c r="BI26" s="16">
        <f t="shared" si="17"/>
        <v>1.7167374400800723</v>
      </c>
      <c r="BJ26" s="16">
        <f t="shared" si="17"/>
        <v>4.2997058579831338</v>
      </c>
      <c r="BK26" s="16">
        <f t="shared" si="17"/>
        <v>15.880734155778601</v>
      </c>
      <c r="BL26" s="16">
        <f t="shared" si="17"/>
        <v>4.8873836222475582</v>
      </c>
      <c r="BM26" s="16">
        <f t="shared" si="17"/>
        <v>9.8978240315578461</v>
      </c>
      <c r="BN26" s="16">
        <f t="shared" si="17"/>
        <v>4.9369943868914676</v>
      </c>
      <c r="BO26" s="16">
        <f t="shared" si="17"/>
        <v>1.6503429341635962</v>
      </c>
      <c r="BP26" s="15">
        <f t="shared" si="17"/>
        <v>1.4294392806496694</v>
      </c>
    </row>
    <row r="27" spans="1:68">
      <c r="A27" s="21" t="s">
        <v>39</v>
      </c>
      <c r="B27" s="20">
        <v>14</v>
      </c>
      <c r="C27">
        <v>1</v>
      </c>
      <c r="D27" s="19">
        <v>1.1783344398660922E-3</v>
      </c>
      <c r="E27" s="19">
        <v>9.2134371717725261E-2</v>
      </c>
      <c r="F27" s="19">
        <v>0.18466281875924714</v>
      </c>
      <c r="G27" s="19">
        <v>3.6798178522112349E-3</v>
      </c>
      <c r="H27" s="19">
        <v>0.10392201440039187</v>
      </c>
      <c r="I27" s="19">
        <v>0.14696807404514578</v>
      </c>
      <c r="J27" s="18" t="s">
        <v>16</v>
      </c>
      <c r="L27" s="17">
        <f t="shared" si="12"/>
        <v>0.11244100189808426</v>
      </c>
      <c r="M27" s="16">
        <f t="shared" si="12"/>
        <v>0.11271594660071967</v>
      </c>
      <c r="N27" s="16">
        <f t="shared" si="12"/>
        <v>0.13176568671188815</v>
      </c>
      <c r="O27" s="16">
        <f t="shared" si="12"/>
        <v>0.22410782898272757</v>
      </c>
      <c r="P27" s="16">
        <f t="shared" si="12"/>
        <v>0.15670709902238711</v>
      </c>
      <c r="Q27" s="16">
        <f t="shared" si="12"/>
        <v>0.14563075528764585</v>
      </c>
      <c r="R27" s="16">
        <f t="shared" si="12"/>
        <v>0.12292817841289247</v>
      </c>
      <c r="S27" s="16">
        <f t="shared" si="12"/>
        <v>0.1265103151100854</v>
      </c>
      <c r="T27" s="16">
        <f t="shared" si="12"/>
        <v>0.1451554937302332</v>
      </c>
      <c r="U27" s="16">
        <f t="shared" si="12"/>
        <v>0.12426755189287358</v>
      </c>
      <c r="V27" s="16">
        <f t="shared" si="13"/>
        <v>0.16845116560638584</v>
      </c>
      <c r="W27" s="16">
        <f t="shared" si="13"/>
        <v>0.19182146533039665</v>
      </c>
      <c r="X27" s="16">
        <f t="shared" si="13"/>
        <v>0.11469162067822848</v>
      </c>
      <c r="Y27" s="16">
        <f t="shared" si="13"/>
        <v>0.11350543067542995</v>
      </c>
      <c r="Z27" s="16">
        <f t="shared" si="13"/>
        <v>0.11704436177649445</v>
      </c>
      <c r="AA27" s="16">
        <f t="shared" si="13"/>
        <v>0.13929917156409871</v>
      </c>
      <c r="AB27" s="16">
        <f t="shared" si="13"/>
        <v>0.1816834249459191</v>
      </c>
      <c r="AC27" s="16">
        <f t="shared" si="13"/>
        <v>0.13075624687506954</v>
      </c>
      <c r="AD27" s="16">
        <f t="shared" si="13"/>
        <v>0.11242921855368559</v>
      </c>
      <c r="AE27" s="16">
        <f t="shared" si="13"/>
        <v>0.1042013019382473</v>
      </c>
      <c r="AF27" s="16">
        <f t="shared" si="14"/>
        <v>0.10668601649377826</v>
      </c>
      <c r="AG27" s="16">
        <f t="shared" si="14"/>
        <v>0.12195016082780362</v>
      </c>
      <c r="AH27" s="16">
        <f t="shared" si="14"/>
        <v>0.17836095824565967</v>
      </c>
      <c r="AI27" s="16">
        <f t="shared" si="14"/>
        <v>0.11970739761059182</v>
      </c>
      <c r="AJ27" s="16">
        <f t="shared" si="14"/>
        <v>0.16605521891199143</v>
      </c>
      <c r="AK27" s="16">
        <f t="shared" si="14"/>
        <v>0.11753926224123822</v>
      </c>
      <c r="AL27" s="16">
        <f t="shared" si="14"/>
        <v>0.10729953595880187</v>
      </c>
      <c r="AM27" s="15">
        <f t="shared" si="14"/>
        <v>0.11264917431579392</v>
      </c>
      <c r="AN27" s="9"/>
      <c r="AO27" s="17">
        <f t="shared" si="15"/>
        <v>0.11315835720944206</v>
      </c>
      <c r="AP27" s="16">
        <f t="shared" si="15"/>
        <v>0.11239786151998508</v>
      </c>
      <c r="AQ27" s="16">
        <f t="shared" si="15"/>
        <v>0.13495514495403996</v>
      </c>
      <c r="AR27" s="16">
        <f t="shared" si="15"/>
        <v>0.23247031803763765</v>
      </c>
      <c r="AS27" s="16">
        <f t="shared" si="15"/>
        <v>0.15433551897568579</v>
      </c>
      <c r="AT27" s="16">
        <f t="shared" si="15"/>
        <v>0.14812889286495617</v>
      </c>
      <c r="AU27" s="16">
        <f t="shared" si="15"/>
        <v>0.12273814968469865</v>
      </c>
      <c r="AV27" s="16">
        <f t="shared" si="15"/>
        <v>0.13040689008870687</v>
      </c>
      <c r="AW27" s="16">
        <f t="shared" si="15"/>
        <v>0.15089120946601609</v>
      </c>
      <c r="AX27" s="16">
        <f t="shared" si="15"/>
        <v>0.11917485939780743</v>
      </c>
      <c r="AY27" s="16">
        <f t="shared" si="16"/>
        <v>0.16722714751793247</v>
      </c>
      <c r="AZ27" s="16">
        <f t="shared" si="16"/>
        <v>0.18397031874549358</v>
      </c>
      <c r="BA27" s="16">
        <f t="shared" si="16"/>
        <v>0.1159120875688468</v>
      </c>
      <c r="BB27" s="16">
        <f t="shared" si="16"/>
        <v>0.1136489995897369</v>
      </c>
      <c r="BC27" s="16">
        <f t="shared" si="16"/>
        <v>0.12148701161494682</v>
      </c>
      <c r="BD27" s="16">
        <f t="shared" si="16"/>
        <v>0.14561189745404368</v>
      </c>
      <c r="BE27" s="16">
        <f t="shared" si="16"/>
        <v>0.17561713222097411</v>
      </c>
      <c r="BF27" s="16">
        <f t="shared" si="16"/>
        <v>0.13375061791041615</v>
      </c>
      <c r="BG27" s="16">
        <f t="shared" si="16"/>
        <v>0.11459839259560739</v>
      </c>
      <c r="BH27" s="16">
        <f t="shared" si="16"/>
        <v>0.1085414124108677</v>
      </c>
      <c r="BI27" s="16">
        <f t="shared" si="17"/>
        <v>0.11175266678989737</v>
      </c>
      <c r="BJ27" s="16">
        <f t="shared" si="17"/>
        <v>0.12458909806436089</v>
      </c>
      <c r="BK27" s="16">
        <f t="shared" si="17"/>
        <v>0.18214267587889532</v>
      </c>
      <c r="BL27" s="16">
        <f t="shared" si="17"/>
        <v>0.12750964683306587</v>
      </c>
      <c r="BM27" s="16">
        <f t="shared" si="17"/>
        <v>0.15240974763302859</v>
      </c>
      <c r="BN27" s="16">
        <f t="shared" si="17"/>
        <v>0.12775619462916404</v>
      </c>
      <c r="BO27" s="16">
        <f t="shared" si="17"/>
        <v>0.1114227097891491</v>
      </c>
      <c r="BP27" s="15">
        <f t="shared" si="17"/>
        <v>0.11032489746323941</v>
      </c>
    </row>
    <row r="28" spans="1:68">
      <c r="A28" s="21" t="s">
        <v>40</v>
      </c>
      <c r="B28" s="20">
        <v>31</v>
      </c>
      <c r="C28">
        <v>1</v>
      </c>
      <c r="D28" s="19">
        <v>0.14387614260197665</v>
      </c>
      <c r="E28" s="19">
        <v>-0.21853778128302404</v>
      </c>
      <c r="F28" s="19">
        <v>0.24822064887338038</v>
      </c>
      <c r="G28" s="19">
        <v>0.47749949739075137</v>
      </c>
      <c r="H28" s="19">
        <v>0.13459670922729794</v>
      </c>
      <c r="I28" s="19">
        <v>0.83261053642355998</v>
      </c>
      <c r="J28" s="18" t="s">
        <v>23</v>
      </c>
      <c r="L28" s="17">
        <f t="shared" si="12"/>
        <v>2.2609277428910404</v>
      </c>
      <c r="M28" s="16">
        <f t="shared" si="12"/>
        <v>2.294498842831501</v>
      </c>
      <c r="N28" s="16">
        <f t="shared" si="12"/>
        <v>4.6204964815634568</v>
      </c>
      <c r="O28" s="16">
        <f t="shared" si="12"/>
        <v>15.895590190138362</v>
      </c>
      <c r="P28" s="16">
        <f t="shared" si="12"/>
        <v>7.6658748333052955</v>
      </c>
      <c r="Q28" s="16">
        <f t="shared" si="12"/>
        <v>6.3134390928467159</v>
      </c>
      <c r="R28" s="16">
        <f t="shared" si="12"/>
        <v>3.5414254120486324</v>
      </c>
      <c r="S28" s="16">
        <f t="shared" si="12"/>
        <v>3.978808885558641</v>
      </c>
      <c r="T28" s="16">
        <f t="shared" si="12"/>
        <v>6.2554090486639193</v>
      </c>
      <c r="U28" s="16">
        <f t="shared" si="12"/>
        <v>3.7049646274728789</v>
      </c>
      <c r="V28" s="16">
        <f t="shared" si="13"/>
        <v>9.0998403879049974</v>
      </c>
      <c r="W28" s="16">
        <f t="shared" si="13"/>
        <v>11.9533838828442</v>
      </c>
      <c r="X28" s="16">
        <f t="shared" si="13"/>
        <v>2.5357311752608149</v>
      </c>
      <c r="Y28" s="16">
        <f t="shared" si="13"/>
        <v>2.3908958583748259</v>
      </c>
      <c r="Z28" s="16">
        <f t="shared" si="13"/>
        <v>2.8230038733227625</v>
      </c>
      <c r="AA28" s="16">
        <f t="shared" si="13"/>
        <v>5.540344619932096</v>
      </c>
      <c r="AB28" s="16">
        <f t="shared" si="13"/>
        <v>10.71551618186497</v>
      </c>
      <c r="AC28" s="16">
        <f t="shared" si="13"/>
        <v>4.4972425860677649</v>
      </c>
      <c r="AD28" s="16">
        <f t="shared" si="13"/>
        <v>2.259488981465021</v>
      </c>
      <c r="AE28" s="16">
        <f t="shared" si="13"/>
        <v>1.2548498363896183</v>
      </c>
      <c r="AF28" s="16">
        <f t="shared" si="14"/>
        <v>1.5582366624229869</v>
      </c>
      <c r="AG28" s="16">
        <f t="shared" si="14"/>
        <v>3.4220082136889922</v>
      </c>
      <c r="AH28" s="16">
        <f t="shared" si="14"/>
        <v>10.309838747187623</v>
      </c>
      <c r="AI28" s="16">
        <f t="shared" si="14"/>
        <v>3.1481639556032288</v>
      </c>
      <c r="AJ28" s="16">
        <f t="shared" si="14"/>
        <v>8.8072922312809787</v>
      </c>
      <c r="AK28" s="16">
        <f t="shared" si="14"/>
        <v>2.8834318532155927</v>
      </c>
      <c r="AL28" s="16">
        <f t="shared" si="14"/>
        <v>1.6331481740044156</v>
      </c>
      <c r="AM28" s="15">
        <f t="shared" si="14"/>
        <v>2.2863458614173893</v>
      </c>
      <c r="AN28" s="9"/>
      <c r="AO28" s="17">
        <f t="shared" si="15"/>
        <v>1.3331204476780838</v>
      </c>
      <c r="AP28" s="16">
        <f t="shared" si="15"/>
        <v>1.2344372182173289</v>
      </c>
      <c r="AQ28" s="16">
        <f t="shared" si="15"/>
        <v>4.1615091372226338</v>
      </c>
      <c r="AR28" s="16">
        <f t="shared" si="15"/>
        <v>16.815245818077546</v>
      </c>
      <c r="AS28" s="16">
        <f t="shared" si="15"/>
        <v>6.6763398234805909</v>
      </c>
      <c r="AT28" s="16">
        <f t="shared" si="15"/>
        <v>5.8709573378815243</v>
      </c>
      <c r="AU28" s="16">
        <f t="shared" si="15"/>
        <v>2.5762108058853399</v>
      </c>
      <c r="AV28" s="16">
        <f t="shared" si="15"/>
        <v>3.5713197584476655</v>
      </c>
      <c r="AW28" s="16">
        <f t="shared" si="15"/>
        <v>6.2294002939228506</v>
      </c>
      <c r="AX28" s="16">
        <f t="shared" si="15"/>
        <v>2.1138321259119621</v>
      </c>
      <c r="AY28" s="16">
        <f t="shared" si="16"/>
        <v>8.3491797293395216</v>
      </c>
      <c r="AZ28" s="16">
        <f t="shared" si="16"/>
        <v>10.521802442467441</v>
      </c>
      <c r="BA28" s="16">
        <f t="shared" si="16"/>
        <v>1.6904492382254959</v>
      </c>
      <c r="BB28" s="16">
        <f t="shared" si="16"/>
        <v>1.396787047330184</v>
      </c>
      <c r="BC28" s="16">
        <f t="shared" si="16"/>
        <v>2.4138609767724835</v>
      </c>
      <c r="BD28" s="16">
        <f t="shared" si="16"/>
        <v>5.5443476816662525</v>
      </c>
      <c r="BE28" s="16">
        <f t="shared" si="16"/>
        <v>9.4378785833904395</v>
      </c>
      <c r="BF28" s="16">
        <f t="shared" si="16"/>
        <v>4.0052076350767285</v>
      </c>
      <c r="BG28" s="16">
        <f t="shared" si="16"/>
        <v>1.5199819176569977</v>
      </c>
      <c r="BH28" s="16">
        <f t="shared" si="16"/>
        <v>0.73401774495182115</v>
      </c>
      <c r="BI28" s="16">
        <f t="shared" si="17"/>
        <v>1.1507156396748168</v>
      </c>
      <c r="BJ28" s="16">
        <f t="shared" si="17"/>
        <v>2.8163930530728876</v>
      </c>
      <c r="BK28" s="16">
        <f t="shared" si="17"/>
        <v>10.284644358763368</v>
      </c>
      <c r="BL28" s="16">
        <f t="shared" si="17"/>
        <v>3.1953684875020141</v>
      </c>
      <c r="BM28" s="16">
        <f t="shared" si="17"/>
        <v>6.4264484198460998</v>
      </c>
      <c r="BN28" s="16">
        <f t="shared" si="17"/>
        <v>3.2273609538271946</v>
      </c>
      <c r="BO28" s="16">
        <f t="shared" si="17"/>
        <v>1.1078998514087797</v>
      </c>
      <c r="BP28" s="15">
        <f t="shared" si="17"/>
        <v>0.96544583468720535</v>
      </c>
    </row>
    <row r="29" spans="1:68">
      <c r="A29" s="21" t="s">
        <v>41</v>
      </c>
      <c r="B29" s="20">
        <v>43</v>
      </c>
      <c r="C29">
        <v>0</v>
      </c>
      <c r="D29" s="19">
        <v>0.10905708857336398</v>
      </c>
      <c r="E29" s="19">
        <v>0.92895251920744126</v>
      </c>
      <c r="F29" s="19">
        <v>0.82899600781625449</v>
      </c>
      <c r="G29" s="19">
        <v>0.34458382052148451</v>
      </c>
      <c r="H29" s="19">
        <v>1.3953940209621449</v>
      </c>
      <c r="I29" s="19">
        <v>0.92725349665293322</v>
      </c>
      <c r="J29" s="18" t="s">
        <v>23</v>
      </c>
      <c r="L29" s="17">
        <f t="shared" si="12"/>
        <v>2.8083696789550805</v>
      </c>
      <c r="M29" s="16">
        <f t="shared" si="12"/>
        <v>2.8338163329555321</v>
      </c>
      <c r="N29" s="16">
        <f t="shared" si="12"/>
        <v>4.5969059315582497</v>
      </c>
      <c r="O29" s="16">
        <f t="shared" si="12"/>
        <v>13.143346439424207</v>
      </c>
      <c r="P29" s="16">
        <f t="shared" si="12"/>
        <v>6.9052809730277867</v>
      </c>
      <c r="Q29" s="16">
        <f t="shared" si="12"/>
        <v>5.8801443404381661</v>
      </c>
      <c r="R29" s="16">
        <f t="shared" si="12"/>
        <v>3.77897776725802</v>
      </c>
      <c r="S29" s="16">
        <f t="shared" si="12"/>
        <v>4.1105113165210465</v>
      </c>
      <c r="T29" s="16">
        <f t="shared" si="12"/>
        <v>5.8361579813802438</v>
      </c>
      <c r="U29" s="16">
        <f t="shared" si="12"/>
        <v>3.9029393246030768</v>
      </c>
      <c r="V29" s="16">
        <f t="shared" si="13"/>
        <v>7.9922166224756479</v>
      </c>
      <c r="W29" s="16">
        <f t="shared" si="13"/>
        <v>10.155182212514035</v>
      </c>
      <c r="X29" s="16">
        <f t="shared" si="13"/>
        <v>3.0166687181302052</v>
      </c>
      <c r="Y29" s="16">
        <f t="shared" si="13"/>
        <v>2.906884582299686</v>
      </c>
      <c r="Z29" s="16">
        <f t="shared" si="13"/>
        <v>3.234419371648356</v>
      </c>
      <c r="AA29" s="16">
        <f t="shared" si="13"/>
        <v>5.294144251170624</v>
      </c>
      <c r="AB29" s="16">
        <f t="shared" si="13"/>
        <v>9.2168873356402372</v>
      </c>
      <c r="AC29" s="16">
        <f t="shared" si="13"/>
        <v>4.5034803590137349</v>
      </c>
      <c r="AD29" s="16">
        <f t="shared" si="13"/>
        <v>2.8072791080693471</v>
      </c>
      <c r="AE29" s="16">
        <f t="shared" si="13"/>
        <v>2.045769810924404</v>
      </c>
      <c r="AF29" s="16">
        <f t="shared" si="14"/>
        <v>2.275734858362771</v>
      </c>
      <c r="AG29" s="16">
        <f t="shared" si="14"/>
        <v>3.6884603837421284</v>
      </c>
      <c r="AH29" s="16">
        <f t="shared" si="14"/>
        <v>8.9093867373776412</v>
      </c>
      <c r="AI29" s="16">
        <f t="shared" si="14"/>
        <v>3.4808883918241578</v>
      </c>
      <c r="AJ29" s="16">
        <f t="shared" si="14"/>
        <v>7.7704672090431419</v>
      </c>
      <c r="AK29" s="16">
        <f t="shared" si="14"/>
        <v>3.280223348849169</v>
      </c>
      <c r="AL29" s="16">
        <f t="shared" si="14"/>
        <v>2.3325172491466359</v>
      </c>
      <c r="AM29" s="15">
        <f t="shared" si="14"/>
        <v>2.827636431269708</v>
      </c>
      <c r="AN29" s="9"/>
      <c r="AO29" s="17">
        <f t="shared" si="15"/>
        <v>2.2602994104710712</v>
      </c>
      <c r="AP29" s="16">
        <f t="shared" si="15"/>
        <v>2.1890854208966313</v>
      </c>
      <c r="AQ29" s="16">
        <f t="shared" si="15"/>
        <v>4.3013842406933307</v>
      </c>
      <c r="AR29" s="16">
        <f t="shared" si="15"/>
        <v>13.43285548451267</v>
      </c>
      <c r="AS29" s="16">
        <f t="shared" si="15"/>
        <v>6.1161923621064833</v>
      </c>
      <c r="AT29" s="16">
        <f t="shared" si="15"/>
        <v>5.5349943181602441</v>
      </c>
      <c r="AU29" s="16">
        <f t="shared" si="15"/>
        <v>3.1573659565620025</v>
      </c>
      <c r="AV29" s="16">
        <f t="shared" si="15"/>
        <v>3.8754786385287758</v>
      </c>
      <c r="AW29" s="16">
        <f t="shared" si="15"/>
        <v>5.7936619060983734</v>
      </c>
      <c r="AX29" s="16">
        <f t="shared" si="15"/>
        <v>2.8236939570236981</v>
      </c>
      <c r="AY29" s="16">
        <f t="shared" si="16"/>
        <v>7.3233843466667494</v>
      </c>
      <c r="AZ29" s="16">
        <f t="shared" si="16"/>
        <v>8.8912407300395042</v>
      </c>
      <c r="BA29" s="16">
        <f t="shared" si="16"/>
        <v>2.5181629694946484</v>
      </c>
      <c r="BB29" s="16">
        <f t="shared" si="16"/>
        <v>2.3062439198739355</v>
      </c>
      <c r="BC29" s="16">
        <f t="shared" si="16"/>
        <v>3.0402074575846969</v>
      </c>
      <c r="BD29" s="16">
        <f t="shared" si="16"/>
        <v>5.299298984923551</v>
      </c>
      <c r="BE29" s="16">
        <f t="shared" si="16"/>
        <v>8.109035457455736</v>
      </c>
      <c r="BF29" s="16">
        <f t="shared" si="16"/>
        <v>4.1885904701092986</v>
      </c>
      <c r="BG29" s="16">
        <f t="shared" si="16"/>
        <v>2.3951465455684788</v>
      </c>
      <c r="BH29" s="16">
        <f t="shared" si="16"/>
        <v>1.8279615769901152</v>
      </c>
      <c r="BI29" s="16">
        <f t="shared" si="17"/>
        <v>2.128668391031864</v>
      </c>
      <c r="BJ29" s="16">
        <f t="shared" si="17"/>
        <v>3.3306916182843089</v>
      </c>
      <c r="BK29" s="16">
        <f t="shared" si="17"/>
        <v>8.7200974325138336</v>
      </c>
      <c r="BL29" s="16">
        <f t="shared" si="17"/>
        <v>3.6041763105048608</v>
      </c>
      <c r="BM29" s="16">
        <f t="shared" si="17"/>
        <v>5.9358601627002407</v>
      </c>
      <c r="BN29" s="16">
        <f t="shared" si="17"/>
        <v>3.6272634264798</v>
      </c>
      <c r="BO29" s="16">
        <f t="shared" si="17"/>
        <v>2.0977707084584374</v>
      </c>
      <c r="BP29" s="15">
        <f t="shared" si="17"/>
        <v>1.9949698686695281</v>
      </c>
    </row>
    <row r="30" spans="1:68">
      <c r="A30" s="21" t="s">
        <v>42</v>
      </c>
      <c r="B30" s="20">
        <v>51</v>
      </c>
      <c r="C30">
        <v>0</v>
      </c>
      <c r="D30" s="19">
        <v>6.1567634743057424E-2</v>
      </c>
      <c r="E30" s="19">
        <v>0.54940632326213312</v>
      </c>
      <c r="F30" s="19">
        <v>0.42656736930354355</v>
      </c>
      <c r="G30" s="19">
        <v>0.22339191722217303</v>
      </c>
      <c r="H30" s="19">
        <v>0.6388527790576739</v>
      </c>
      <c r="I30" s="19">
        <v>0.60181340043419018</v>
      </c>
      <c r="J30" s="18" t="s">
        <v>23</v>
      </c>
      <c r="L30" s="17">
        <f t="shared" si="12"/>
        <v>1.610421895334156</v>
      </c>
      <c r="M30" s="16">
        <f t="shared" si="12"/>
        <v>1.6247876767742027</v>
      </c>
      <c r="N30" s="16">
        <f t="shared" si="12"/>
        <v>2.620131105120298</v>
      </c>
      <c r="O30" s="16">
        <f t="shared" si="12"/>
        <v>7.4449814144845643</v>
      </c>
      <c r="P30" s="16">
        <f t="shared" si="12"/>
        <v>3.9233127071816796</v>
      </c>
      <c r="Q30" s="16">
        <f t="shared" si="12"/>
        <v>3.3445769405969399</v>
      </c>
      <c r="R30" s="16">
        <f t="shared" si="12"/>
        <v>2.1583738445473672</v>
      </c>
      <c r="S30" s="16">
        <f t="shared" si="12"/>
        <v>2.3455394541662615</v>
      </c>
      <c r="T30" s="16">
        <f t="shared" si="12"/>
        <v>3.3197446612505743</v>
      </c>
      <c r="U30" s="16">
        <f t="shared" si="12"/>
        <v>2.228355722705309</v>
      </c>
      <c r="V30" s="16">
        <f t="shared" si="13"/>
        <v>4.5369368001208192</v>
      </c>
      <c r="W30" s="16">
        <f t="shared" si="13"/>
        <v>5.758028222524791</v>
      </c>
      <c r="X30" s="16">
        <f t="shared" si="13"/>
        <v>1.7280160776933953</v>
      </c>
      <c r="Y30" s="16">
        <f t="shared" si="13"/>
        <v>1.6660379920520514</v>
      </c>
      <c r="Z30" s="16">
        <f t="shared" si="13"/>
        <v>1.8509461217303671</v>
      </c>
      <c r="AA30" s="16">
        <f t="shared" si="13"/>
        <v>3.0137535165775784</v>
      </c>
      <c r="AB30" s="16">
        <f t="shared" si="13"/>
        <v>5.22831853545767</v>
      </c>
      <c r="AC30" s="16">
        <f t="shared" si="13"/>
        <v>2.5673881646904126</v>
      </c>
      <c r="AD30" s="16">
        <f t="shared" si="13"/>
        <v>1.6098062189867257</v>
      </c>
      <c r="AE30" s="16">
        <f t="shared" si="13"/>
        <v>1.1798999481208701</v>
      </c>
      <c r="AF30" s="16">
        <f t="shared" si="14"/>
        <v>1.309725567249064</v>
      </c>
      <c r="AG30" s="16">
        <f t="shared" si="14"/>
        <v>2.1072727077106297</v>
      </c>
      <c r="AH30" s="16">
        <f t="shared" si="14"/>
        <v>5.0547206083099319</v>
      </c>
      <c r="AI30" s="16">
        <f t="shared" si="14"/>
        <v>1.9900889762496765</v>
      </c>
      <c r="AJ30" s="16">
        <f t="shared" si="14"/>
        <v>4.4117492761432686</v>
      </c>
      <c r="AK30" s="16">
        <f t="shared" si="14"/>
        <v>1.8768045283224513</v>
      </c>
      <c r="AL30" s="16">
        <f t="shared" si="14"/>
        <v>1.3417817824052822</v>
      </c>
      <c r="AM30" s="15">
        <f t="shared" si="14"/>
        <v>1.6212988441387628</v>
      </c>
      <c r="AN30" s="9"/>
      <c r="AO30" s="17">
        <f t="shared" si="15"/>
        <v>1.1995664912853281</v>
      </c>
      <c r="AP30" s="16">
        <f t="shared" si="15"/>
        <v>1.1533988283927461</v>
      </c>
      <c r="AQ30" s="16">
        <f t="shared" si="15"/>
        <v>2.5227912809646664</v>
      </c>
      <c r="AR30" s="16">
        <f t="shared" si="15"/>
        <v>8.4426770873522514</v>
      </c>
      <c r="AS30" s="16">
        <f t="shared" si="15"/>
        <v>3.6993220450014443</v>
      </c>
      <c r="AT30" s="16">
        <f t="shared" si="15"/>
        <v>3.3225343446200455</v>
      </c>
      <c r="AU30" s="16">
        <f t="shared" si="15"/>
        <v>1.781130115787052</v>
      </c>
      <c r="AV30" s="16">
        <f t="shared" si="15"/>
        <v>2.2466788712780605</v>
      </c>
      <c r="AW30" s="16">
        <f t="shared" si="15"/>
        <v>3.4902272104814909</v>
      </c>
      <c r="AX30" s="16">
        <f t="shared" si="15"/>
        <v>1.564812275943581</v>
      </c>
      <c r="AY30" s="16">
        <f t="shared" si="16"/>
        <v>4.4819383950031231</v>
      </c>
      <c r="AZ30" s="16">
        <f t="shared" si="16"/>
        <v>5.4983716183640112</v>
      </c>
      <c r="BA30" s="16">
        <f t="shared" si="16"/>
        <v>1.3667381093399209</v>
      </c>
      <c r="BB30" s="16">
        <f t="shared" si="16"/>
        <v>1.2293520802482845</v>
      </c>
      <c r="BC30" s="16">
        <f t="shared" si="16"/>
        <v>1.7051768639315128</v>
      </c>
      <c r="BD30" s="16">
        <f t="shared" si="16"/>
        <v>3.1697342732400799</v>
      </c>
      <c r="BE30" s="16">
        <f t="shared" si="16"/>
        <v>4.9912719662696787</v>
      </c>
      <c r="BF30" s="16">
        <f t="shared" si="16"/>
        <v>2.4496676600606087</v>
      </c>
      <c r="BG30" s="16">
        <f t="shared" si="16"/>
        <v>1.2869871948916052</v>
      </c>
      <c r="BH30" s="16">
        <f t="shared" si="16"/>
        <v>0.91928409914390841</v>
      </c>
      <c r="BI30" s="16">
        <f t="shared" si="17"/>
        <v>1.1142307789064581</v>
      </c>
      <c r="BJ30" s="16">
        <f t="shared" si="17"/>
        <v>1.8934962501498047</v>
      </c>
      <c r="BK30" s="16">
        <f t="shared" si="17"/>
        <v>5.3874202994769984</v>
      </c>
      <c r="BL30" s="16">
        <f t="shared" si="17"/>
        <v>2.070794968451803</v>
      </c>
      <c r="BM30" s="16">
        <f t="shared" si="17"/>
        <v>3.5824136083218412</v>
      </c>
      <c r="BN30" s="16">
        <f t="shared" si="17"/>
        <v>2.0857622269056888</v>
      </c>
      <c r="BO30" s="16">
        <f t="shared" si="17"/>
        <v>1.0941999703288698</v>
      </c>
      <c r="BP30" s="15">
        <f t="shared" si="17"/>
        <v>1.027554715024255</v>
      </c>
    </row>
    <row r="31" spans="1:68">
      <c r="A31" s="21" t="s">
        <v>43</v>
      </c>
      <c r="B31" s="20">
        <v>3</v>
      </c>
      <c r="C31">
        <v>0</v>
      </c>
      <c r="D31" s="19">
        <v>8.2605118368345609E-2</v>
      </c>
      <c r="E31" s="19">
        <v>-0.34898431678236319</v>
      </c>
      <c r="F31" s="19">
        <v>0.99425189361664801</v>
      </c>
      <c r="G31" s="19">
        <v>0.24399819568412934</v>
      </c>
      <c r="H31" s="19">
        <v>0.72542787940691955</v>
      </c>
      <c r="I31" s="19">
        <v>0.98796598947124203</v>
      </c>
      <c r="J31" s="22" t="s">
        <v>23</v>
      </c>
      <c r="L31" s="17">
        <f t="shared" si="12"/>
        <v>1.0745772230987929</v>
      </c>
      <c r="M31" s="16">
        <f t="shared" si="12"/>
        <v>1.0938517507180734</v>
      </c>
      <c r="N31" s="16">
        <f t="shared" si="12"/>
        <v>2.4293011643396607</v>
      </c>
      <c r="O31" s="16">
        <f t="shared" si="12"/>
        <v>8.9027889404723446</v>
      </c>
      <c r="P31" s="16">
        <f t="shared" si="12"/>
        <v>4.1777761698029767</v>
      </c>
      <c r="Q31" s="16">
        <f t="shared" si="12"/>
        <v>3.4012880571405275</v>
      </c>
      <c r="R31" s="16">
        <f t="shared" si="12"/>
        <v>1.8097627765770685</v>
      </c>
      <c r="S31" s="16">
        <f t="shared" si="12"/>
        <v>2.0608823364168392</v>
      </c>
      <c r="T31" s="16">
        <f t="shared" si="12"/>
        <v>3.3679706593986287</v>
      </c>
      <c r="U31" s="16">
        <f t="shared" si="12"/>
        <v>1.9036572611224214</v>
      </c>
      <c r="V31" s="16">
        <f t="shared" si="13"/>
        <v>5.0010738495408216</v>
      </c>
      <c r="W31" s="16">
        <f t="shared" si="13"/>
        <v>6.6394086971796753</v>
      </c>
      <c r="X31" s="16">
        <f t="shared" si="13"/>
        <v>1.2323529991823323</v>
      </c>
      <c r="Y31" s="16">
        <f t="shared" si="13"/>
        <v>1.149197180024865</v>
      </c>
      <c r="Z31" s="16">
        <f t="shared" si="13"/>
        <v>1.397287885524463</v>
      </c>
      <c r="AA31" s="16">
        <f t="shared" si="13"/>
        <v>2.9574232211079505</v>
      </c>
      <c r="AB31" s="16">
        <f t="shared" si="13"/>
        <v>5.9286987343290551</v>
      </c>
      <c r="AC31" s="16">
        <f t="shared" si="13"/>
        <v>2.3585361129374451</v>
      </c>
      <c r="AD31" s="16">
        <f t="shared" si="13"/>
        <v>1.0737511719151096</v>
      </c>
      <c r="AE31" s="16">
        <f t="shared" si="13"/>
        <v>0.49694716538840811</v>
      </c>
      <c r="AF31" s="16">
        <f t="shared" si="14"/>
        <v>0.67113382498779317</v>
      </c>
      <c r="AG31" s="16">
        <f t="shared" si="14"/>
        <v>1.7412005283313423</v>
      </c>
      <c r="AH31" s="16">
        <f t="shared" si="14"/>
        <v>5.695782895018608</v>
      </c>
      <c r="AI31" s="16">
        <f t="shared" si="14"/>
        <v>1.5839754530369237</v>
      </c>
      <c r="AJ31" s="16">
        <f t="shared" si="14"/>
        <v>4.8331101088585182</v>
      </c>
      <c r="AK31" s="16">
        <f t="shared" si="14"/>
        <v>1.4319820352391683</v>
      </c>
      <c r="AL31" s="16">
        <f t="shared" si="14"/>
        <v>0.7141435566182448</v>
      </c>
      <c r="AM31" s="15">
        <f t="shared" si="14"/>
        <v>1.089170794010534</v>
      </c>
      <c r="AN31" s="9"/>
      <c r="AO31" s="17">
        <f t="shared" si="15"/>
        <v>1.337863350574084</v>
      </c>
      <c r="AP31" s="16">
        <f t="shared" si="15"/>
        <v>1.2874370567993643</v>
      </c>
      <c r="AQ31" s="16">
        <f t="shared" si="15"/>
        <v>2.7831459963430771</v>
      </c>
      <c r="AR31" s="16">
        <f t="shared" si="15"/>
        <v>9.2490981819725029</v>
      </c>
      <c r="AS31" s="16">
        <f t="shared" si="15"/>
        <v>4.0682031602794915</v>
      </c>
      <c r="AT31" s="16">
        <f t="shared" si="15"/>
        <v>3.6566595368922594</v>
      </c>
      <c r="AU31" s="16">
        <f t="shared" si="15"/>
        <v>1.9730719866717676</v>
      </c>
      <c r="AV31" s="16">
        <f t="shared" si="15"/>
        <v>2.4815642264774933</v>
      </c>
      <c r="AW31" s="16">
        <f t="shared" si="15"/>
        <v>3.839820849119147</v>
      </c>
      <c r="AX31" s="16">
        <f t="shared" si="15"/>
        <v>1.7368004005176356</v>
      </c>
      <c r="AY31" s="16">
        <f t="shared" si="16"/>
        <v>4.9230101724928907</v>
      </c>
      <c r="AZ31" s="16">
        <f t="shared" si="16"/>
        <v>6.0332019628556788</v>
      </c>
      <c r="BA31" s="16">
        <f t="shared" si="16"/>
        <v>1.5204553336777076</v>
      </c>
      <c r="BB31" s="16">
        <f t="shared" si="16"/>
        <v>1.370396443331968</v>
      </c>
      <c r="BC31" s="16">
        <f t="shared" si="16"/>
        <v>1.8901126001391633</v>
      </c>
      <c r="BD31" s="16">
        <f t="shared" si="16"/>
        <v>3.489764771044316</v>
      </c>
      <c r="BE31" s="16">
        <f t="shared" si="16"/>
        <v>5.4793260586527071</v>
      </c>
      <c r="BF31" s="16">
        <f t="shared" si="16"/>
        <v>2.7032772536224718</v>
      </c>
      <c r="BG31" s="16">
        <f t="shared" si="16"/>
        <v>1.4333479778184735</v>
      </c>
      <c r="BH31" s="16">
        <f t="shared" si="16"/>
        <v>1.0317269477223965</v>
      </c>
      <c r="BI31" s="16">
        <f t="shared" si="17"/>
        <v>1.2446560398227469</v>
      </c>
      <c r="BJ31" s="16">
        <f t="shared" si="17"/>
        <v>2.0958030791008841</v>
      </c>
      <c r="BK31" s="16">
        <f t="shared" si="17"/>
        <v>5.9120161923325618</v>
      </c>
      <c r="BL31" s="16">
        <f t="shared" si="17"/>
        <v>2.2894563137421886</v>
      </c>
      <c r="BM31" s="16">
        <f t="shared" si="17"/>
        <v>3.940510771204798</v>
      </c>
      <c r="BN31" s="16">
        <f t="shared" si="17"/>
        <v>2.3058041928530253</v>
      </c>
      <c r="BO31" s="16">
        <f t="shared" si="17"/>
        <v>1.2227775349430698</v>
      </c>
      <c r="BP31" s="15">
        <f t="shared" si="17"/>
        <v>1.1499847398973047</v>
      </c>
    </row>
    <row r="32" spans="1:68">
      <c r="A32" s="21" t="s">
        <v>44</v>
      </c>
      <c r="B32" s="20">
        <v>27</v>
      </c>
      <c r="C32">
        <v>0</v>
      </c>
      <c r="D32" s="19">
        <v>0.20635705168087567</v>
      </c>
      <c r="E32" s="19">
        <v>1.5174183735298437</v>
      </c>
      <c r="F32" s="19">
        <v>0.85147684008293056</v>
      </c>
      <c r="G32" s="19">
        <v>0.71266976904446588</v>
      </c>
      <c r="H32" s="19">
        <v>2.8324483307220527</v>
      </c>
      <c r="I32" s="19">
        <v>0.86525090586718423</v>
      </c>
      <c r="J32" s="22" t="s">
        <v>16</v>
      </c>
      <c r="L32" s="17">
        <f t="shared" si="12"/>
        <v>5.0736382308302677</v>
      </c>
      <c r="M32" s="16">
        <f t="shared" si="12"/>
        <v>5.1217882095558052</v>
      </c>
      <c r="N32" s="16">
        <f t="shared" si="12"/>
        <v>8.4578938783966287</v>
      </c>
      <c r="O32" s="16">
        <f t="shared" si="12"/>
        <v>24.629408161787918</v>
      </c>
      <c r="P32" s="16">
        <f t="shared" si="12"/>
        <v>12.825784805641831</v>
      </c>
      <c r="Q32" s="16">
        <f t="shared" si="12"/>
        <v>10.886028519841599</v>
      </c>
      <c r="R32" s="16">
        <f t="shared" si="12"/>
        <v>6.9102159907900615</v>
      </c>
      <c r="S32" s="16">
        <f t="shared" si="12"/>
        <v>7.5375414278999227</v>
      </c>
      <c r="T32" s="16">
        <f t="shared" si="12"/>
        <v>10.802797842330314</v>
      </c>
      <c r="U32" s="16">
        <f t="shared" si="12"/>
        <v>7.1447751728673232</v>
      </c>
      <c r="V32" s="16">
        <f t="shared" si="13"/>
        <v>14.882476754061226</v>
      </c>
      <c r="W32" s="16">
        <f t="shared" si="13"/>
        <v>18.975224945731924</v>
      </c>
      <c r="X32" s="16">
        <f t="shared" si="13"/>
        <v>5.4677801995407389</v>
      </c>
      <c r="Y32" s="16">
        <f t="shared" si="13"/>
        <v>5.2600474341819918</v>
      </c>
      <c r="Z32" s="16">
        <f t="shared" si="13"/>
        <v>5.8798064460635553</v>
      </c>
      <c r="AA32" s="16">
        <f t="shared" si="13"/>
        <v>9.7772032954763617</v>
      </c>
      <c r="AB32" s="16">
        <f t="shared" si="13"/>
        <v>17.199790015899797</v>
      </c>
      <c r="AC32" s="16">
        <f t="shared" si="13"/>
        <v>8.2811146707900125</v>
      </c>
      <c r="AD32" s="16">
        <f t="shared" si="13"/>
        <v>5.071574660313459</v>
      </c>
      <c r="AE32" s="16">
        <f t="shared" si="13"/>
        <v>3.6306521541097982</v>
      </c>
      <c r="AF32" s="16">
        <f t="shared" si="14"/>
        <v>4.0657903904208723</v>
      </c>
      <c r="AG32" s="16">
        <f t="shared" si="14"/>
        <v>6.7389396378949353</v>
      </c>
      <c r="AH32" s="16">
        <f t="shared" si="14"/>
        <v>16.61793955869739</v>
      </c>
      <c r="AI32" s="16">
        <f t="shared" si="14"/>
        <v>6.3461733828623332</v>
      </c>
      <c r="AJ32" s="16">
        <f t="shared" si="14"/>
        <v>14.462884082310111</v>
      </c>
      <c r="AK32" s="16">
        <f t="shared" si="14"/>
        <v>5.966476407769524</v>
      </c>
      <c r="AL32" s="16">
        <f t="shared" si="14"/>
        <v>4.1732336286627136</v>
      </c>
      <c r="AM32" s="15">
        <f t="shared" si="14"/>
        <v>5.1100946432938894</v>
      </c>
      <c r="AN32" s="9"/>
      <c r="AO32" s="17">
        <f t="shared" si="15"/>
        <v>4.6212494510236617</v>
      </c>
      <c r="AP32" s="16">
        <f t="shared" si="15"/>
        <v>4.4739643654211392</v>
      </c>
      <c r="AQ32" s="16">
        <f t="shared" si="15"/>
        <v>8.8426300496637147</v>
      </c>
      <c r="AR32" s="16">
        <f t="shared" si="15"/>
        <v>27.728378929342057</v>
      </c>
      <c r="AS32" s="16">
        <f t="shared" si="15"/>
        <v>12.596024166631235</v>
      </c>
      <c r="AT32" s="16">
        <f t="shared" si="15"/>
        <v>11.393987822842902</v>
      </c>
      <c r="AU32" s="16">
        <f t="shared" si="15"/>
        <v>6.4765664164360883</v>
      </c>
      <c r="AV32" s="16">
        <f t="shared" si="15"/>
        <v>7.9617702151247549</v>
      </c>
      <c r="AW32" s="16">
        <f t="shared" si="15"/>
        <v>11.928965262805619</v>
      </c>
      <c r="AX32" s="16">
        <f t="shared" si="15"/>
        <v>5.7864645234113636</v>
      </c>
      <c r="AY32" s="16">
        <f t="shared" si="16"/>
        <v>15.092743924183679</v>
      </c>
      <c r="AZ32" s="16">
        <f t="shared" si="16"/>
        <v>18.335391373335998</v>
      </c>
      <c r="BA32" s="16">
        <f t="shared" si="16"/>
        <v>5.1545639948586039</v>
      </c>
      <c r="BB32" s="16">
        <f t="shared" si="16"/>
        <v>4.7162720868962573</v>
      </c>
      <c r="BC32" s="16">
        <f t="shared" si="16"/>
        <v>6.2342586949609693</v>
      </c>
      <c r="BD32" s="16">
        <f t="shared" si="16"/>
        <v>10.906521700816491</v>
      </c>
      <c r="BE32" s="16">
        <f t="shared" si="16"/>
        <v>16.717630997605067</v>
      </c>
      <c r="BF32" s="16">
        <f t="shared" si="16"/>
        <v>8.6093494785964921</v>
      </c>
      <c r="BG32" s="16">
        <f t="shared" si="16"/>
        <v>4.9001408873097301</v>
      </c>
      <c r="BH32" s="16">
        <f t="shared" si="16"/>
        <v>3.7270864474625389</v>
      </c>
      <c r="BI32" s="16">
        <f t="shared" si="17"/>
        <v>4.3490095992486761</v>
      </c>
      <c r="BJ32" s="16">
        <f t="shared" si="17"/>
        <v>6.8350393102654543</v>
      </c>
      <c r="BK32" s="16">
        <f t="shared" si="17"/>
        <v>17.981432054710581</v>
      </c>
      <c r="BL32" s="16">
        <f t="shared" si="17"/>
        <v>7.4006615502970794</v>
      </c>
      <c r="BM32" s="16">
        <f t="shared" si="17"/>
        <v>12.223060320831301</v>
      </c>
      <c r="BN32" s="16">
        <f t="shared" si="17"/>
        <v>7.4484104248230585</v>
      </c>
      <c r="BO32" s="16">
        <f t="shared" si="17"/>
        <v>4.2851068766243561</v>
      </c>
      <c r="BP32" s="15">
        <f t="shared" si="17"/>
        <v>4.0724937288594232</v>
      </c>
    </row>
    <row r="33" spans="1:68">
      <c r="A33" s="21" t="s">
        <v>45</v>
      </c>
      <c r="B33" s="20">
        <v>9</v>
      </c>
      <c r="C33">
        <v>0</v>
      </c>
      <c r="D33" s="19">
        <v>0.12878527650985788</v>
      </c>
      <c r="E33" s="19">
        <v>4.9015662647306613E-2</v>
      </c>
      <c r="F33" s="19">
        <v>0.94630420595821874</v>
      </c>
      <c r="G33" s="19">
        <v>0.42305713428076136</v>
      </c>
      <c r="H33" s="19">
        <v>1.0625612792103309</v>
      </c>
      <c r="I33" s="19">
        <v>0.94108342387072885</v>
      </c>
      <c r="J33" s="18" t="s">
        <v>16</v>
      </c>
      <c r="L33" s="17">
        <f t="shared" si="12"/>
        <v>2.2684152611671911</v>
      </c>
      <c r="M33" s="16">
        <f t="shared" si="12"/>
        <v>2.2984651590194907</v>
      </c>
      <c r="N33" s="16">
        <f t="shared" si="12"/>
        <v>4.3804937959288601</v>
      </c>
      <c r="O33" s="16">
        <f t="shared" si="12"/>
        <v>14.47296663175139</v>
      </c>
      <c r="P33" s="16">
        <f t="shared" si="12"/>
        <v>7.1064488153875178</v>
      </c>
      <c r="Q33" s="16">
        <f t="shared" si="12"/>
        <v>5.895867216194854</v>
      </c>
      <c r="R33" s="16">
        <f t="shared" si="12"/>
        <v>3.4146042221049258</v>
      </c>
      <c r="S33" s="16">
        <f t="shared" si="12"/>
        <v>3.8061114626948935</v>
      </c>
      <c r="T33" s="16">
        <f t="shared" si="12"/>
        <v>5.8439238213358795</v>
      </c>
      <c r="U33" s="16">
        <f t="shared" si="12"/>
        <v>3.5609901530711312</v>
      </c>
      <c r="V33" s="16">
        <f t="shared" si="13"/>
        <v>8.3900087379357693</v>
      </c>
      <c r="W33" s="16">
        <f t="shared" si="13"/>
        <v>10.944250055381282</v>
      </c>
      <c r="X33" s="16">
        <f t="shared" si="13"/>
        <v>2.5143951393010187</v>
      </c>
      <c r="Y33" s="16">
        <f t="shared" si="13"/>
        <v>2.3847512942810956</v>
      </c>
      <c r="Z33" s="16">
        <f t="shared" si="13"/>
        <v>2.7715364080657023</v>
      </c>
      <c r="AA33" s="16">
        <f t="shared" si="13"/>
        <v>5.2038609970818852</v>
      </c>
      <c r="AB33" s="16">
        <f t="shared" si="13"/>
        <v>9.8362196948909109</v>
      </c>
      <c r="AC33" s="16">
        <f t="shared" si="13"/>
        <v>4.2701677423854161</v>
      </c>
      <c r="AD33" s="16">
        <f t="shared" si="13"/>
        <v>2.2671274084020925</v>
      </c>
      <c r="AE33" s="16">
        <f t="shared" si="13"/>
        <v>1.367862750959258</v>
      </c>
      <c r="AF33" s="16">
        <f t="shared" si="14"/>
        <v>1.6394279706930455</v>
      </c>
      <c r="AG33" s="16">
        <f t="shared" si="14"/>
        <v>3.3077124426017446</v>
      </c>
      <c r="AH33" s="16">
        <f t="shared" si="14"/>
        <v>9.4730929133836757</v>
      </c>
      <c r="AI33" s="16">
        <f t="shared" si="14"/>
        <v>3.0625911329779805</v>
      </c>
      <c r="AJ33" s="16">
        <f t="shared" si="14"/>
        <v>8.1281453423657251</v>
      </c>
      <c r="AK33" s="16">
        <f t="shared" si="14"/>
        <v>2.8256262241998429</v>
      </c>
      <c r="AL33" s="16">
        <f t="shared" si="14"/>
        <v>1.7064821713291778</v>
      </c>
      <c r="AM33" s="15">
        <f t="shared" si="14"/>
        <v>2.2911673266839325</v>
      </c>
      <c r="AN33" s="9"/>
      <c r="AO33" s="17">
        <f t="shared" si="15"/>
        <v>2.1244346862550421</v>
      </c>
      <c r="AP33" s="16">
        <f t="shared" si="15"/>
        <v>2.0370028785036851</v>
      </c>
      <c r="AQ33" s="16">
        <f t="shared" si="15"/>
        <v>4.630343111644752</v>
      </c>
      <c r="AR33" s="16">
        <f t="shared" si="15"/>
        <v>15.841357170084926</v>
      </c>
      <c r="AS33" s="16">
        <f t="shared" si="15"/>
        <v>6.858444018856761</v>
      </c>
      <c r="AT33" s="16">
        <f t="shared" si="15"/>
        <v>6.144887652369877</v>
      </c>
      <c r="AU33" s="16">
        <f t="shared" si="15"/>
        <v>3.2257934258326242</v>
      </c>
      <c r="AV33" s="16">
        <f t="shared" si="15"/>
        <v>4.1074444936737304</v>
      </c>
      <c r="AW33" s="16">
        <f t="shared" si="15"/>
        <v>6.4624625411699705</v>
      </c>
      <c r="AX33" s="16">
        <f t="shared" si="15"/>
        <v>2.8161331008040866</v>
      </c>
      <c r="AY33" s="16">
        <f t="shared" si="16"/>
        <v>8.340554179287027</v>
      </c>
      <c r="AZ33" s="16">
        <f t="shared" si="16"/>
        <v>10.265464140264491</v>
      </c>
      <c r="BA33" s="16">
        <f t="shared" si="16"/>
        <v>2.4410224417418114</v>
      </c>
      <c r="BB33" s="16">
        <f t="shared" si="16"/>
        <v>2.1808423041591434</v>
      </c>
      <c r="BC33" s="16">
        <f t="shared" si="16"/>
        <v>3.0819540001771646</v>
      </c>
      <c r="BD33" s="16">
        <f t="shared" si="16"/>
        <v>5.8555165725218377</v>
      </c>
      <c r="BE33" s="16">
        <f t="shared" si="16"/>
        <v>9.3051244454471664</v>
      </c>
      <c r="BF33" s="16">
        <f t="shared" si="16"/>
        <v>4.4918624096901825</v>
      </c>
      <c r="BG33" s="16">
        <f t="shared" si="16"/>
        <v>2.2899910448035801</v>
      </c>
      <c r="BH33" s="16">
        <f t="shared" si="16"/>
        <v>1.5936390017774467</v>
      </c>
      <c r="BI33" s="16">
        <f t="shared" si="17"/>
        <v>1.9628268609597912</v>
      </c>
      <c r="BJ33" s="16">
        <f t="shared" si="17"/>
        <v>3.4385911643758464</v>
      </c>
      <c r="BK33" s="16">
        <f t="shared" si="17"/>
        <v>10.055345763571715</v>
      </c>
      <c r="BL33" s="16">
        <f t="shared" si="17"/>
        <v>3.7743575099500113</v>
      </c>
      <c r="BM33" s="16">
        <f t="shared" si="17"/>
        <v>6.6370441185831641</v>
      </c>
      <c r="BN33" s="16">
        <f t="shared" si="17"/>
        <v>3.8027023379468226</v>
      </c>
      <c r="BO33" s="16">
        <f t="shared" si="17"/>
        <v>1.9248927379192828</v>
      </c>
      <c r="BP33" s="15">
        <f t="shared" si="17"/>
        <v>1.7986806928588557</v>
      </c>
    </row>
    <row r="34" spans="1:68">
      <c r="A34" s="21" t="s">
        <v>46</v>
      </c>
      <c r="B34" s="20">
        <v>12</v>
      </c>
      <c r="C34">
        <v>0</v>
      </c>
      <c r="D34" s="19">
        <v>0.10836238313123243</v>
      </c>
      <c r="E34" s="19">
        <v>-1.1508396051370124</v>
      </c>
      <c r="F34" s="19">
        <v>0.90415676461403671</v>
      </c>
      <c r="G34" s="19">
        <v>0.35321298627410752</v>
      </c>
      <c r="H34" s="19">
        <v>-0.23175840554264138</v>
      </c>
      <c r="I34" s="19">
        <v>0.86589136880289452</v>
      </c>
      <c r="J34" s="18" t="s">
        <v>16</v>
      </c>
      <c r="L34" s="17">
        <f t="shared" si="12"/>
        <v>0.71660546415789317</v>
      </c>
      <c r="M34" s="16">
        <f t="shared" si="12"/>
        <v>0.74189002022184725</v>
      </c>
      <c r="N34" s="16">
        <f t="shared" si="12"/>
        <v>2.4937485475101049</v>
      </c>
      <c r="O34" s="16">
        <f t="shared" si="12"/>
        <v>10.98574730556102</v>
      </c>
      <c r="P34" s="16">
        <f t="shared" si="12"/>
        <v>4.7874189904545243</v>
      </c>
      <c r="Q34" s="16">
        <f t="shared" si="12"/>
        <v>3.7688125890209396</v>
      </c>
      <c r="R34" s="16">
        <f t="shared" si="12"/>
        <v>1.6810306740258616</v>
      </c>
      <c r="S34" s="16">
        <f t="shared" si="12"/>
        <v>2.0104523187448082</v>
      </c>
      <c r="T34" s="16">
        <f t="shared" si="12"/>
        <v>3.7251064278246777</v>
      </c>
      <c r="U34" s="16">
        <f t="shared" si="12"/>
        <v>1.8042025828516959</v>
      </c>
      <c r="V34" s="16">
        <f t="shared" si="13"/>
        <v>5.867430742329141</v>
      </c>
      <c r="W34" s="16">
        <f t="shared" si="13"/>
        <v>8.0166180077652509</v>
      </c>
      <c r="X34" s="16">
        <f t="shared" si="13"/>
        <v>0.92357761593854626</v>
      </c>
      <c r="Y34" s="16">
        <f t="shared" si="13"/>
        <v>0.81449281691977315</v>
      </c>
      <c r="Z34" s="16">
        <f t="shared" si="13"/>
        <v>1.1399411742572414</v>
      </c>
      <c r="AA34" s="16">
        <f t="shared" si="13"/>
        <v>3.1865453836624513</v>
      </c>
      <c r="AB34" s="16">
        <f t="shared" si="13"/>
        <v>7.0843001706769062</v>
      </c>
      <c r="AC34" s="16">
        <f t="shared" si="13"/>
        <v>2.4009181059610163</v>
      </c>
      <c r="AD34" s="16">
        <f t="shared" si="13"/>
        <v>0.71552184032658106</v>
      </c>
      <c r="AE34" s="16">
        <f t="shared" si="13"/>
        <v>0</v>
      </c>
      <c r="AF34" s="16">
        <f t="shared" si="14"/>
        <v>0.18736358494495442</v>
      </c>
      <c r="AG34" s="16">
        <f t="shared" si="14"/>
        <v>1.5910898960269395</v>
      </c>
      <c r="AH34" s="16">
        <f t="shared" si="14"/>
        <v>6.7787583844628081</v>
      </c>
      <c r="AI34" s="16">
        <f t="shared" si="14"/>
        <v>1.3848401601338258</v>
      </c>
      <c r="AJ34" s="16">
        <f t="shared" si="14"/>
        <v>5.6470938966289683</v>
      </c>
      <c r="AK34" s="16">
        <f t="shared" si="14"/>
        <v>1.1854533751723593</v>
      </c>
      <c r="AL34" s="16">
        <f t="shared" si="14"/>
        <v>0.24378426576194911</v>
      </c>
      <c r="AM34" s="15">
        <f t="shared" si="14"/>
        <v>0.73574948517774419</v>
      </c>
      <c r="AN34" s="9"/>
      <c r="AO34" s="17">
        <f t="shared" si="15"/>
        <v>0.65480619000536844</v>
      </c>
      <c r="AP34" s="16">
        <f t="shared" si="15"/>
        <v>0.58180883950871987</v>
      </c>
      <c r="AQ34" s="16">
        <f t="shared" si="15"/>
        <v>2.747004445368999</v>
      </c>
      <c r="AR34" s="16">
        <f t="shared" si="15"/>
        <v>12.107148581632845</v>
      </c>
      <c r="AS34" s="16">
        <f t="shared" si="15"/>
        <v>4.6072595064126318</v>
      </c>
      <c r="AT34" s="16">
        <f t="shared" si="15"/>
        <v>4.0115069362303029</v>
      </c>
      <c r="AU34" s="16">
        <f t="shared" si="15"/>
        <v>1.5743373309389617</v>
      </c>
      <c r="AV34" s="16">
        <f t="shared" si="15"/>
        <v>2.3104331943342018</v>
      </c>
      <c r="AW34" s="16">
        <f t="shared" si="15"/>
        <v>4.2766521512600679</v>
      </c>
      <c r="AX34" s="16">
        <f t="shared" si="15"/>
        <v>1.232309422563534</v>
      </c>
      <c r="AY34" s="16">
        <f t="shared" si="16"/>
        <v>5.8446823349929202</v>
      </c>
      <c r="AZ34" s="16">
        <f t="shared" si="16"/>
        <v>7.4518014225401101</v>
      </c>
      <c r="BA34" s="16">
        <f t="shared" si="16"/>
        <v>0.91912724140049207</v>
      </c>
      <c r="BB34" s="16">
        <f t="shared" si="16"/>
        <v>0.70190125484191612</v>
      </c>
      <c r="BC34" s="16">
        <f t="shared" si="16"/>
        <v>1.4542449156057646</v>
      </c>
      <c r="BD34" s="16">
        <f t="shared" si="16"/>
        <v>3.769909253618815</v>
      </c>
      <c r="BE34" s="16">
        <f t="shared" si="16"/>
        <v>6.6500079436978883</v>
      </c>
      <c r="BF34" s="16">
        <f t="shared" si="16"/>
        <v>2.6313860611952742</v>
      </c>
      <c r="BG34" s="16">
        <f t="shared" si="16"/>
        <v>0.79303020530063573</v>
      </c>
      <c r="BH34" s="16">
        <f t="shared" si="16"/>
        <v>0.21164162989345497</v>
      </c>
      <c r="BI34" s="16">
        <f t="shared" si="17"/>
        <v>0.51987882924865947</v>
      </c>
      <c r="BJ34" s="16">
        <f t="shared" si="17"/>
        <v>1.7520034630348376</v>
      </c>
      <c r="BK34" s="16">
        <f t="shared" si="17"/>
        <v>7.27637230602397</v>
      </c>
      <c r="BL34" s="16">
        <f t="shared" si="17"/>
        <v>2.0323368364743879</v>
      </c>
      <c r="BM34" s="16">
        <f t="shared" si="17"/>
        <v>4.4224113769291833</v>
      </c>
      <c r="BN34" s="16">
        <f t="shared" si="17"/>
        <v>2.0560021065547534</v>
      </c>
      <c r="BO34" s="16">
        <f t="shared" si="17"/>
        <v>0.48820739814608116</v>
      </c>
      <c r="BP34" s="15">
        <f t="shared" si="17"/>
        <v>0.38283219057430573</v>
      </c>
    </row>
    <row r="35" spans="1:68">
      <c r="A35" s="21" t="s">
        <v>47</v>
      </c>
      <c r="B35" s="20">
        <v>45</v>
      </c>
      <c r="C35">
        <v>2</v>
      </c>
      <c r="D35" s="19">
        <v>8.7160158642897403E-2</v>
      </c>
      <c r="E35" s="19">
        <v>-0.68659141104918575</v>
      </c>
      <c r="F35" s="19">
        <v>0.85758108779782505</v>
      </c>
      <c r="G35" s="19">
        <v>0.29877169482762223</v>
      </c>
      <c r="H35" s="19">
        <v>-6.9720463417876299E-2</v>
      </c>
      <c r="I35" s="19">
        <v>0.83700515105656648</v>
      </c>
      <c r="J35" s="18" t="s">
        <v>16</v>
      </c>
      <c r="L35" s="17">
        <f t="shared" ref="L35:U40" si="18">IF(($D35*L$3+$E35)&lt;0,0,$D35*L$3+$E35)</f>
        <v>0.81546865623007969</v>
      </c>
      <c r="M35" s="16">
        <f t="shared" si="18"/>
        <v>0.83580602658008885</v>
      </c>
      <c r="N35" s="16">
        <f t="shared" si="18"/>
        <v>2.2448952579735968</v>
      </c>
      <c r="O35" s="16">
        <f t="shared" si="18"/>
        <v>9.0753463569553237</v>
      </c>
      <c r="P35" s="16">
        <f t="shared" si="18"/>
        <v>4.0897852825815919</v>
      </c>
      <c r="Q35" s="16">
        <f t="shared" si="18"/>
        <v>3.2704797913383561</v>
      </c>
      <c r="R35" s="16">
        <f t="shared" si="18"/>
        <v>1.5911940681518661</v>
      </c>
      <c r="S35" s="16">
        <f t="shared" si="18"/>
        <v>1.8561609504262746</v>
      </c>
      <c r="T35" s="16">
        <f t="shared" si="18"/>
        <v>3.2353251940190555</v>
      </c>
      <c r="U35" s="16">
        <f t="shared" si="18"/>
        <v>1.6902661151426264</v>
      </c>
      <c r="V35" s="16">
        <f t="shared" ref="V35:AE40" si="19">IF(($D35*V$3+$E35)&lt;0,0,$D35*V$3+$E35)</f>
        <v>4.9584815303891361</v>
      </c>
      <c r="W35" s="16">
        <f t="shared" si="19"/>
        <v>6.6871580101399344</v>
      </c>
      <c r="X35" s="16">
        <f t="shared" si="19"/>
        <v>0.98194455923801294</v>
      </c>
      <c r="Y35" s="16">
        <f t="shared" si="19"/>
        <v>0.89420333287083009</v>
      </c>
      <c r="Z35" s="16">
        <f t="shared" si="19"/>
        <v>1.1559743426616653</v>
      </c>
      <c r="AA35" s="16">
        <f t="shared" si="19"/>
        <v>2.8021392055638548</v>
      </c>
      <c r="AB35" s="16">
        <f t="shared" si="19"/>
        <v>5.9372578304086341</v>
      </c>
      <c r="AC35" s="16">
        <f t="shared" si="19"/>
        <v>2.1702280554028484</v>
      </c>
      <c r="AD35" s="16">
        <f t="shared" si="19"/>
        <v>0.81459705464365073</v>
      </c>
      <c r="AE35" s="16">
        <f t="shared" si="19"/>
        <v>0.20598672022651232</v>
      </c>
      <c r="AF35" s="16">
        <f t="shared" ref="AF35:AM40" si="20">IF(($D35*AF$3+$E35)&lt;0,0,$D35*AF$3+$E35)</f>
        <v>0.38977844141816886</v>
      </c>
      <c r="AG35" s="16">
        <f t="shared" si="20"/>
        <v>1.5188511364782618</v>
      </c>
      <c r="AH35" s="16">
        <f t="shared" si="20"/>
        <v>5.6914984645759041</v>
      </c>
      <c r="AI35" s="16">
        <f t="shared" si="20"/>
        <v>1.3529563011946131</v>
      </c>
      <c r="AJ35" s="16">
        <f t="shared" si="20"/>
        <v>4.7812558744819116</v>
      </c>
      <c r="AK35" s="16">
        <f t="shared" si="20"/>
        <v>1.1925816092916826</v>
      </c>
      <c r="AL35" s="16">
        <f t="shared" si="20"/>
        <v>0.43515983068490383</v>
      </c>
      <c r="AM35" s="15">
        <f t="shared" si="20"/>
        <v>0.83086695092365814</v>
      </c>
      <c r="AN35" s="9"/>
      <c r="AO35" s="17">
        <f t="shared" ref="AO35:AX40" si="21">IF(($G35*AO$4+$H35)&lt;0,0,$G35*AO$4+$H35)</f>
        <v>0.68019649059945542</v>
      </c>
      <c r="AP35" s="16">
        <f t="shared" si="21"/>
        <v>0.61845034033508051</v>
      </c>
      <c r="AQ35" s="16">
        <f t="shared" si="21"/>
        <v>2.4499208296284047</v>
      </c>
      <c r="AR35" s="16">
        <f t="shared" si="21"/>
        <v>10.367370742560391</v>
      </c>
      <c r="AS35" s="16">
        <f t="shared" si="21"/>
        <v>4.0234517557205471</v>
      </c>
      <c r="AT35" s="16">
        <f t="shared" si="21"/>
        <v>3.5195234971112916</v>
      </c>
      <c r="AU35" s="16">
        <f t="shared" si="21"/>
        <v>1.4579988028006987</v>
      </c>
      <c r="AV35" s="16">
        <f t="shared" si="21"/>
        <v>2.0806390148214633</v>
      </c>
      <c r="AW35" s="16">
        <f t="shared" si="21"/>
        <v>3.7438014493618947</v>
      </c>
      <c r="AX35" s="16">
        <f t="shared" si="21"/>
        <v>1.1686882116426176</v>
      </c>
      <c r="AY35" s="16">
        <f t="shared" ref="AY35:BH40" si="22">IF(($G35*AY$4+$H35)&lt;0,0,$G35*AY$4+$H35)</f>
        <v>5.0701485932666497</v>
      </c>
      <c r="AZ35" s="16">
        <f t="shared" si="22"/>
        <v>6.4295598047323317</v>
      </c>
      <c r="BA35" s="16">
        <f t="shared" si="22"/>
        <v>0.90377730889545926</v>
      </c>
      <c r="BB35" s="16">
        <f t="shared" si="22"/>
        <v>0.72003271657647172</v>
      </c>
      <c r="BC35" s="16">
        <f t="shared" si="22"/>
        <v>1.3564164265593066</v>
      </c>
      <c r="BD35" s="16">
        <f t="shared" si="22"/>
        <v>3.3151636578491992</v>
      </c>
      <c r="BE35" s="16">
        <f t="shared" si="22"/>
        <v>5.7513480574736313</v>
      </c>
      <c r="BF35" s="16">
        <f t="shared" si="22"/>
        <v>2.3521228948548294</v>
      </c>
      <c r="BG35" s="16">
        <f t="shared" si="22"/>
        <v>0.79711581384199826</v>
      </c>
      <c r="BH35" s="16">
        <f t="shared" si="22"/>
        <v>0.30533760415573213</v>
      </c>
      <c r="BI35" s="16">
        <f t="shared" ref="BI35:BP40" si="23">IF(($G35*BI$4+$H35)&lt;0,0,$G35*BI$4+$H35)</f>
        <v>0.5660657031753038</v>
      </c>
      <c r="BJ35" s="16">
        <f t="shared" si="23"/>
        <v>1.6082809652989924</v>
      </c>
      <c r="BK35" s="16">
        <f t="shared" si="23"/>
        <v>6.2811698629679462</v>
      </c>
      <c r="BL35" s="16">
        <f t="shared" si="23"/>
        <v>1.8454061004271822</v>
      </c>
      <c r="BM35" s="16">
        <f t="shared" si="23"/>
        <v>3.8670945687607601</v>
      </c>
      <c r="BN35" s="16">
        <f t="shared" si="23"/>
        <v>1.865423803980633</v>
      </c>
      <c r="BO35" s="16">
        <f t="shared" si="23"/>
        <v>0.53927584120576044</v>
      </c>
      <c r="BP35" s="15">
        <f t="shared" si="23"/>
        <v>0.45014228558218639</v>
      </c>
    </row>
    <row r="36" spans="1:68">
      <c r="A36" s="21" t="s">
        <v>48</v>
      </c>
      <c r="B36" s="20">
        <v>60</v>
      </c>
      <c r="C36">
        <v>30</v>
      </c>
      <c r="D36" s="19">
        <v>3.4362038091697258E-2</v>
      </c>
      <c r="E36" s="19">
        <v>0.8918414331481711</v>
      </c>
      <c r="F36" s="19">
        <v>0.11804729875642132</v>
      </c>
      <c r="G36" s="19">
        <v>4.5039240487408455E-2</v>
      </c>
      <c r="H36" s="19">
        <v>1.2037692715693591</v>
      </c>
      <c r="I36" s="19">
        <v>2.4337206766771154E-2</v>
      </c>
      <c r="J36" s="18" t="s">
        <v>16</v>
      </c>
      <c r="L36" s="17">
        <f t="shared" si="18"/>
        <v>1.4840138895950872</v>
      </c>
      <c r="M36" s="16">
        <f t="shared" si="18"/>
        <v>1.4920316984831499</v>
      </c>
      <c r="N36" s="16">
        <f t="shared" si="18"/>
        <v>2.0475513142989223</v>
      </c>
      <c r="O36" s="16">
        <f t="shared" si="18"/>
        <v>4.7403896994182642</v>
      </c>
      <c r="P36" s="16">
        <f t="shared" si="18"/>
        <v>2.7748811205731809</v>
      </c>
      <c r="Q36" s="16">
        <f t="shared" si="18"/>
        <v>2.4518779625112268</v>
      </c>
      <c r="R36" s="16">
        <f t="shared" si="18"/>
        <v>1.7898360286111927</v>
      </c>
      <c r="S36" s="16">
        <f t="shared" si="18"/>
        <v>1.8942966244099524</v>
      </c>
      <c r="T36" s="16">
        <f t="shared" si="18"/>
        <v>2.4380186071475758</v>
      </c>
      <c r="U36" s="16">
        <f t="shared" si="18"/>
        <v>1.8288942119087555</v>
      </c>
      <c r="V36" s="16">
        <f t="shared" si="19"/>
        <v>3.1173561002204302</v>
      </c>
      <c r="W36" s="16">
        <f t="shared" si="19"/>
        <v>3.798869855705759</v>
      </c>
      <c r="X36" s="16">
        <f t="shared" si="19"/>
        <v>1.5496453823502288</v>
      </c>
      <c r="Y36" s="16">
        <f t="shared" si="19"/>
        <v>1.5150542640045872</v>
      </c>
      <c r="Z36" s="16">
        <f t="shared" si="19"/>
        <v>1.618254918406651</v>
      </c>
      <c r="AA36" s="16">
        <f t="shared" si="19"/>
        <v>2.2672392778318402</v>
      </c>
      <c r="AB36" s="16">
        <f t="shared" si="19"/>
        <v>3.503229061309415</v>
      </c>
      <c r="AC36" s="16">
        <f t="shared" si="19"/>
        <v>2.0181145016670352</v>
      </c>
      <c r="AD36" s="16">
        <f t="shared" si="19"/>
        <v>1.4836702692141703</v>
      </c>
      <c r="AE36" s="16">
        <f t="shared" si="19"/>
        <v>1.2437316112325456</v>
      </c>
      <c r="AF36" s="16">
        <f t="shared" si="20"/>
        <v>1.3161896955552379</v>
      </c>
      <c r="AG36" s="16">
        <f t="shared" si="20"/>
        <v>1.7613155369950841</v>
      </c>
      <c r="AH36" s="16">
        <f t="shared" si="20"/>
        <v>3.4063408405716045</v>
      </c>
      <c r="AI36" s="16">
        <f t="shared" si="20"/>
        <v>1.6959131244938868</v>
      </c>
      <c r="AJ36" s="16">
        <f t="shared" si="20"/>
        <v>3.0474866227673125</v>
      </c>
      <c r="AK36" s="16">
        <f t="shared" si="20"/>
        <v>1.6326869744051642</v>
      </c>
      <c r="AL36" s="16">
        <f t="shared" si="20"/>
        <v>1.3340808633883148</v>
      </c>
      <c r="AM36" s="15">
        <f t="shared" si="20"/>
        <v>1.4900845163246204</v>
      </c>
      <c r="AN36" s="9"/>
      <c r="AO36" s="17">
        <f t="shared" si="21"/>
        <v>1.3168177651927544</v>
      </c>
      <c r="AP36" s="16">
        <f t="shared" si="21"/>
        <v>1.3075096554920234</v>
      </c>
      <c r="AQ36" s="16">
        <f t="shared" si="21"/>
        <v>1.583600199679837</v>
      </c>
      <c r="AR36" s="16">
        <f t="shared" si="21"/>
        <v>2.7771400725961612</v>
      </c>
      <c r="AS36" s="16">
        <f t="shared" si="21"/>
        <v>1.8208068662468548</v>
      </c>
      <c r="AT36" s="16">
        <f t="shared" si="21"/>
        <v>1.7448406806247592</v>
      </c>
      <c r="AU36" s="16">
        <f t="shared" si="21"/>
        <v>1.434069921261641</v>
      </c>
      <c r="AV36" s="16">
        <f t="shared" si="21"/>
        <v>1.5279316984374001</v>
      </c>
      <c r="AW36" s="16">
        <f t="shared" si="21"/>
        <v>1.7786501371506407</v>
      </c>
      <c r="AX36" s="16">
        <f t="shared" si="21"/>
        <v>1.3904569233896671</v>
      </c>
      <c r="AY36" s="16">
        <f t="shared" si="22"/>
        <v>1.9785943387544092</v>
      </c>
      <c r="AZ36" s="16">
        <f t="shared" si="22"/>
        <v>2.1835228829721176</v>
      </c>
      <c r="BA36" s="16">
        <f t="shared" si="22"/>
        <v>1.3505221301574983</v>
      </c>
      <c r="BB36" s="16">
        <f t="shared" si="22"/>
        <v>1.3228229972577421</v>
      </c>
      <c r="BC36" s="16">
        <f t="shared" si="22"/>
        <v>1.418756579495922</v>
      </c>
      <c r="BD36" s="16">
        <f t="shared" si="22"/>
        <v>1.7140338401313722</v>
      </c>
      <c r="BE36" s="16">
        <f t="shared" si="22"/>
        <v>2.0812838070657005</v>
      </c>
      <c r="BF36" s="16">
        <f t="shared" si="22"/>
        <v>1.568857354960292</v>
      </c>
      <c r="BG36" s="16">
        <f t="shared" si="22"/>
        <v>1.3344431213034935</v>
      </c>
      <c r="BH36" s="16">
        <f t="shared" si="22"/>
        <v>1.2603085314612192</v>
      </c>
      <c r="BI36" s="16">
        <f t="shared" si="23"/>
        <v>1.2996127753265643</v>
      </c>
      <c r="BJ36" s="16">
        <f t="shared" si="23"/>
        <v>1.4567246592268073</v>
      </c>
      <c r="BK36" s="16">
        <f t="shared" si="23"/>
        <v>2.161153393530038</v>
      </c>
      <c r="BL36" s="16">
        <f t="shared" si="23"/>
        <v>1.4924708030936473</v>
      </c>
      <c r="BM36" s="16">
        <f t="shared" si="23"/>
        <v>1.797236330391778</v>
      </c>
      <c r="BN36" s="16">
        <f t="shared" si="23"/>
        <v>1.4954884322063036</v>
      </c>
      <c r="BO36" s="16">
        <f t="shared" si="23"/>
        <v>1.2955742567628601</v>
      </c>
      <c r="BP36" s="15">
        <f t="shared" si="23"/>
        <v>1.2821375500174499</v>
      </c>
    </row>
    <row r="37" spans="1:68">
      <c r="A37" s="21" t="s">
        <v>49</v>
      </c>
      <c r="B37" s="20">
        <v>60</v>
      </c>
      <c r="C37">
        <v>30</v>
      </c>
      <c r="D37" s="19">
        <v>2.9907442297759698E-2</v>
      </c>
      <c r="E37" s="19">
        <v>1.0767853155264253</v>
      </c>
      <c r="F37" s="19">
        <v>0.15375466685530406</v>
      </c>
      <c r="G37" s="19">
        <v>6.6848486230391191E-2</v>
      </c>
      <c r="H37" s="19">
        <v>1.3015045204065427</v>
      </c>
      <c r="I37" s="19">
        <v>9.2181401252681788E-2</v>
      </c>
      <c r="J37" s="18" t="s">
        <v>16</v>
      </c>
      <c r="L37" s="17">
        <f t="shared" si="18"/>
        <v>1.5921902377911508</v>
      </c>
      <c r="M37" s="16">
        <f t="shared" si="18"/>
        <v>1.5991686409939612</v>
      </c>
      <c r="N37" s="16">
        <f t="shared" si="18"/>
        <v>2.0826722914744096</v>
      </c>
      <c r="O37" s="16">
        <f t="shared" si="18"/>
        <v>4.4264188528755115</v>
      </c>
      <c r="P37" s="16">
        <f t="shared" si="18"/>
        <v>2.7157131534436569</v>
      </c>
      <c r="Q37" s="16">
        <f t="shared" si="18"/>
        <v>2.4345831958447155</v>
      </c>
      <c r="R37" s="16">
        <f t="shared" si="18"/>
        <v>1.858366474241212</v>
      </c>
      <c r="S37" s="16">
        <f t="shared" si="18"/>
        <v>1.9492850988264014</v>
      </c>
      <c r="T37" s="16">
        <f t="shared" si="18"/>
        <v>2.4225205274512862</v>
      </c>
      <c r="U37" s="16">
        <f t="shared" si="18"/>
        <v>1.8923612669863323</v>
      </c>
      <c r="V37" s="16">
        <f t="shared" si="19"/>
        <v>3.0137906616779953</v>
      </c>
      <c r="W37" s="16">
        <f t="shared" si="19"/>
        <v>3.6069549339168958</v>
      </c>
      <c r="X37" s="16">
        <f t="shared" si="19"/>
        <v>1.6493134525798716</v>
      </c>
      <c r="Y37" s="16">
        <f t="shared" si="19"/>
        <v>1.6192066273334604</v>
      </c>
      <c r="Z37" s="16">
        <f t="shared" si="19"/>
        <v>1.7090286457010655</v>
      </c>
      <c r="AA37" s="16">
        <f t="shared" si="19"/>
        <v>2.2738805392314205</v>
      </c>
      <c r="AB37" s="16">
        <f t="shared" si="19"/>
        <v>3.3496401618513554</v>
      </c>
      <c r="AC37" s="16">
        <f t="shared" si="19"/>
        <v>2.0570515825726625</v>
      </c>
      <c r="AD37" s="16">
        <f t="shared" si="19"/>
        <v>1.5918911633681732</v>
      </c>
      <c r="AE37" s="16">
        <f t="shared" si="19"/>
        <v>1.3830574629503498</v>
      </c>
      <c r="AF37" s="16">
        <f t="shared" si="20"/>
        <v>1.4461222896088926</v>
      </c>
      <c r="AG37" s="16">
        <f t="shared" si="20"/>
        <v>1.8335432971340717</v>
      </c>
      <c r="AH37" s="16">
        <f t="shared" si="20"/>
        <v>3.2653122514021549</v>
      </c>
      <c r="AI37" s="16">
        <f t="shared" si="20"/>
        <v>1.7766194652940022</v>
      </c>
      <c r="AJ37" s="16">
        <f t="shared" si="20"/>
        <v>2.9529788623392168</v>
      </c>
      <c r="AK37" s="16">
        <f t="shared" si="20"/>
        <v>1.7215897714661246</v>
      </c>
      <c r="AL37" s="16">
        <f t="shared" si="20"/>
        <v>1.4616940978985926</v>
      </c>
      <c r="AM37" s="15">
        <f t="shared" si="20"/>
        <v>1.5974738859304216</v>
      </c>
      <c r="AN37" s="9"/>
      <c r="AO37" s="17">
        <f t="shared" si="21"/>
        <v>1.4692942208448245</v>
      </c>
      <c r="AP37" s="16">
        <f t="shared" si="21"/>
        <v>1.4554788670238772</v>
      </c>
      <c r="AQ37" s="16">
        <f t="shared" si="21"/>
        <v>1.8652600876161751</v>
      </c>
      <c r="AR37" s="16">
        <f t="shared" si="21"/>
        <v>3.6367449727215413</v>
      </c>
      <c r="AS37" s="16">
        <f t="shared" si="21"/>
        <v>2.2173287817629022</v>
      </c>
      <c r="AT37" s="16">
        <f t="shared" si="21"/>
        <v>2.1045776683209754</v>
      </c>
      <c r="AU37" s="16">
        <f t="shared" si="21"/>
        <v>1.6433231133312765</v>
      </c>
      <c r="AV37" s="16">
        <f t="shared" si="21"/>
        <v>1.7826353586354116</v>
      </c>
      <c r="AW37" s="16">
        <f t="shared" si="21"/>
        <v>2.1547585986512559</v>
      </c>
      <c r="AX37" s="16">
        <f t="shared" si="21"/>
        <v>1.5785914958315141</v>
      </c>
      <c r="AY37" s="16">
        <f t="shared" si="22"/>
        <v>2.4515213118567054</v>
      </c>
      <c r="AZ37" s="16">
        <f t="shared" si="22"/>
        <v>2.7556819242049855</v>
      </c>
      <c r="BA37" s="16">
        <f t="shared" si="22"/>
        <v>1.5193191713739007</v>
      </c>
      <c r="BB37" s="16">
        <f t="shared" si="22"/>
        <v>1.4782073523422101</v>
      </c>
      <c r="BC37" s="16">
        <f t="shared" si="22"/>
        <v>1.6205946280129433</v>
      </c>
      <c r="BD37" s="16">
        <f t="shared" si="22"/>
        <v>2.0588533037393884</v>
      </c>
      <c r="BE37" s="16">
        <f t="shared" si="22"/>
        <v>2.603935860461998</v>
      </c>
      <c r="BF37" s="16">
        <f t="shared" si="22"/>
        <v>1.8433783497900937</v>
      </c>
      <c r="BG37" s="16">
        <f t="shared" si="22"/>
        <v>1.4954542617896511</v>
      </c>
      <c r="BH37" s="16">
        <f t="shared" si="22"/>
        <v>1.3854216534544272</v>
      </c>
      <c r="BI37" s="16">
        <f t="shared" si="23"/>
        <v>1.4437580991048151</v>
      </c>
      <c r="BJ37" s="16">
        <f t="shared" si="23"/>
        <v>1.6769479019051632</v>
      </c>
      <c r="BK37" s="16">
        <f t="shared" si="23"/>
        <v>2.7224805093772249</v>
      </c>
      <c r="BL37" s="16">
        <f t="shared" si="23"/>
        <v>1.7300033171433502</v>
      </c>
      <c r="BM37" s="16">
        <f t="shared" si="23"/>
        <v>2.1823447406356644</v>
      </c>
      <c r="BN37" s="16">
        <f t="shared" si="23"/>
        <v>1.7344821657207865</v>
      </c>
      <c r="BO37" s="16">
        <f t="shared" si="23"/>
        <v>1.4377640181728235</v>
      </c>
      <c r="BP37" s="15">
        <f t="shared" si="23"/>
        <v>1.4178208864474233</v>
      </c>
    </row>
    <row r="38" spans="1:68">
      <c r="A38" s="21" t="s">
        <v>50</v>
      </c>
      <c r="B38" s="20">
        <v>60</v>
      </c>
      <c r="C38">
        <v>30</v>
      </c>
      <c r="D38" s="19">
        <v>5.3372897187429554E-2</v>
      </c>
      <c r="E38" s="19">
        <v>0.20916275915065918</v>
      </c>
      <c r="F38" s="19">
        <v>0.76463576904271735</v>
      </c>
      <c r="G38" s="19">
        <v>0.13414009920221937</v>
      </c>
      <c r="H38" s="19">
        <v>0.58508929839892165</v>
      </c>
      <c r="I38" s="19">
        <v>0.57958974462106472</v>
      </c>
      <c r="J38" s="18" t="s">
        <v>16</v>
      </c>
      <c r="L38" s="17">
        <f t="shared" si="18"/>
        <v>1.1289556873473618</v>
      </c>
      <c r="M38" s="16">
        <f t="shared" si="18"/>
        <v>1.141409363357762</v>
      </c>
      <c r="N38" s="16">
        <f t="shared" si="18"/>
        <v>2.0042712012212065</v>
      </c>
      <c r="O38" s="16">
        <f t="shared" si="18"/>
        <v>6.186927244142769</v>
      </c>
      <c r="P38" s="16">
        <f t="shared" si="18"/>
        <v>3.1339975250217988</v>
      </c>
      <c r="Q38" s="16">
        <f t="shared" si="18"/>
        <v>2.6322922914599611</v>
      </c>
      <c r="R38" s="16">
        <f t="shared" si="18"/>
        <v>1.603974472315485</v>
      </c>
      <c r="S38" s="16">
        <f t="shared" si="18"/>
        <v>1.7662280797652707</v>
      </c>
      <c r="T38" s="16">
        <f t="shared" si="18"/>
        <v>2.6107652229276983</v>
      </c>
      <c r="U38" s="16">
        <f t="shared" si="18"/>
        <v>1.664641665451863</v>
      </c>
      <c r="V38" s="16">
        <f t="shared" si="19"/>
        <v>3.66594740032318</v>
      </c>
      <c r="W38" s="16">
        <f t="shared" si="19"/>
        <v>4.7245098612071992</v>
      </c>
      <c r="X38" s="16">
        <f t="shared" si="19"/>
        <v>1.2308979209753521</v>
      </c>
      <c r="Y38" s="16">
        <f t="shared" si="19"/>
        <v>1.1771692044733397</v>
      </c>
      <c r="Z38" s="16">
        <f t="shared" si="19"/>
        <v>1.3374658056929198</v>
      </c>
      <c r="AA38" s="16">
        <f t="shared" si="19"/>
        <v>2.345501923906173</v>
      </c>
      <c r="AB38" s="16">
        <f t="shared" si="19"/>
        <v>4.2653052679983139</v>
      </c>
      <c r="AC38" s="16">
        <f t="shared" si="19"/>
        <v>1.9585484192973088</v>
      </c>
      <c r="AD38" s="16">
        <f t="shared" si="19"/>
        <v>1.1284219583754878</v>
      </c>
      <c r="AE38" s="16">
        <f t="shared" si="19"/>
        <v>0.75573680828139611</v>
      </c>
      <c r="AF38" s="16">
        <f t="shared" si="20"/>
        <v>0.86828245748395605</v>
      </c>
      <c r="AG38" s="16">
        <f t="shared" si="20"/>
        <v>1.5596749676499186</v>
      </c>
      <c r="AH38" s="16">
        <f t="shared" si="20"/>
        <v>4.1148134656694628</v>
      </c>
      <c r="AI38" s="16">
        <f t="shared" si="20"/>
        <v>1.4580885533365104</v>
      </c>
      <c r="AJ38" s="16">
        <f t="shared" si="20"/>
        <v>3.5574225093754066</v>
      </c>
      <c r="AK38" s="16">
        <f t="shared" si="20"/>
        <v>1.3598824225116406</v>
      </c>
      <c r="AL38" s="16">
        <f t="shared" si="20"/>
        <v>0.89607194595287754</v>
      </c>
      <c r="AM38" s="15">
        <f t="shared" si="20"/>
        <v>1.1383848991838077</v>
      </c>
      <c r="AN38" s="9"/>
      <c r="AO38" s="17">
        <f t="shared" si="21"/>
        <v>0.92178094739649219</v>
      </c>
      <c r="AP38" s="16">
        <f t="shared" si="21"/>
        <v>0.89405866022803371</v>
      </c>
      <c r="AQ38" s="16">
        <f t="shared" si="21"/>
        <v>1.7163374683376382</v>
      </c>
      <c r="AR38" s="16">
        <f t="shared" si="21"/>
        <v>5.2710500971964507</v>
      </c>
      <c r="AS38" s="16">
        <f t="shared" si="21"/>
        <v>2.4228086574693268</v>
      </c>
      <c r="AT38" s="16">
        <f t="shared" si="21"/>
        <v>2.1965590234815835</v>
      </c>
      <c r="AU38" s="16">
        <f t="shared" si="21"/>
        <v>1.2709923389862698</v>
      </c>
      <c r="AV38" s="16">
        <f t="shared" si="21"/>
        <v>1.5505403057236951</v>
      </c>
      <c r="AW38" s="16">
        <f t="shared" si="21"/>
        <v>2.2972535246160501</v>
      </c>
      <c r="AX38" s="16">
        <f t="shared" si="21"/>
        <v>1.1411000095921209</v>
      </c>
      <c r="AY38" s="16">
        <f t="shared" si="22"/>
        <v>2.8927461383411015</v>
      </c>
      <c r="AZ38" s="16">
        <f t="shared" si="22"/>
        <v>3.5030835897111996</v>
      </c>
      <c r="BA38" s="16">
        <f t="shared" si="22"/>
        <v>1.022162454966153</v>
      </c>
      <c r="BB38" s="16">
        <f t="shared" si="22"/>
        <v>0.93966629395678813</v>
      </c>
      <c r="BC38" s="16">
        <f t="shared" si="22"/>
        <v>1.2253847052575151</v>
      </c>
      <c r="BD38" s="16">
        <f t="shared" si="22"/>
        <v>2.104807195627266</v>
      </c>
      <c r="BE38" s="16">
        <f t="shared" si="22"/>
        <v>3.1985855645221628</v>
      </c>
      <c r="BF38" s="16">
        <f t="shared" si="22"/>
        <v>1.6724289425321119</v>
      </c>
      <c r="BG38" s="16">
        <f t="shared" si="22"/>
        <v>0.97427443955096071</v>
      </c>
      <c r="BH38" s="16">
        <f t="shared" si="22"/>
        <v>0.75347983626410775</v>
      </c>
      <c r="BI38" s="16">
        <f t="shared" si="23"/>
        <v>0.87053942950124452</v>
      </c>
      <c r="BJ38" s="16">
        <f t="shared" si="23"/>
        <v>1.3384648088849862</v>
      </c>
      <c r="BK38" s="16">
        <f t="shared" si="23"/>
        <v>3.4364606737740977</v>
      </c>
      <c r="BL38" s="16">
        <f t="shared" si="23"/>
        <v>1.4449273342851479</v>
      </c>
      <c r="BM38" s="16">
        <f t="shared" si="23"/>
        <v>2.3526086722201658</v>
      </c>
      <c r="BN38" s="16">
        <f t="shared" si="23"/>
        <v>1.4539147209316965</v>
      </c>
      <c r="BO38" s="16">
        <f t="shared" si="23"/>
        <v>0.85851153393944557</v>
      </c>
      <c r="BP38" s="15">
        <f t="shared" si="23"/>
        <v>0.81849307101078339</v>
      </c>
    </row>
    <row r="39" spans="1:68">
      <c r="A39" s="21" t="s">
        <v>51</v>
      </c>
      <c r="B39" s="20">
        <v>60</v>
      </c>
      <c r="C39">
        <v>30</v>
      </c>
      <c r="D39" s="19">
        <v>1.4277791587095282E-2</v>
      </c>
      <c r="E39" s="19">
        <v>-7.0957932299859486E-2</v>
      </c>
      <c r="F39" s="19">
        <v>0.72722556918684711</v>
      </c>
      <c r="G39" s="19">
        <v>4.0901678000353055E-2</v>
      </c>
      <c r="H39" s="19">
        <v>2.1117718392451149E-2</v>
      </c>
      <c r="I39" s="19">
        <v>0.71617590581162849</v>
      </c>
      <c r="J39" s="18" t="s">
        <v>16</v>
      </c>
      <c r="L39" s="17">
        <f t="shared" si="18"/>
        <v>0.17509600938441588</v>
      </c>
      <c r="M39" s="16">
        <f t="shared" si="18"/>
        <v>0.1784274940880714</v>
      </c>
      <c r="N39" s="16">
        <f t="shared" si="18"/>
        <v>0.40925179141277851</v>
      </c>
      <c r="O39" s="16">
        <f t="shared" si="18"/>
        <v>1.528154725454812</v>
      </c>
      <c r="P39" s="16">
        <f t="shared" si="18"/>
        <v>0.71146504667296195</v>
      </c>
      <c r="Q39" s="16">
        <f t="shared" si="18"/>
        <v>0.57725380575426632</v>
      </c>
      <c r="R39" s="16">
        <f t="shared" si="18"/>
        <v>0.30216835450956386</v>
      </c>
      <c r="S39" s="16">
        <f t="shared" si="18"/>
        <v>0.34557284093433355</v>
      </c>
      <c r="T39" s="16">
        <f t="shared" si="18"/>
        <v>0.57149509648080465</v>
      </c>
      <c r="U39" s="16">
        <f t="shared" si="18"/>
        <v>0.31839744428022887</v>
      </c>
      <c r="V39" s="16">
        <f t="shared" si="19"/>
        <v>0.85376703615767824</v>
      </c>
      <c r="W39" s="16">
        <f t="shared" si="19"/>
        <v>1.1369432359684013</v>
      </c>
      <c r="X39" s="16">
        <f t="shared" si="19"/>
        <v>0.20236659131576779</v>
      </c>
      <c r="Y39" s="16">
        <f t="shared" si="19"/>
        <v>0.18799361445142532</v>
      </c>
      <c r="Z39" s="16">
        <f t="shared" si="19"/>
        <v>0.2308745818513348</v>
      </c>
      <c r="AA39" s="16">
        <f t="shared" si="19"/>
        <v>0.50053447229294112</v>
      </c>
      <c r="AB39" s="16">
        <f t="shared" si="19"/>
        <v>1.0141013476098</v>
      </c>
      <c r="AC39" s="16">
        <f t="shared" si="19"/>
        <v>0.3970204832865003</v>
      </c>
      <c r="AD39" s="16">
        <f t="shared" si="19"/>
        <v>0.17495323146854497</v>
      </c>
      <c r="AE39" s="16">
        <f t="shared" si="19"/>
        <v>7.5256172079720948E-2</v>
      </c>
      <c r="AF39" s="16">
        <f t="shared" si="20"/>
        <v>0.10536327527304258</v>
      </c>
      <c r="AG39" s="16">
        <f t="shared" si="20"/>
        <v>0.29031778749227488</v>
      </c>
      <c r="AH39" s="16">
        <f t="shared" si="20"/>
        <v>0.97384326340514971</v>
      </c>
      <c r="AI39" s="16">
        <f t="shared" si="20"/>
        <v>0.26314239083817004</v>
      </c>
      <c r="AJ39" s="16">
        <f t="shared" si="20"/>
        <v>0.82473552659725125</v>
      </c>
      <c r="AK39" s="16">
        <f t="shared" si="20"/>
        <v>0.23687125431791484</v>
      </c>
      <c r="AL39" s="16">
        <f t="shared" si="20"/>
        <v>0.11279724542605681</v>
      </c>
      <c r="AM39" s="15">
        <f t="shared" si="20"/>
        <v>0.17761841923146937</v>
      </c>
      <c r="AN39" s="9"/>
      <c r="AO39" s="17">
        <f t="shared" si="21"/>
        <v>0.12378093017333731</v>
      </c>
      <c r="AP39" s="16">
        <f t="shared" si="21"/>
        <v>0.11532791671993105</v>
      </c>
      <c r="AQ39" s="16">
        <f t="shared" si="21"/>
        <v>0.36605520286209525</v>
      </c>
      <c r="AR39" s="16">
        <f t="shared" si="21"/>
        <v>1.4499496698714511</v>
      </c>
      <c r="AS39" s="16">
        <f t="shared" si="21"/>
        <v>0.58147070699728798</v>
      </c>
      <c r="AT39" s="16">
        <f t="shared" si="21"/>
        <v>0.51248321010335918</v>
      </c>
      <c r="AU39" s="16">
        <f t="shared" si="21"/>
        <v>0.23026163190092308</v>
      </c>
      <c r="AV39" s="16">
        <f t="shared" si="21"/>
        <v>0.31550072885365882</v>
      </c>
      <c r="AW39" s="16">
        <f t="shared" si="21"/>
        <v>0.54318673638895765</v>
      </c>
      <c r="AX39" s="16">
        <f t="shared" si="21"/>
        <v>0.19065517370391455</v>
      </c>
      <c r="AY39" s="16">
        <f t="shared" si="22"/>
        <v>0.7247629189251914</v>
      </c>
      <c r="AZ39" s="16">
        <f t="shared" si="22"/>
        <v>0.91086555382679779</v>
      </c>
      <c r="BA39" s="16">
        <f t="shared" si="22"/>
        <v>0.15438901921026815</v>
      </c>
      <c r="BB39" s="16">
        <f t="shared" si="22"/>
        <v>0.12923448724005104</v>
      </c>
      <c r="BC39" s="16">
        <f t="shared" si="22"/>
        <v>0.21635506138080302</v>
      </c>
      <c r="BD39" s="16">
        <f t="shared" si="22"/>
        <v>0.48450646235111777</v>
      </c>
      <c r="BE39" s="16">
        <f t="shared" si="22"/>
        <v>0.81801874476599667</v>
      </c>
      <c r="BF39" s="16">
        <f t="shared" si="22"/>
        <v>0.35266672026331297</v>
      </c>
      <c r="BG39" s="16">
        <f t="shared" si="22"/>
        <v>0.13978712016414213</v>
      </c>
      <c r="BH39" s="16">
        <f t="shared" si="22"/>
        <v>7.2462958175561018E-2</v>
      </c>
      <c r="BI39" s="16">
        <f t="shared" si="23"/>
        <v>0.10815648917720246</v>
      </c>
      <c r="BJ39" s="16">
        <f t="shared" si="23"/>
        <v>0.25083517593510063</v>
      </c>
      <c r="BK39" s="16">
        <f t="shared" si="23"/>
        <v>0.89055105375328913</v>
      </c>
      <c r="BL39" s="16">
        <f t="shared" si="23"/>
        <v>0.2832974743747142</v>
      </c>
      <c r="BM39" s="16">
        <f t="shared" si="23"/>
        <v>0.56006549551043672</v>
      </c>
      <c r="BN39" s="16">
        <f t="shared" si="23"/>
        <v>0.28603788680073788</v>
      </c>
      <c r="BO39" s="16">
        <f t="shared" si="23"/>
        <v>0.10448897204983747</v>
      </c>
      <c r="BP39" s="15">
        <f t="shared" si="23"/>
        <v>9.2286638113065464E-2</v>
      </c>
    </row>
    <row r="40" spans="1:68">
      <c r="A40" s="14" t="s">
        <v>52</v>
      </c>
      <c r="B40" s="13">
        <v>60</v>
      </c>
      <c r="C40" s="12">
        <v>30</v>
      </c>
      <c r="D40" s="11">
        <v>6.2326285189245066E-2</v>
      </c>
      <c r="E40" s="11">
        <v>-0.25697024003409391</v>
      </c>
      <c r="F40" s="11">
        <v>0.76964955179703154</v>
      </c>
      <c r="G40" s="11">
        <v>0.15752704583250166</v>
      </c>
      <c r="H40" s="11">
        <v>0.18052189864511387</v>
      </c>
      <c r="I40" s="11">
        <v>0.58999887612764057</v>
      </c>
      <c r="J40" s="10" t="s">
        <v>16</v>
      </c>
      <c r="L40" s="8">
        <f t="shared" si="18"/>
        <v>0.81711940806056282</v>
      </c>
      <c r="M40" s="7">
        <f t="shared" si="18"/>
        <v>0.83166220793805312</v>
      </c>
      <c r="N40" s="7">
        <f t="shared" si="18"/>
        <v>1.8392704851641817</v>
      </c>
      <c r="O40" s="7">
        <f t="shared" si="18"/>
        <v>6.7235737011613539</v>
      </c>
      <c r="P40" s="7">
        <f t="shared" si="18"/>
        <v>3.1585101883365354</v>
      </c>
      <c r="Q40" s="7">
        <f t="shared" si="18"/>
        <v>2.5726431075576319</v>
      </c>
      <c r="R40" s="7">
        <f t="shared" si="18"/>
        <v>1.3718233462448439</v>
      </c>
      <c r="S40" s="7">
        <f t="shared" si="18"/>
        <v>1.5612952532201487</v>
      </c>
      <c r="T40" s="7">
        <f t="shared" si="18"/>
        <v>2.5475048391979707</v>
      </c>
      <c r="U40" s="7">
        <f t="shared" si="18"/>
        <v>1.442667557076619</v>
      </c>
      <c r="V40" s="7">
        <f t="shared" si="19"/>
        <v>3.7796954973893451</v>
      </c>
      <c r="W40" s="7">
        <f t="shared" si="19"/>
        <v>5.0158334869760388</v>
      </c>
      <c r="X40" s="7">
        <f t="shared" si="19"/>
        <v>0.9361626127720204</v>
      </c>
      <c r="Y40" s="7">
        <f t="shared" si="19"/>
        <v>0.87342081901484758</v>
      </c>
      <c r="Z40" s="7">
        <f t="shared" si="19"/>
        <v>1.0606074288665468</v>
      </c>
      <c r="AA40" s="7">
        <f t="shared" si="19"/>
        <v>2.2377432018074224</v>
      </c>
      <c r="AB40" s="7">
        <f t="shared" si="19"/>
        <v>4.4795965962552362</v>
      </c>
      <c r="AC40" s="7">
        <f t="shared" si="19"/>
        <v>1.7858776341853955</v>
      </c>
      <c r="AD40" s="7">
        <f t="shared" si="19"/>
        <v>0.81649614520867053</v>
      </c>
      <c r="AE40" s="7">
        <f t="shared" si="19"/>
        <v>0.38129247116056847</v>
      </c>
      <c r="AF40" s="7">
        <f t="shared" si="20"/>
        <v>0.51271783119629011</v>
      </c>
      <c r="AG40" s="7">
        <f t="shared" si="20"/>
        <v>1.3200925295377708</v>
      </c>
      <c r="AH40" s="7">
        <f t="shared" si="20"/>
        <v>4.303859555830897</v>
      </c>
      <c r="AI40" s="7">
        <f t="shared" si="20"/>
        <v>1.2014648333942404</v>
      </c>
      <c r="AJ40" s="7">
        <f t="shared" si="20"/>
        <v>3.6529653841712135</v>
      </c>
      <c r="AK40" s="7">
        <f t="shared" si="20"/>
        <v>1.08678446864603</v>
      </c>
      <c r="AL40" s="7">
        <f t="shared" si="20"/>
        <v>0.5451690503514901</v>
      </c>
      <c r="AM40" s="6">
        <f t="shared" si="20"/>
        <v>0.82813038511066273</v>
      </c>
      <c r="AN40" s="9"/>
      <c r="AO40" s="8">
        <f t="shared" si="21"/>
        <v>0.57591478368469295</v>
      </c>
      <c r="AP40" s="7">
        <f t="shared" si="21"/>
        <v>0.54335919421264278</v>
      </c>
      <c r="AQ40" s="7">
        <f t="shared" si="21"/>
        <v>1.5089999851658777</v>
      </c>
      <c r="AR40" s="7">
        <f t="shared" si="21"/>
        <v>5.6834666997271706</v>
      </c>
      <c r="AS40" s="7">
        <f t="shared" si="21"/>
        <v>2.3386424265503867</v>
      </c>
      <c r="AT40" s="7">
        <f t="shared" si="21"/>
        <v>2.0729468092462335</v>
      </c>
      <c r="AU40" s="7">
        <f t="shared" si="21"/>
        <v>0.98601019300197223</v>
      </c>
      <c r="AV40" s="7">
        <f t="shared" si="21"/>
        <v>1.3142965565169056</v>
      </c>
      <c r="AW40" s="7">
        <f t="shared" si="21"/>
        <v>2.1911971116511655</v>
      </c>
      <c r="AX40" s="7">
        <f t="shared" si="21"/>
        <v>0.83347150362083311</v>
      </c>
      <c r="AY40" s="7">
        <f t="shared" si="22"/>
        <v>2.8905121771169169</v>
      </c>
      <c r="AZ40" s="7">
        <f t="shared" si="22"/>
        <v>3.6072602356547994</v>
      </c>
      <c r="BA40" s="7">
        <f t="shared" si="22"/>
        <v>0.6937975229826816</v>
      </c>
      <c r="BB40" s="7">
        <f t="shared" si="22"/>
        <v>0.59691838979569323</v>
      </c>
      <c r="BC40" s="7">
        <f t="shared" si="22"/>
        <v>0.93245099741892146</v>
      </c>
      <c r="BD40" s="7">
        <f t="shared" si="22"/>
        <v>1.9651983098968031</v>
      </c>
      <c r="BE40" s="7">
        <f t="shared" si="22"/>
        <v>3.2496738416150222</v>
      </c>
      <c r="BF40" s="7">
        <f t="shared" si="22"/>
        <v>1.4574361321633722</v>
      </c>
      <c r="BG40" s="7">
        <f t="shared" si="22"/>
        <v>0.63756036762047863</v>
      </c>
      <c r="BH40" s="7">
        <f t="shared" si="22"/>
        <v>0.37827085018018092</v>
      </c>
      <c r="BI40" s="7">
        <f t="shared" si="23"/>
        <v>0.51573945217667738</v>
      </c>
      <c r="BJ40" s="7">
        <f t="shared" si="23"/>
        <v>1.0652462970557206</v>
      </c>
      <c r="BK40" s="7">
        <f t="shared" si="23"/>
        <v>3.5290218028913238</v>
      </c>
      <c r="BL40" s="7">
        <f t="shared" si="23"/>
        <v>1.1902702624314494</v>
      </c>
      <c r="BM40" s="7">
        <f t="shared" si="23"/>
        <v>2.2562032725647114</v>
      </c>
      <c r="BN40" s="7">
        <f t="shared" si="23"/>
        <v>1.200824574502227</v>
      </c>
      <c r="BO40" s="7">
        <f t="shared" si="23"/>
        <v>0.5016145270670298</v>
      </c>
      <c r="BP40" s="6">
        <f t="shared" si="23"/>
        <v>0.45461895839366673</v>
      </c>
    </row>
    <row r="42" spans="1:68">
      <c r="A42" s="5" t="s">
        <v>53</v>
      </c>
    </row>
    <row r="43" spans="1:68">
      <c r="A43" s="4" t="s">
        <v>54</v>
      </c>
    </row>
    <row r="44" spans="1:68">
      <c r="A44" s="3" t="s">
        <v>55</v>
      </c>
    </row>
    <row r="45" spans="1:68">
      <c r="A45" s="2" t="s">
        <v>56</v>
      </c>
    </row>
    <row r="46" spans="1:68">
      <c r="A46" t="s">
        <v>57</v>
      </c>
    </row>
  </sheetData>
  <mergeCells count="4">
    <mergeCell ref="A1:A2"/>
    <mergeCell ref="B1:J1"/>
    <mergeCell ref="L1:AM1"/>
    <mergeCell ref="AO1:BP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90E05-F7FD-4774-AB7D-DCF26BC94BC3}">
  <dimension ref="A1:AC42"/>
  <sheetViews>
    <sheetView tabSelected="1" workbookViewId="0">
      <selection activeCell="B3" sqref="B3"/>
    </sheetView>
  </sheetViews>
  <sheetFormatPr defaultRowHeight="15"/>
  <cols>
    <col min="1" max="1" width="39.5703125" bestFit="1" customWidth="1"/>
    <col min="2" max="29" width="5.7109375" customWidth="1"/>
    <col min="30" max="31" width="5" bestFit="1" customWidth="1"/>
    <col min="32" max="32" width="2" bestFit="1" customWidth="1"/>
  </cols>
  <sheetData>
    <row r="1" spans="1:29">
      <c r="A1" t="s">
        <v>58</v>
      </c>
      <c r="B1">
        <f>COLUMNS(_xlfn.UNIQUE(_xlfn._xlws.FILTER(June_Results!$L$2:$XFD$2,June_Results!$L$2:$XFD$2,""),TRUE)) -1</f>
        <v>27</v>
      </c>
    </row>
    <row r="2" spans="1:29">
      <c r="A2" t="s">
        <v>0</v>
      </c>
      <c r="B2" cm="1">
        <f t="array" ref="B2:AC2">_xlfn.UNIQUE(_xlfn._xlws.FILTER(June_Results!$L$2:$XFD$2,June_Results!$L$2:$XFD$2,""),TRUE)</f>
        <v>1981</v>
      </c>
      <c r="C2">
        <v>1994</v>
      </c>
      <c r="D2">
        <v>1997</v>
      </c>
      <c r="E2">
        <v>1998</v>
      </c>
      <c r="F2">
        <v>1999</v>
      </c>
      <c r="G2">
        <v>2000</v>
      </c>
      <c r="H2">
        <v>2001</v>
      </c>
      <c r="I2">
        <v>2002</v>
      </c>
      <c r="J2">
        <v>2003</v>
      </c>
      <c r="K2">
        <v>2004</v>
      </c>
      <c r="L2">
        <v>2005</v>
      </c>
      <c r="M2">
        <v>2006</v>
      </c>
      <c r="N2">
        <v>2007</v>
      </c>
      <c r="O2">
        <v>2008</v>
      </c>
      <c r="P2">
        <v>2009</v>
      </c>
      <c r="Q2">
        <v>2010</v>
      </c>
      <c r="R2">
        <v>2011</v>
      </c>
      <c r="S2">
        <v>2012</v>
      </c>
      <c r="T2">
        <v>2013</v>
      </c>
      <c r="U2">
        <v>2014</v>
      </c>
      <c r="V2">
        <v>2015</v>
      </c>
      <c r="W2">
        <v>2016</v>
      </c>
      <c r="X2">
        <v>2017</v>
      </c>
      <c r="Y2">
        <v>2018</v>
      </c>
      <c r="Z2">
        <v>2019</v>
      </c>
      <c r="AA2">
        <v>2020</v>
      </c>
      <c r="AB2">
        <v>2021</v>
      </c>
      <c r="AC2">
        <v>2022</v>
      </c>
    </row>
    <row r="3" spans="1:29">
      <c r="A3" t="str">
        <f>June_Results!A5</f>
        <v>Aptos Creek Group</v>
      </c>
      <c r="B3" cm="1">
        <f t="array" aca="1" ref="B3:AC3" ca="1">IF(June_Results!$J5="Big Trees",June_Results!L5:OFFSET(June_Results!L5,0,$B$1),OFFSET(June_Results!L5:OFFSET(June_Results!L5,0,$B$1),0,$B$1+2))</f>
        <v>1.3636394269338845</v>
      </c>
      <c r="C3">
        <f ca="1"/>
        <v>1.3787171296791361</v>
      </c>
      <c r="D3">
        <f ca="1"/>
        <v>2.4233865341715823</v>
      </c>
      <c r="E3">
        <f ca="1"/>
        <v>7.4873406990411508</v>
      </c>
      <c r="F3">
        <f ca="1"/>
        <v>3.7911495689194239</v>
      </c>
      <c r="G3">
        <f ca="1"/>
        <v>3.18373354403928</v>
      </c>
      <c r="H3">
        <f ca="1"/>
        <v>1.9387460887884886</v>
      </c>
      <c r="I3">
        <f ca="1"/>
        <v>2.1351870159837691</v>
      </c>
      <c r="J3">
        <f ca="1"/>
        <v>3.1576706578653457</v>
      </c>
      <c r="K3">
        <f ca="1"/>
        <v>2.0121960407332153</v>
      </c>
      <c r="L3">
        <f ca="1"/>
        <v>4.4351828718951793</v>
      </c>
      <c r="M3">
        <f ca="1"/>
        <v>5.7167876052415822</v>
      </c>
      <c r="N3">
        <f ca="1"/>
        <v>1.4870611936914451</v>
      </c>
      <c r="O3">
        <f ca="1"/>
        <v>1.4220116761333592</v>
      </c>
      <c r="P3">
        <f ca="1"/>
        <v>1.6160832500401003</v>
      </c>
      <c r="Q3">
        <f ca="1"/>
        <v>2.8365155893914817</v>
      </c>
      <c r="R3">
        <f ca="1"/>
        <v>5.1608272325872973</v>
      </c>
      <c r="S3">
        <f ca="1"/>
        <v>2.368029825521158</v>
      </c>
      <c r="T3">
        <f ca="1"/>
        <v>1.3629932396733737</v>
      </c>
      <c r="U3">
        <f ca="1"/>
        <v>0.91178221523403835</v>
      </c>
      <c r="V3">
        <f ca="1"/>
        <v>1.0480415689004141</v>
      </c>
      <c r="W3">
        <f ca="1"/>
        <v>1.8851125461660934</v>
      </c>
      <c r="X3">
        <f ca="1"/>
        <v>4.9786263579847558</v>
      </c>
      <c r="Y3">
        <f ca="1"/>
        <v>1.7621215709155387</v>
      </c>
      <c r="Z3">
        <f ca="1"/>
        <v>4.3037914622579851</v>
      </c>
      <c r="AA3">
        <f ca="1"/>
        <v>1.6432231149815535</v>
      </c>
      <c r="AB3">
        <f ca="1"/>
        <v>1.0816863855976757</v>
      </c>
      <c r="AC3">
        <f ca="1"/>
        <v>1.3750554018695751</v>
      </c>
    </row>
    <row r="4" spans="1:29">
      <c r="A4" t="str">
        <f>June_Results!A6</f>
        <v>Bean Creek  Above Zayante Creek</v>
      </c>
      <c r="B4" cm="1">
        <f t="array" aca="1" ref="B4:AC4" ca="1">IF(June_Results!$J6="Big Trees",June_Results!L6:OFFSET(June_Results!L6,0,$B$1),OFFSET(June_Results!L6:OFFSET(June_Results!L6,0,$B$1),0,$B$1+2))</f>
        <v>2.4468832742848776</v>
      </c>
      <c r="C4">
        <f ca="1"/>
        <v>2.4605960199994454</v>
      </c>
      <c r="D4">
        <f ca="1"/>
        <v>3.4106934016516535</v>
      </c>
      <c r="E4">
        <f ca="1"/>
        <v>8.0162169980729736</v>
      </c>
      <c r="F4">
        <f ca="1"/>
        <v>4.6546353343303171</v>
      </c>
      <c r="G4">
        <f ca="1"/>
        <v>4.1022075784005798</v>
      </c>
      <c r="H4">
        <f ca="1"/>
        <v>2.9699265751119692</v>
      </c>
      <c r="I4">
        <f ca="1"/>
        <v>3.1485840621360541</v>
      </c>
      <c r="J4">
        <f ca="1"/>
        <v>4.0785041179511126</v>
      </c>
      <c r="K4">
        <f ca="1"/>
        <v>3.0367272363786499</v>
      </c>
      <c r="L4">
        <f ca="1"/>
        <v>5.2403654727097191</v>
      </c>
      <c r="M4">
        <f ca="1"/>
        <v>6.405948858447994</v>
      </c>
      <c r="N4">
        <f ca="1"/>
        <v>2.5591318927769833</v>
      </c>
      <c r="O4">
        <f ca="1"/>
        <v>2.4999711898369905</v>
      </c>
      <c r="P4">
        <f ca="1"/>
        <v>2.6764738168202151</v>
      </c>
      <c r="Q4">
        <f ca="1"/>
        <v>3.7864226342308154</v>
      </c>
      <c r="R4">
        <f ca="1"/>
        <v>5.9003185680521</v>
      </c>
      <c r="S4">
        <f ca="1"/>
        <v>3.360348035242454</v>
      </c>
      <c r="T4">
        <f ca="1"/>
        <v>2.446295585182825</v>
      </c>
      <c r="U4">
        <f ca="1"/>
        <v>2.0359318748560113</v>
      </c>
      <c r="V4">
        <f ca="1"/>
        <v>2.1598559168422353</v>
      </c>
      <c r="W4">
        <f ca="1"/>
        <v>2.9211483796415778</v>
      </c>
      <c r="X4">
        <f ca="1"/>
        <v>5.734612007536219</v>
      </c>
      <c r="Y4">
        <f ca="1"/>
        <v>2.8092915538841732</v>
      </c>
      <c r="Z4">
        <f ca="1"/>
        <v>5.1208686886256274</v>
      </c>
      <c r="AA4">
        <f ca="1"/>
        <v>2.7011567591064374</v>
      </c>
      <c r="AB4">
        <f ca="1"/>
        <v>2.1904549294224571</v>
      </c>
      <c r="AC4">
        <f ca="1"/>
        <v>2.457265781754479</v>
      </c>
    </row>
    <row r="5" spans="1:29">
      <c r="A5" t="str">
        <f>June_Results!A7</f>
        <v>Bean Creek @ Mt. Hermon Rd.</v>
      </c>
      <c r="B5" cm="1">
        <f t="array" aca="1" ref="B5:AC5" ca="1">IF(June_Results!$J7="Big Trees",June_Results!L7:OFFSET(June_Results!L7,0,$B$1),OFFSET(June_Results!L7:OFFSET(June_Results!L7,0,$B$1),0,$B$1+2))</f>
        <v>2.1799297173370089</v>
      </c>
      <c r="C5">
        <f ca="1"/>
        <v>2.1901781906093931</v>
      </c>
      <c r="D5">
        <f ca="1"/>
        <v>2.9002509816246116</v>
      </c>
      <c r="E5">
        <f ca="1"/>
        <v>6.3422739335354965</v>
      </c>
      <c r="F5">
        <f ca="1"/>
        <v>3.8299339141909288</v>
      </c>
      <c r="G5">
        <f ca="1"/>
        <v>3.4170668480748638</v>
      </c>
      <c r="H5">
        <f ca="1"/>
        <v>2.5708357692979638</v>
      </c>
      <c r="I5">
        <f ca="1"/>
        <v>2.7043587353610317</v>
      </c>
      <c r="J5">
        <f ca="1"/>
        <v>3.3993516299897424</v>
      </c>
      <c r="K5">
        <f ca="1"/>
        <v>2.6207604748105804</v>
      </c>
      <c r="L5">
        <f ca="1"/>
        <v>4.2676901296827854</v>
      </c>
      <c r="M5">
        <f ca="1"/>
        <v>5.1388103578354762</v>
      </c>
      <c r="N5">
        <f ca="1"/>
        <v>2.2638207914095281</v>
      </c>
      <c r="O5">
        <f ca="1"/>
        <v>2.2196059495772404</v>
      </c>
      <c r="P5">
        <f ca="1"/>
        <v>2.3515184412689338</v>
      </c>
      <c r="Q5">
        <f ca="1"/>
        <v>3.1810591492879503</v>
      </c>
      <c r="R5">
        <f ca="1"/>
        <v>4.7609182401886594</v>
      </c>
      <c r="S5">
        <f ca="1"/>
        <v>2.8626244440388575</v>
      </c>
      <c r="T5">
        <f ca="1"/>
        <v>2.1794904970539064</v>
      </c>
      <c r="U5">
        <f ca="1"/>
        <v>1.8727976140397455</v>
      </c>
      <c r="V5">
        <f ca="1"/>
        <v>1.9654145310698956</v>
      </c>
      <c r="W5">
        <f ca="1"/>
        <v>2.5343804858004821</v>
      </c>
      <c r="X5">
        <f ca="1"/>
        <v>4.637074387771734</v>
      </c>
      <c r="Y5">
        <f ca="1"/>
        <v>2.45078222525003</v>
      </c>
      <c r="Z5">
        <f ca="1"/>
        <v>4.178382005452006</v>
      </c>
      <c r="AA5">
        <f ca="1"/>
        <v>2.3699656931592261</v>
      </c>
      <c r="AB5">
        <f ca="1"/>
        <v>1.9882832671434167</v>
      </c>
      <c r="AC5">
        <f ca="1"/>
        <v>2.187689275671814</v>
      </c>
    </row>
    <row r="6" spans="1:29">
      <c r="A6" t="str">
        <f>June_Results!A8</f>
        <v>Bean Creek Below Lockhart Gulch</v>
      </c>
      <c r="B6" cm="1">
        <f t="array" aca="1" ref="B6:AC6" ca="1">IF(June_Results!$J8="Big Trees",June_Results!L8:OFFSET(June_Results!L8,0,$B$1),OFFSET(June_Results!L8:OFFSET(June_Results!L8,0,$B$1),0,$B$1+2))</f>
        <v>1.3326098888216413</v>
      </c>
      <c r="C6">
        <f ca="1"/>
        <v>1.341183579503558</v>
      </c>
      <c r="D6">
        <f ca="1"/>
        <v>1.9352178624649516</v>
      </c>
      <c r="E6">
        <f ca="1"/>
        <v>4.8147531186345098</v>
      </c>
      <c r="F6">
        <f ca="1"/>
        <v>2.7129740886102809</v>
      </c>
      <c r="G6">
        <f ca="1"/>
        <v>2.3675768354244813</v>
      </c>
      <c r="H6">
        <f ca="1"/>
        <v>1.6596349476890473</v>
      </c>
      <c r="I6">
        <f ca="1"/>
        <v>1.7713378891448806</v>
      </c>
      <c r="J6">
        <f ca="1"/>
        <v>2.3527565986743104</v>
      </c>
      <c r="K6">
        <f ca="1"/>
        <v>1.701401069439529</v>
      </c>
      <c r="L6">
        <f ca="1"/>
        <v>3.0791931620235937</v>
      </c>
      <c r="M6">
        <f ca="1"/>
        <v>3.8079568699865396</v>
      </c>
      <c r="N6">
        <f ca="1"/>
        <v>1.4027916711179045</v>
      </c>
      <c r="O6">
        <f ca="1"/>
        <v>1.3658023198902056</v>
      </c>
      <c r="P6">
        <f ca="1"/>
        <v>1.4761579670960234</v>
      </c>
      <c r="Q6">
        <f ca="1"/>
        <v>2.170136987149478</v>
      </c>
      <c r="R6">
        <f ca="1"/>
        <v>3.4918190373818847</v>
      </c>
      <c r="S6">
        <f ca="1"/>
        <v>1.9037401695327707</v>
      </c>
      <c r="T6">
        <f ca="1"/>
        <v>1.3322424449352734</v>
      </c>
      <c r="U6">
        <f ca="1"/>
        <v>1.0756686272141338</v>
      </c>
      <c r="V6">
        <f ca="1"/>
        <v>1.1531502947195726</v>
      </c>
      <c r="W6">
        <f ca="1"/>
        <v>1.6291371051205141</v>
      </c>
      <c r="X6">
        <f ca="1"/>
        <v>3.3882134704589744</v>
      </c>
      <c r="Y6">
        <f ca="1"/>
        <v>1.5592002854151623</v>
      </c>
      <c r="Z6">
        <f ca="1"/>
        <v>3.0044795717954598</v>
      </c>
      <c r="AA6">
        <f ca="1"/>
        <v>1.491590610323474</v>
      </c>
      <c r="AB6">
        <f ca="1"/>
        <v>1.172281873069793</v>
      </c>
      <c r="AC6">
        <f ca="1"/>
        <v>1.3391013974808068</v>
      </c>
    </row>
    <row r="7" spans="1:29">
      <c r="A7" t="str">
        <f>June_Results!A9</f>
        <v>Bean Creek Above and Below Dufour's Trib</v>
      </c>
      <c r="B7" cm="1">
        <f t="array" aca="1" ref="B7:AC7" ca="1">IF(June_Results!$J9="Big Trees",June_Results!L9:OFFSET(June_Results!L9,0,$B$1),OFFSET(June_Results!L9:OFFSET(June_Results!L9,0,$B$1),0,$B$1+2))</f>
        <v>2.1983333333333333</v>
      </c>
      <c r="C7">
        <f ca="1"/>
        <v>2.2799999999999994</v>
      </c>
      <c r="D7">
        <f ca="1"/>
        <v>7.9383333333333335</v>
      </c>
      <c r="E7">
        <f ca="1"/>
        <v>35.36666666666666</v>
      </c>
      <c r="F7">
        <f ca="1"/>
        <v>15.346666666666664</v>
      </c>
      <c r="G7">
        <f ca="1"/>
        <v>12.056666666666665</v>
      </c>
      <c r="H7">
        <f ca="1"/>
        <v>5.3133333333333335</v>
      </c>
      <c r="I7">
        <f ca="1"/>
        <v>6.3773333333333317</v>
      </c>
      <c r="J7">
        <f ca="1"/>
        <v>11.915500000000002</v>
      </c>
      <c r="K7">
        <f ca="1"/>
        <v>5.7111666666666663</v>
      </c>
      <c r="L7">
        <f ca="1"/>
        <v>18.835000000000001</v>
      </c>
      <c r="M7">
        <f ca="1"/>
        <v>25.776666666666664</v>
      </c>
      <c r="N7">
        <f ca="1"/>
        <v>2.8668333333333313</v>
      </c>
      <c r="O7">
        <f ca="1"/>
        <v>2.5145</v>
      </c>
      <c r="P7">
        <f ca="1"/>
        <v>3.565666666666667</v>
      </c>
      <c r="Q7">
        <f ca="1"/>
        <v>10.176000000000002</v>
      </c>
      <c r="R7">
        <f ca="1"/>
        <v>22.765370370370363</v>
      </c>
      <c r="S7">
        <f ca="1"/>
        <v>7.6385000000000014</v>
      </c>
      <c r="T7">
        <f ca="1"/>
        <v>2.1948333333333343</v>
      </c>
      <c r="U7">
        <f ca="1"/>
        <v>0</v>
      </c>
      <c r="V7">
        <f ca="1"/>
        <v>0.48893333333333455</v>
      </c>
      <c r="W7">
        <f ca="1"/>
        <v>5.0228333333333355</v>
      </c>
      <c r="X7">
        <f ca="1"/>
        <v>21.778500000000005</v>
      </c>
      <c r="Y7">
        <f ca="1"/>
        <v>4.3566666666666647</v>
      </c>
      <c r="Z7">
        <f ca="1"/>
        <v>18.123333333333335</v>
      </c>
      <c r="AA7">
        <f ca="1"/>
        <v>3.7126666666666672</v>
      </c>
      <c r="AB7">
        <f ca="1"/>
        <v>0.67116666666666713</v>
      </c>
      <c r="AC7">
        <f ca="1"/>
        <v>2.2601666666666667</v>
      </c>
    </row>
    <row r="8" spans="1:29">
      <c r="A8" t="str">
        <f>June_Results!A10</f>
        <v>Bear Creek @ Monte Vista</v>
      </c>
      <c r="B8" cm="1">
        <f t="array" aca="1" ref="B8:AC8" ca="1">IF(June_Results!$J10="Big Trees",June_Results!L10:OFFSET(June_Results!L10,0,$B$1),OFFSET(June_Results!L10:OFFSET(June_Results!L10,0,$B$1),0,$B$1+2))</f>
        <v>1.4486483414239495</v>
      </c>
      <c r="C8">
        <f ca="1"/>
        <v>1.4906486245954702</v>
      </c>
      <c r="D8">
        <f ca="1"/>
        <v>4.4006682443365701</v>
      </c>
      <c r="E8">
        <f ca="1"/>
        <v>18.506763349514564</v>
      </c>
      <c r="F8">
        <f ca="1"/>
        <v>8.2106939320388346</v>
      </c>
      <c r="G8">
        <f ca="1"/>
        <v>6.5186825242718456</v>
      </c>
      <c r="H8">
        <f ca="1"/>
        <v>3.0506591423948226</v>
      </c>
      <c r="I8">
        <f ca="1"/>
        <v>3.5978628317152115</v>
      </c>
      <c r="J8">
        <f ca="1"/>
        <v>6.4460820347896473</v>
      </c>
      <c r="K8">
        <f ca="1"/>
        <v>3.2552605218446615</v>
      </c>
      <c r="L8">
        <f ca="1"/>
        <v>10.004706027508091</v>
      </c>
      <c r="M8">
        <f ca="1"/>
        <v>13.574730097087379</v>
      </c>
      <c r="N8">
        <f ca="1"/>
        <v>1.7924506593851133</v>
      </c>
      <c r="O8">
        <f ca="1"/>
        <v>1.6112494377022664</v>
      </c>
      <c r="P8">
        <f ca="1"/>
        <v>2.1518530825242732</v>
      </c>
      <c r="Q8">
        <f ca="1"/>
        <v>5.5514760032362478</v>
      </c>
      <c r="R8">
        <f ca="1"/>
        <v>12.026052989032721</v>
      </c>
      <c r="S8">
        <f ca="1"/>
        <v>4.246467204692558</v>
      </c>
      <c r="T8">
        <f ca="1"/>
        <v>1.4468483292880276</v>
      </c>
      <c r="U8">
        <f ca="1"/>
        <v>0.18995985517799485</v>
      </c>
      <c r="V8">
        <f ca="1"/>
        <v>0.56952241423948413</v>
      </c>
      <c r="W8">
        <f ca="1"/>
        <v>2.9012581351132702</v>
      </c>
      <c r="X8">
        <f ca="1"/>
        <v>11.518516233818772</v>
      </c>
      <c r="Y8">
        <f ca="1"/>
        <v>2.5586558252427185</v>
      </c>
      <c r="Z8">
        <f ca="1"/>
        <v>9.6387035598705513</v>
      </c>
      <c r="AA8">
        <f ca="1"/>
        <v>2.2274535922330112</v>
      </c>
      <c r="AB8">
        <f ca="1"/>
        <v>0.6632430461165062</v>
      </c>
      <c r="AC8">
        <f ca="1"/>
        <v>1.4804485558252436</v>
      </c>
    </row>
    <row r="9" spans="1:29">
      <c r="A9" t="str">
        <f>June_Results!A11</f>
        <v xml:space="preserve">Boulder Creek @ Bracken Brae </v>
      </c>
      <c r="B9" cm="1">
        <f t="array" aca="1" ref="B9:AC9" ca="1">IF(June_Results!$J11="Big Trees",June_Results!L11:OFFSET(June_Results!L11,0,$B$1),OFFSET(June_Results!L11:OFFSET(June_Results!L11,0,$B$1),0,$B$1+2))</f>
        <v>0.67731551398741252</v>
      </c>
      <c r="C9">
        <f ca="1"/>
        <v>0.60186943222915479</v>
      </c>
      <c r="D9">
        <f ca="1"/>
        <v>2.8396975669620037</v>
      </c>
      <c r="E9">
        <f ca="1"/>
        <v>12.513832244028967</v>
      </c>
      <c r="F9">
        <f ca="1"/>
        <v>4.7623557795111608</v>
      </c>
      <c r="G9">
        <f ca="1"/>
        <v>4.1466184025808612</v>
      </c>
      <c r="H9">
        <f ca="1"/>
        <v>1.6276927696841799</v>
      </c>
      <c r="I9">
        <f ca="1"/>
        <v>2.3884813231561628</v>
      </c>
      <c r="J9">
        <f ca="1"/>
        <v>4.4206580414834384</v>
      </c>
      <c r="K9">
        <f ca="1"/>
        <v>1.2741913704781478</v>
      </c>
      <c r="L9">
        <f ca="1"/>
        <v>6.0412885525422766</v>
      </c>
      <c r="M9">
        <f ca="1"/>
        <v>7.7023192235103792</v>
      </c>
      <c r="N9">
        <f ca="1"/>
        <v>0.95050334228949218</v>
      </c>
      <c r="O9">
        <f ca="1"/>
        <v>0.72599040544435323</v>
      </c>
      <c r="P9">
        <f ca="1"/>
        <v>1.5035717964689805</v>
      </c>
      <c r="Q9">
        <f ca="1"/>
        <v>3.8969162094067569</v>
      </c>
      <c r="R9">
        <f ca="1"/>
        <v>6.8736291964559664</v>
      </c>
      <c r="S9">
        <f ca="1"/>
        <v>2.7202007084352138</v>
      </c>
      <c r="T9">
        <f ca="1"/>
        <v>0.8201763204135335</v>
      </c>
      <c r="U9">
        <f ca="1"/>
        <v>0.2192847853776006</v>
      </c>
      <c r="V9">
        <f ca="1"/>
        <v>0.53786194996327752</v>
      </c>
      <c r="W9">
        <f ca="1"/>
        <v>1.8113187977054883</v>
      </c>
      <c r="X9">
        <f ca="1"/>
        <v>7.5210052528332749</v>
      </c>
      <c r="Y9">
        <f ca="1"/>
        <v>2.1010560891029284</v>
      </c>
      <c r="Z9">
        <f ca="1"/>
        <v>4.5713068305426701</v>
      </c>
      <c r="AA9">
        <f ca="1"/>
        <v>2.1255152220600411</v>
      </c>
      <c r="AB9">
        <f ca="1"/>
        <v>0.50512808545848498</v>
      </c>
      <c r="AC9">
        <f ca="1"/>
        <v>0.39621801582358007</v>
      </c>
    </row>
    <row r="10" spans="1:29">
      <c r="A10" t="str">
        <f>June_Results!A12</f>
        <v>Boulder 1 Group</v>
      </c>
      <c r="B10" cm="1">
        <f t="array" aca="1" ref="B10:AC10" ca="1">IF(June_Results!$J12="Big Trees",June_Results!L12:OFFSET(June_Results!L12,0,$B$1),OFFSET(June_Results!L12:OFFSET(June_Results!L12,0,$B$1),0,$B$1+2))</f>
        <v>1.4127196440244909</v>
      </c>
      <c r="C10">
        <f ca="1"/>
        <v>1.3184817943144138</v>
      </c>
      <c r="D10">
        <f ca="1"/>
        <v>4.1136980139407431</v>
      </c>
      <c r="E10">
        <f ca="1"/>
        <v>16.197422291281317</v>
      </c>
      <c r="F10">
        <f ca="1"/>
        <v>6.5152432162298126</v>
      </c>
      <c r="G10">
        <f ca="1"/>
        <v>5.7461407653701482</v>
      </c>
      <c r="H10">
        <f ca="1"/>
        <v>2.5998125573078856</v>
      </c>
      <c r="I10">
        <f ca="1"/>
        <v>3.5500948740617635</v>
      </c>
      <c r="J10">
        <f ca="1"/>
        <v>6.0884369549622388</v>
      </c>
      <c r="K10">
        <f ca="1"/>
        <v>2.1582626324566356</v>
      </c>
      <c r="L10">
        <f ca="1"/>
        <v>8.1127267653474142</v>
      </c>
      <c r="M10">
        <f ca="1"/>
        <v>10.187479424287023</v>
      </c>
      <c r="N10">
        <f ca="1"/>
        <v>1.7539518578940454</v>
      </c>
      <c r="O10">
        <f ca="1"/>
        <v>1.4735182567406697</v>
      </c>
      <c r="P10">
        <f ca="1"/>
        <v>2.4447760948816288</v>
      </c>
      <c r="Q10">
        <f ca="1"/>
        <v>5.4342438821361512</v>
      </c>
      <c r="R10">
        <f ca="1"/>
        <v>9.1523830427940798</v>
      </c>
      <c r="S10">
        <f ca="1"/>
        <v>3.9644374197225236</v>
      </c>
      <c r="T10">
        <f ca="1"/>
        <v>1.5911635723464761</v>
      </c>
      <c r="U10">
        <f ca="1"/>
        <v>0.84060469836524665</v>
      </c>
      <c r="V10">
        <f ca="1"/>
        <v>1.2385316185926381</v>
      </c>
      <c r="W10">
        <f ca="1"/>
        <v>2.8291753237796708</v>
      </c>
      <c r="X10">
        <f ca="1"/>
        <v>9.9610045919192558</v>
      </c>
      <c r="Y10">
        <f ca="1"/>
        <v>3.1910790659727266</v>
      </c>
      <c r="Z10">
        <f ca="1"/>
        <v>6.2766086613188126</v>
      </c>
      <c r="AA10">
        <f ca="1"/>
        <v>3.2216303688626069</v>
      </c>
      <c r="AB10">
        <f ca="1"/>
        <v>1.1976445515410079</v>
      </c>
      <c r="AC10">
        <f ca="1"/>
        <v>1.0616076555885572</v>
      </c>
    </row>
    <row r="11" spans="1:29">
      <c r="A11" t="str">
        <f>June_Results!A13</f>
        <v>Branciforte Creek @ SLR</v>
      </c>
      <c r="B11" cm="1">
        <f t="array" aca="1" ref="B11:AC11" ca="1">IF(June_Results!$J13="Big Trees",June_Results!L13:OFFSET(June_Results!L13,0,$B$1),OFFSET(June_Results!L13:OFFSET(June_Results!L13,0,$B$1),0,$B$1+2))</f>
        <v>1.2821040394754697</v>
      </c>
      <c r="C11">
        <f ca="1"/>
        <v>1.2954808222260268</v>
      </c>
      <c r="D11">
        <f ca="1"/>
        <v>2.2223007699432107</v>
      </c>
      <c r="E11">
        <f ca="1"/>
        <v>6.7149888051660955</v>
      </c>
      <c r="F11">
        <f ca="1"/>
        <v>3.4357660623151935</v>
      </c>
      <c r="G11">
        <f ca="1"/>
        <v>2.8968728143641713</v>
      </c>
      <c r="H11">
        <f ca="1"/>
        <v>1.792332752961012</v>
      </c>
      <c r="I11">
        <f ca="1"/>
        <v>1.9666131225111299</v>
      </c>
      <c r="J11">
        <f ca="1"/>
        <v>2.8737500898953514</v>
      </c>
      <c r="K11">
        <f ca="1"/>
        <v>1.8574967946458698</v>
      </c>
      <c r="L11">
        <f ca="1"/>
        <v>4.0071457826604266</v>
      </c>
      <c r="M11">
        <f ca="1"/>
        <v>5.1441723164577962</v>
      </c>
      <c r="N11">
        <f ca="1"/>
        <v>1.3916025611336025</v>
      </c>
      <c r="O11">
        <f ca="1"/>
        <v>1.3338912984097699</v>
      </c>
      <c r="P11">
        <f ca="1"/>
        <v>1.506069602099086</v>
      </c>
      <c r="Q11">
        <f ca="1"/>
        <v>2.588824617308481</v>
      </c>
      <c r="R11">
        <f ca="1"/>
        <v>4.6509299937666118</v>
      </c>
      <c r="S11">
        <f ca="1"/>
        <v>2.1731888675590221</v>
      </c>
      <c r="T11">
        <f ca="1"/>
        <v>1.2815307487861602</v>
      </c>
      <c r="U11">
        <f ca="1"/>
        <v>0.88122097013091127</v>
      </c>
      <c r="V11">
        <f ca="1"/>
        <v>1.002108866816662</v>
      </c>
      <c r="W11">
        <f ca="1"/>
        <v>1.7447496257483157</v>
      </c>
      <c r="X11">
        <f ca="1"/>
        <v>4.4892832523697992</v>
      </c>
      <c r="Y11">
        <f ca="1"/>
        <v>1.635633297883055</v>
      </c>
      <c r="Z11">
        <f ca="1"/>
        <v>3.8905766758341418</v>
      </c>
      <c r="AA11">
        <f ca="1"/>
        <v>1.5301478110500892</v>
      </c>
      <c r="AB11">
        <f ca="1"/>
        <v>1.0319582020400482</v>
      </c>
      <c r="AC11">
        <f ca="1"/>
        <v>1.2922321749866059</v>
      </c>
    </row>
    <row r="12" spans="1:29">
      <c r="A12" t="str">
        <f>June_Results!A14</f>
        <v>Branciforte Creek @ Isbel Drive</v>
      </c>
      <c r="B12" cm="1">
        <f t="array" aca="1" ref="B12:AC12" ca="1">IF(June_Results!$J14="Big Trees",June_Results!L14:OFFSET(June_Results!L14,0,$B$1),OFFSET(June_Results!L14:OFFSET(June_Results!L14,0,$B$1),0,$B$1+2))</f>
        <v>0.63527229201951996</v>
      </c>
      <c r="C12">
        <f ca="1"/>
        <v>0.64027757398153962</v>
      </c>
      <c r="D12">
        <f ca="1"/>
        <v>0.98707210992147987</v>
      </c>
      <c r="E12">
        <f ca="1"/>
        <v>2.6681318088798291</v>
      </c>
      <c r="F12">
        <f ca="1"/>
        <v>1.4411226879047008</v>
      </c>
      <c r="G12">
        <f ca="1"/>
        <v>1.2394813288633333</v>
      </c>
      <c r="H12">
        <f ca="1"/>
        <v>0.82618804685655911</v>
      </c>
      <c r="I12">
        <f ca="1"/>
        <v>0.89139972041887361</v>
      </c>
      <c r="J12">
        <f ca="1"/>
        <v>1.2308293414718423</v>
      </c>
      <c r="K12">
        <f ca="1"/>
        <v>0.85057092041439819</v>
      </c>
      <c r="L12">
        <f ca="1"/>
        <v>1.6549197317109732</v>
      </c>
      <c r="M12">
        <f ca="1"/>
        <v>2.0803686984826522</v>
      </c>
      <c r="N12">
        <f ca="1"/>
        <v>0.67624410008005298</v>
      </c>
      <c r="O12">
        <f ca="1"/>
        <v>0.65464988361533916</v>
      </c>
      <c r="P12">
        <f ca="1"/>
        <v>0.71907501286933639</v>
      </c>
      <c r="Q12">
        <f ca="1"/>
        <v>1.1242168356808213</v>
      </c>
      <c r="R12">
        <f ca="1"/>
        <v>1.8958088572481775</v>
      </c>
      <c r="S12">
        <f ca="1"/>
        <v>0.96869557471806456</v>
      </c>
      <c r="T12">
        <f ca="1"/>
        <v>0.63505777993543333</v>
      </c>
      <c r="U12">
        <f ca="1"/>
        <v>0.48527114202059068</v>
      </c>
      <c r="V12">
        <f ca="1"/>
        <v>0.53050459015164364</v>
      </c>
      <c r="W12">
        <f ca="1"/>
        <v>0.80838354387737466</v>
      </c>
      <c r="X12">
        <f ca="1"/>
        <v>1.8353243944277708</v>
      </c>
      <c r="Y12">
        <f ca="1"/>
        <v>0.76755474387289901</v>
      </c>
      <c r="Z12">
        <f ca="1"/>
        <v>1.6113022746133723</v>
      </c>
      <c r="AA12">
        <f ca="1"/>
        <v>0.72808452040097205</v>
      </c>
      <c r="AB12">
        <f ca="1"/>
        <v>0.54167351932975039</v>
      </c>
      <c r="AC12">
        <f ca="1"/>
        <v>0.6390620055050491</v>
      </c>
    </row>
    <row r="13" spans="1:29">
      <c r="A13" t="str">
        <f>June_Results!A15</f>
        <v>Browns Creek - Site 4</v>
      </c>
      <c r="B13" cm="1">
        <f t="array" aca="1" ref="B13:AC13" ca="1">IF(June_Results!$J15="Big Trees",June_Results!L15:OFFSET(June_Results!L15,0,$B$1),OFFSET(June_Results!L15:OFFSET(June_Results!L15,0,$B$1),0,$B$1+2))</f>
        <v>0.47845522942597085</v>
      </c>
      <c r="C13">
        <f ca="1"/>
        <v>0.44937485293207047</v>
      </c>
      <c r="D13">
        <f ca="1"/>
        <v>1.3119363428076043</v>
      </c>
      <c r="E13">
        <f ca="1"/>
        <v>5.0407910706545289</v>
      </c>
      <c r="F13">
        <f ca="1"/>
        <v>2.0530169050715212</v>
      </c>
      <c r="G13">
        <f ca="1"/>
        <v>1.8156835098148492</v>
      </c>
      <c r="H13">
        <f ca="1"/>
        <v>0.84477416558300844</v>
      </c>
      <c r="I13">
        <f ca="1"/>
        <v>1.1380169298408571</v>
      </c>
      <c r="J13">
        <f ca="1"/>
        <v>1.9213109418539853</v>
      </c>
      <c r="K13">
        <f ca="1"/>
        <v>0.70851853055916791</v>
      </c>
      <c r="L13">
        <f ca="1"/>
        <v>2.5459761904761899</v>
      </c>
      <c r="M13">
        <f ca="1"/>
        <v>3.1862135116725492</v>
      </c>
      <c r="N13">
        <f ca="1"/>
        <v>0.58375433463372361</v>
      </c>
      <c r="O13">
        <f ca="1"/>
        <v>0.4972167626478422</v>
      </c>
      <c r="P13">
        <f ca="1"/>
        <v>0.79693225586723637</v>
      </c>
      <c r="Q13">
        <f ca="1"/>
        <v>1.7194368443866499</v>
      </c>
      <c r="R13">
        <f ca="1"/>
        <v>2.8667984085701907</v>
      </c>
      <c r="S13">
        <f ca="1"/>
        <v>1.2658767787479102</v>
      </c>
      <c r="T13">
        <f ca="1"/>
        <v>0.53352032943216321</v>
      </c>
      <c r="U13">
        <f ca="1"/>
        <v>0.30190920180816172</v>
      </c>
      <c r="V13">
        <f ca="1"/>
        <v>0.42470343674530958</v>
      </c>
      <c r="W13">
        <f ca="1"/>
        <v>0.91555204966251791</v>
      </c>
      <c r="X13">
        <f ca="1"/>
        <v>3.1163268004210782</v>
      </c>
      <c r="Y13">
        <f ca="1"/>
        <v>1.0272300761657069</v>
      </c>
      <c r="Z13">
        <f ca="1"/>
        <v>1.9793778871756771</v>
      </c>
      <c r="AA13">
        <f ca="1"/>
        <v>1.0366577466096976</v>
      </c>
      <c r="AB13">
        <f ca="1"/>
        <v>0.4120863056536011</v>
      </c>
      <c r="AC13">
        <f ca="1"/>
        <v>0.37010737506966401</v>
      </c>
    </row>
    <row r="14" spans="1:29">
      <c r="A14" t="str">
        <f>June_Results!A16</f>
        <v>Varni Road Bridge - Site 3</v>
      </c>
      <c r="B14" cm="1">
        <f t="array" aca="1" ref="B14:AC14" ca="1">IF(June_Results!$J16="Big Trees",June_Results!L16:OFFSET(June_Results!L16,0,$B$1),OFFSET(June_Results!L16:OFFSET(June_Results!L16,0,$B$1),0,$B$1+2))</f>
        <v>0</v>
      </c>
      <c r="C14">
        <f ca="1"/>
        <v>0</v>
      </c>
      <c r="D14">
        <f ca="1"/>
        <v>0</v>
      </c>
      <c r="E14">
        <f ca="1"/>
        <v>11.522800173385342</v>
      </c>
      <c r="F14">
        <f ca="1"/>
        <v>1.0142132639791948</v>
      </c>
      <c r="G14">
        <f ca="1"/>
        <v>0.17946523004520554</v>
      </c>
      <c r="H14">
        <f ca="1"/>
        <v>0</v>
      </c>
      <c r="I14">
        <f ca="1"/>
        <v>0</v>
      </c>
      <c r="J14">
        <f ca="1"/>
        <v>0.5509775961359864</v>
      </c>
      <c r="K14">
        <f ca="1"/>
        <v>0</v>
      </c>
      <c r="L14">
        <f ca="1"/>
        <v>2.7480476190476173</v>
      </c>
      <c r="M14">
        <f ca="1"/>
        <v>4.9998876710632212</v>
      </c>
      <c r="N14">
        <f ca="1"/>
        <v>0</v>
      </c>
      <c r="O14">
        <f ca="1"/>
        <v>0</v>
      </c>
      <c r="P14">
        <f ca="1"/>
        <v>0</v>
      </c>
      <c r="Q14">
        <f ca="1"/>
        <v>0</v>
      </c>
      <c r="R14">
        <f ca="1"/>
        <v>3.8764421945631335</v>
      </c>
      <c r="S14">
        <f ca="1"/>
        <v>0</v>
      </c>
      <c r="T14">
        <f ca="1"/>
        <v>0</v>
      </c>
      <c r="U14">
        <f ca="1"/>
        <v>0</v>
      </c>
      <c r="V14">
        <f ca="1"/>
        <v>0</v>
      </c>
      <c r="W14">
        <f ca="1"/>
        <v>0</v>
      </c>
      <c r="X14">
        <f ca="1"/>
        <v>4.7540824199640825</v>
      </c>
      <c r="Y14">
        <f ca="1"/>
        <v>0</v>
      </c>
      <c r="Z14">
        <f ca="1"/>
        <v>0.75521041550560675</v>
      </c>
      <c r="AA14">
        <f ca="1"/>
        <v>0</v>
      </c>
      <c r="AB14">
        <f ca="1"/>
        <v>0</v>
      </c>
      <c r="AC14">
        <f ca="1"/>
        <v>0</v>
      </c>
    </row>
    <row r="15" spans="1:29">
      <c r="A15" t="str">
        <f>June_Results!A17</f>
        <v>Carbonera Creek @ Branciforte Creek</v>
      </c>
      <c r="B15" cm="1">
        <f t="array" aca="1" ref="B15:AC15" ca="1">IF(June_Results!$J17="Big Trees",June_Results!L17:OFFSET(June_Results!L17,0,$B$1),OFFSET(June_Results!L17:OFFSET(June_Results!L17,0,$B$1),0,$B$1+2))</f>
        <v>0.51924411351147826</v>
      </c>
      <c r="C15">
        <f ca="1"/>
        <v>0.5259806988321617</v>
      </c>
      <c r="D15">
        <f ca="1"/>
        <v>0.99272982462237469</v>
      </c>
      <c r="E15">
        <f ca="1"/>
        <v>3.2552601230404994</v>
      </c>
      <c r="F15">
        <f ca="1"/>
        <v>1.6038343501415193</v>
      </c>
      <c r="G15">
        <f ca="1"/>
        <v>1.3324461986511276</v>
      </c>
      <c r="H15">
        <f ca="1"/>
        <v>0.77619672502897696</v>
      </c>
      <c r="I15">
        <f ca="1"/>
        <v>0.86396480806416742</v>
      </c>
      <c r="J15">
        <f ca="1"/>
        <v>1.3208015297396607</v>
      </c>
      <c r="K15">
        <f ca="1"/>
        <v>0.80901351923402076</v>
      </c>
      <c r="L15">
        <f ca="1"/>
        <v>1.8915827802678566</v>
      </c>
      <c r="M15">
        <f ca="1"/>
        <v>2.4641925325259528</v>
      </c>
      <c r="N15">
        <f ca="1"/>
        <v>0.57438787620793008</v>
      </c>
      <c r="O15">
        <f ca="1"/>
        <v>0.54532432239583861</v>
      </c>
      <c r="P15">
        <f ca="1"/>
        <v>0.63203379916635039</v>
      </c>
      <c r="Q15">
        <f ca="1"/>
        <v>1.1773122624091024</v>
      </c>
      <c r="R15">
        <f ca="1"/>
        <v>2.2157943150664647</v>
      </c>
      <c r="S15">
        <f ca="1"/>
        <v>0.96799693280215116</v>
      </c>
      <c r="T15">
        <f ca="1"/>
        <v>0.51895540271202045</v>
      </c>
      <c r="U15">
        <f ca="1"/>
        <v>0.31735827514390957</v>
      </c>
      <c r="V15">
        <f ca="1"/>
        <v>0.37823775905625784</v>
      </c>
      <c r="W15">
        <f ca="1"/>
        <v>0.75223372867397442</v>
      </c>
      <c r="X15">
        <f ca="1"/>
        <v>2.1343885626119206</v>
      </c>
      <c r="Y15">
        <f ca="1"/>
        <v>0.69728243984382743</v>
      </c>
      <c r="Z15">
        <f ca="1"/>
        <v>1.8328782510447579</v>
      </c>
      <c r="AA15">
        <f ca="1"/>
        <v>0.64415965274358067</v>
      </c>
      <c r="AB15">
        <f ca="1"/>
        <v>0.39326996801469716</v>
      </c>
      <c r="AC15">
        <f ca="1"/>
        <v>0.52434467096856718</v>
      </c>
    </row>
    <row r="16" spans="1:29">
      <c r="A16" t="str">
        <f>June_Results!A18</f>
        <v>Corallitos Creek Group</v>
      </c>
      <c r="B16" cm="1">
        <f t="array" aca="1" ref="B16:AC16" ca="1">IF(June_Results!$J18="Big Trees",June_Results!L18:OFFSET(June_Results!L18,0,$B$1),OFFSET(June_Results!L18:OFFSET(June_Results!L18,0,$B$1),0,$B$1+2))</f>
        <v>0</v>
      </c>
      <c r="C16">
        <f ca="1"/>
        <v>0</v>
      </c>
      <c r="D16">
        <f ca="1"/>
        <v>1.688350463693574</v>
      </c>
      <c r="E16">
        <f ca="1"/>
        <v>9.8674201745980508</v>
      </c>
      <c r="F16">
        <f ca="1"/>
        <v>3.3138762678733311</v>
      </c>
      <c r="G16">
        <f ca="1"/>
        <v>2.7932964850157633</v>
      </c>
      <c r="H16">
        <f ca="1"/>
        <v>0.66365191878025831</v>
      </c>
      <c r="I16">
        <f ca="1"/>
        <v>1.3068663066113877</v>
      </c>
      <c r="J16">
        <f ca="1"/>
        <v>3.0249853528013859</v>
      </c>
      <c r="K16">
        <f ca="1"/>
        <v>0.36478150984720781</v>
      </c>
      <c r="L16">
        <f ca="1"/>
        <v>4.3951595717929033</v>
      </c>
      <c r="M16">
        <f ca="1"/>
        <v>5.7994904089482011</v>
      </c>
      <c r="N16">
        <f ca="1"/>
        <v>9.1117039016944901E-2</v>
      </c>
      <c r="O16">
        <f ca="1"/>
        <v>0</v>
      </c>
      <c r="P16">
        <f ca="1"/>
        <v>0.55871291116865329</v>
      </c>
      <c r="Q16">
        <f ca="1"/>
        <v>2.5821838932324188</v>
      </c>
      <c r="R16">
        <f ca="1"/>
        <v>5.0988682110707249</v>
      </c>
      <c r="S16">
        <f ca="1"/>
        <v>1.5873209485224016</v>
      </c>
      <c r="T16">
        <f ca="1"/>
        <v>0</v>
      </c>
      <c r="U16">
        <f ca="1"/>
        <v>0</v>
      </c>
      <c r="V16">
        <f ca="1"/>
        <v>0</v>
      </c>
      <c r="W16">
        <f ca="1"/>
        <v>0.81889992121742616</v>
      </c>
      <c r="X16">
        <f ca="1"/>
        <v>5.6461971527312489</v>
      </c>
      <c r="Y16">
        <f ca="1"/>
        <v>1.0638604870245152</v>
      </c>
      <c r="Z16">
        <f ca="1"/>
        <v>3.1523525012554705</v>
      </c>
      <c r="AA16">
        <f ca="1"/>
        <v>1.0845396444068021</v>
      </c>
      <c r="AB16">
        <f ca="1"/>
        <v>0</v>
      </c>
      <c r="AC16">
        <f ca="1"/>
        <v>0</v>
      </c>
    </row>
    <row r="17" spans="1:29">
      <c r="A17" t="str">
        <f>June_Results!A19</f>
        <v>Corallitos Creek @ Rider Rd.</v>
      </c>
      <c r="B17" cm="1">
        <f t="array" aca="1" ref="B17:AC17" ca="1">IF(June_Results!$J19="Big Trees",June_Results!L19:OFFSET(June_Results!L19,0,$B$1),OFFSET(June_Results!L19:OFFSET(June_Results!L19,0,$B$1),0,$B$1+2))</f>
        <v>1.7303336255098103</v>
      </c>
      <c r="C17">
        <f ca="1"/>
        <v>1.6976088991116731</v>
      </c>
      <c r="D17">
        <f ca="1"/>
        <v>2.6682665095338471</v>
      </c>
      <c r="E17">
        <f ca="1"/>
        <v>6.8644209428434078</v>
      </c>
      <c r="F17">
        <f ca="1"/>
        <v>3.5022192145186399</v>
      </c>
      <c r="G17">
        <f ca="1"/>
        <v>3.2351432216564211</v>
      </c>
      <c r="H17">
        <f ca="1"/>
        <v>2.1425596144928001</v>
      </c>
      <c r="I17">
        <f ca="1"/>
        <v>2.4725515329462766</v>
      </c>
      <c r="J17">
        <f ca="1"/>
        <v>3.3540078730251404</v>
      </c>
      <c r="K17">
        <f ca="1"/>
        <v>1.9892284367724944</v>
      </c>
      <c r="L17">
        <f ca="1"/>
        <v>4.0569561087838402</v>
      </c>
      <c r="M17">
        <f ca="1"/>
        <v>4.7774279077105763</v>
      </c>
      <c r="N17">
        <f ca="1"/>
        <v>1.8488288041611307</v>
      </c>
      <c r="O17">
        <f ca="1"/>
        <v>1.7514463522182862</v>
      </c>
      <c r="P17">
        <f ca="1"/>
        <v>2.0887221613861864</v>
      </c>
      <c r="Q17">
        <f ca="1"/>
        <v>3.1268349336419412</v>
      </c>
      <c r="R17">
        <f ca="1"/>
        <v>4.4179837354987779</v>
      </c>
      <c r="S17">
        <f ca="1"/>
        <v>2.6164347654645388</v>
      </c>
      <c r="T17">
        <f ca="1"/>
        <v>1.7922994783991868</v>
      </c>
      <c r="U17">
        <f ca="1"/>
        <v>1.5316628671830532</v>
      </c>
      <c r="V17">
        <f ca="1"/>
        <v>1.6698456634900274</v>
      </c>
      <c r="W17">
        <f ca="1"/>
        <v>2.2222073760005245</v>
      </c>
      <c r="X17">
        <f ca="1"/>
        <v>4.6987830007215043</v>
      </c>
      <c r="Y17">
        <f ca="1"/>
        <v>2.3478808817327268</v>
      </c>
      <c r="Z17">
        <f ca="1"/>
        <v>3.4193517621878731</v>
      </c>
      <c r="AA17">
        <f ca="1"/>
        <v>2.3584900269037359</v>
      </c>
      <c r="AB17">
        <f ca="1"/>
        <v>1.6556473547785773</v>
      </c>
      <c r="AC17">
        <f ca="1"/>
        <v>1.6084076287683629</v>
      </c>
    </row>
    <row r="18" spans="1:29">
      <c r="A18" t="str">
        <f>June_Results!A20</f>
        <v>Lompico Creek @ Carrol Ave.</v>
      </c>
      <c r="B18" cm="1">
        <f t="array" aca="1" ref="B18:AC18" ca="1">IF(June_Results!$J20="Big Trees",June_Results!L20:OFFSET(June_Results!L20,0,$B$1),OFFSET(June_Results!L20:OFFSET(June_Results!L20,0,$B$1),0,$B$1+2))</f>
        <v>0.12519151348401514</v>
      </c>
      <c r="C18">
        <f ca="1"/>
        <v>0.12819786066540481</v>
      </c>
      <c r="D18">
        <f ca="1"/>
        <v>0.33649477251883519</v>
      </c>
      <c r="E18">
        <f ca="1"/>
        <v>1.34619794729701</v>
      </c>
      <c r="F18">
        <f ca="1"/>
        <v>0.60921340968775939</v>
      </c>
      <c r="G18">
        <f ca="1"/>
        <v>0.48810056609463093</v>
      </c>
      <c r="H18">
        <f ca="1"/>
        <v>0.23986218454559427</v>
      </c>
      <c r="I18">
        <f ca="1"/>
        <v>0.27903059353741461</v>
      </c>
      <c r="J18">
        <f ca="1"/>
        <v>0.48290388025251452</v>
      </c>
      <c r="K18">
        <f ca="1"/>
        <v>0.25450739010064993</v>
      </c>
      <c r="L18">
        <f ca="1"/>
        <v>0.73762738214997736</v>
      </c>
      <c r="M18">
        <f ca="1"/>
        <v>0.9931668925681032</v>
      </c>
      <c r="N18">
        <f ca="1"/>
        <v>0.14980061255453372</v>
      </c>
      <c r="O18">
        <f ca="1"/>
        <v>0.13683037185768102</v>
      </c>
      <c r="P18">
        <f ca="1"/>
        <v>0.17552635486385437</v>
      </c>
      <c r="Q18">
        <f ca="1"/>
        <v>0.41886868528891352</v>
      </c>
      <c r="R18">
        <f ca="1"/>
        <v>0.88231380522892355</v>
      </c>
      <c r="S18">
        <f ca="1"/>
        <v>0.32545718358144726</v>
      </c>
      <c r="T18">
        <f ca="1"/>
        <v>0.12506267003338417</v>
      </c>
      <c r="U18">
        <f ca="1"/>
        <v>3.5095583239453026E-2</v>
      </c>
      <c r="V18">
        <f ca="1"/>
        <v>6.2264372195840689E-2</v>
      </c>
      <c r="W18">
        <f ca="1"/>
        <v>0.22916817814322238</v>
      </c>
      <c r="X18">
        <f ca="1"/>
        <v>0.8459847241306383</v>
      </c>
      <c r="Y18">
        <f ca="1"/>
        <v>0.20464497470645754</v>
      </c>
      <c r="Z18">
        <f ca="1"/>
        <v>0.7114292138550099</v>
      </c>
      <c r="AA18">
        <f ca="1"/>
        <v>0.18093777979035591</v>
      </c>
      <c r="AB18">
        <f ca="1"/>
        <v>6.8972821192027439E-2</v>
      </c>
      <c r="AC18">
        <f ca="1"/>
        <v>0.1274677477784959</v>
      </c>
    </row>
    <row r="19" spans="1:29">
      <c r="A19" t="str">
        <f>June_Results!A21</f>
        <v>San Lorenzo River @ Sycamore Grove</v>
      </c>
      <c r="B19" cm="1">
        <f t="array" aca="1" ref="B19:AC19" ca="1">IF(June_Results!$J21="Big Trees",June_Results!L21:OFFSET(June_Results!L21,0,$B$1),OFFSET(June_Results!L21:OFFSET(June_Results!L21,0,$B$1),0,$B$1+2))</f>
        <v>19.447749933272636</v>
      </c>
      <c r="C19">
        <f ca="1"/>
        <v>19.712698405329139</v>
      </c>
      <c r="D19">
        <f ca="1"/>
        <v>38.069842540672589</v>
      </c>
      <c r="E19">
        <f ca="1"/>
        <v>127.05467936993536</v>
      </c>
      <c r="F19">
        <f ca="1"/>
        <v>62.104453934369673</v>
      </c>
      <c r="G19">
        <f ca="1"/>
        <v>51.430815488664827</v>
      </c>
      <c r="H19">
        <f ca="1"/>
        <v>29.553641653142119</v>
      </c>
      <c r="I19">
        <f ca="1"/>
        <v>33.005541746221134</v>
      </c>
      <c r="J19">
        <f ca="1"/>
        <v>50.972833129824309</v>
      </c>
      <c r="K19">
        <f ca="1"/>
        <v>30.844319209874516</v>
      </c>
      <c r="L19">
        <f ca="1"/>
        <v>73.421538669354604</v>
      </c>
      <c r="M19">
        <f ca="1"/>
        <v>95.942158794157379</v>
      </c>
      <c r="N19">
        <f ca="1"/>
        <v>21.616542425963722</v>
      </c>
      <c r="O19">
        <f ca="1"/>
        <v>20.473479017948527</v>
      </c>
      <c r="P19">
        <f ca="1"/>
        <v>23.88374435113295</v>
      </c>
      <c r="Q19">
        <f ca="1"/>
        <v>45.329430675020781</v>
      </c>
      <c r="R19">
        <f ca="1"/>
        <v>86.172709578486618</v>
      </c>
      <c r="S19">
        <f ca="1"/>
        <v>37.097103150408003</v>
      </c>
      <c r="T19">
        <f ca="1"/>
        <v>19.436394998755933</v>
      </c>
      <c r="U19">
        <f ca="1"/>
        <v>11.507622723556455</v>
      </c>
      <c r="V19">
        <f ca="1"/>
        <v>13.901999915312802</v>
      </c>
      <c r="W19">
        <f ca="1"/>
        <v>28.611182088255422</v>
      </c>
      <c r="X19">
        <f ca="1"/>
        <v>82.971038597905448</v>
      </c>
      <c r="Y19">
        <f ca="1"/>
        <v>26.44995955190879</v>
      </c>
      <c r="Z19">
        <f ca="1"/>
        <v>71.112701984290794</v>
      </c>
      <c r="AA19">
        <f ca="1"/>
        <v>24.360651600834657</v>
      </c>
      <c r="AB19">
        <f ca="1"/>
        <v>14.493213505816025</v>
      </c>
      <c r="AC19">
        <f ca="1"/>
        <v>19.64835377640113</v>
      </c>
    </row>
    <row r="20" spans="1:29">
      <c r="A20" t="str">
        <f>June_Results!A22</f>
        <v>San Lorenzo River @ Mt. Cross Bridge</v>
      </c>
      <c r="B20" cm="1">
        <f t="array" aca="1" ref="B20:AC20" ca="1">IF(June_Results!$J22="Big Trees",June_Results!L22:OFFSET(June_Results!L22,0,$B$1),OFFSET(June_Results!L22:OFFSET(June_Results!L22,0,$B$1),0,$B$1+2))</f>
        <v>9.2969287207504365</v>
      </c>
      <c r="C20">
        <f ca="1"/>
        <v>9.4288937559603738</v>
      </c>
      <c r="D20">
        <f ca="1"/>
        <v>18.572185481220473</v>
      </c>
      <c r="E20">
        <f ca="1"/>
        <v>62.893585163873041</v>
      </c>
      <c r="F20">
        <f ca="1"/>
        <v>30.543299389550707</v>
      </c>
      <c r="G20">
        <f ca="1"/>
        <v>25.226993685378854</v>
      </c>
      <c r="H20">
        <f ca="1"/>
        <v>14.330452206615274</v>
      </c>
      <c r="I20">
        <f ca="1"/>
        <v>16.049768093921916</v>
      </c>
      <c r="J20">
        <f ca="1"/>
        <v>24.998882695944538</v>
      </c>
      <c r="K20">
        <f ca="1"/>
        <v>14.973310449566551</v>
      </c>
      <c r="L20">
        <f ca="1"/>
        <v>36.180091607803845</v>
      </c>
      <c r="M20">
        <f ca="1"/>
        <v>47.397119600648708</v>
      </c>
      <c r="N20">
        <f ca="1"/>
        <v>10.377156794683223</v>
      </c>
      <c r="O20">
        <f ca="1"/>
        <v>9.8078219284917729</v>
      </c>
      <c r="P20">
        <f ca="1"/>
        <v>11.506400453122566</v>
      </c>
      <c r="Q20">
        <f ca="1"/>
        <v>22.188027445972821</v>
      </c>
      <c r="R20">
        <f ca="1"/>
        <v>42.53117076266949</v>
      </c>
      <c r="S20">
        <f ca="1"/>
        <v>18.087685280521129</v>
      </c>
      <c r="T20">
        <f ca="1"/>
        <v>9.2912730763842966</v>
      </c>
      <c r="U20">
        <f ca="1"/>
        <v>5.3421251369874181</v>
      </c>
      <c r="V20">
        <f ca="1"/>
        <v>6.5347120123275309</v>
      </c>
      <c r="W20">
        <f ca="1"/>
        <v>13.861033724225633</v>
      </c>
      <c r="X20">
        <f ca="1"/>
        <v>40.936488519727817</v>
      </c>
      <c r="Y20">
        <f ca="1"/>
        <v>12.784576079870265</v>
      </c>
      <c r="Z20">
        <f ca="1"/>
        <v>35.03011058668865</v>
      </c>
      <c r="AA20">
        <f ca="1"/>
        <v>11.743937516500459</v>
      </c>
      <c r="AB20">
        <f ca="1"/>
        <v>6.8291825623245659</v>
      </c>
      <c r="AC20">
        <f ca="1"/>
        <v>9.3968451045522468</v>
      </c>
    </row>
    <row r="21" spans="1:29">
      <c r="A21" t="str">
        <f>June_Results!A23</f>
        <v>San Lorenzo River @ River St.</v>
      </c>
      <c r="B21" cm="1">
        <f t="array" aca="1" ref="B21:AC21" ca="1">IF(June_Results!$J23="Big Trees",June_Results!L23:OFFSET(June_Results!L23,0,$B$1),OFFSET(June_Results!L23:OFFSET(June_Results!L23,0,$B$1),0,$B$1+2))</f>
        <v>5.2507840807434665</v>
      </c>
      <c r="C21">
        <f ca="1"/>
        <v>5.3484605542259143</v>
      </c>
      <c r="D21">
        <f ca="1"/>
        <v>12.116044788367008</v>
      </c>
      <c r="E21">
        <f ca="1"/>
        <v>44.921386096543728</v>
      </c>
      <c r="F21">
        <f ca="1"/>
        <v>20.976696311417719</v>
      </c>
      <c r="G21">
        <f ca="1"/>
        <v>17.04172980826764</v>
      </c>
      <c r="H21">
        <f ca="1"/>
        <v>8.9764438550025822</v>
      </c>
      <c r="I21">
        <f ca="1"/>
        <v>10.249028766659629</v>
      </c>
      <c r="J21">
        <f ca="1"/>
        <v>16.872889046962264</v>
      </c>
      <c r="K21">
        <f ca="1"/>
        <v>9.4522678186813689</v>
      </c>
      <c r="L21">
        <f ca="1"/>
        <v>25.148877107310888</v>
      </c>
      <c r="M21">
        <f ca="1"/>
        <v>33.451377353319025</v>
      </c>
      <c r="N21">
        <f ca="1"/>
        <v>6.0503357851069364</v>
      </c>
      <c r="O21">
        <f ca="1"/>
        <v>5.6289315709398036</v>
      </c>
      <c r="P21">
        <f ca="1"/>
        <v>6.8861673224781796</v>
      </c>
      <c r="Q21">
        <f ca="1"/>
        <v>14.792380161786104</v>
      </c>
      <c r="R21">
        <f ca="1"/>
        <v>29.849751196180478</v>
      </c>
      <c r="S21">
        <f ca="1"/>
        <v>11.757432592867161</v>
      </c>
      <c r="T21">
        <f ca="1"/>
        <v>5.2465979461656476</v>
      </c>
      <c r="U21">
        <f ca="1"/>
        <v>2.3235597082937378</v>
      </c>
      <c r="V21">
        <f ca="1"/>
        <v>3.2062759529365543</v>
      </c>
      <c r="W21">
        <f ca="1"/>
        <v>8.6289946850435886</v>
      </c>
      <c r="X21">
        <f ca="1"/>
        <v>28.669416287256865</v>
      </c>
      <c r="Y21">
        <f ca="1"/>
        <v>7.832233737065323</v>
      </c>
      <c r="Z21">
        <f ca="1"/>
        <v>24.297696409820972</v>
      </c>
      <c r="AA21">
        <f ca="1"/>
        <v>7.0619849747465882</v>
      </c>
      <c r="AB21">
        <f ca="1"/>
        <v>3.424234026621674</v>
      </c>
      <c r="AC21">
        <f ca="1"/>
        <v>5.3247391249516056</v>
      </c>
    </row>
    <row r="22" spans="1:29">
      <c r="A22" t="str">
        <f>June_Results!A24</f>
        <v>San Lorenzo River Below Boulder Creek</v>
      </c>
      <c r="B22" cm="1">
        <f t="array" aca="1" ref="B22:AC22" ca="1">IF(June_Results!$J24="Big Trees",June_Results!L24:OFFSET(June_Results!L24,0,$B$1),OFFSET(June_Results!L24:OFFSET(June_Results!L24,0,$B$1),0,$B$1+2))</f>
        <v>5.8594147543651962</v>
      </c>
      <c r="C22">
        <f ca="1"/>
        <v>5.9562562248540987</v>
      </c>
      <c r="D22">
        <f ca="1"/>
        <v>12.665986680156688</v>
      </c>
      <c r="E22">
        <f ca="1"/>
        <v>45.190886268644093</v>
      </c>
      <c r="F22">
        <f ca="1"/>
        <v>21.450891503078637</v>
      </c>
      <c r="G22">
        <f ca="1"/>
        <v>17.549563691954244</v>
      </c>
      <c r="H22">
        <f ca="1"/>
        <v>9.5532251287276519</v>
      </c>
      <c r="I22">
        <f ca="1"/>
        <v>10.814931144240221</v>
      </c>
      <c r="J22">
        <f ca="1"/>
        <v>17.382166292966289</v>
      </c>
      <c r="K22">
        <f ca="1"/>
        <v>10.024981434966453</v>
      </c>
      <c r="L22">
        <f ca="1"/>
        <v>25.587405742533225</v>
      </c>
      <c r="M22">
        <f ca="1"/>
        <v>33.818930734090003</v>
      </c>
      <c r="N22">
        <f ca="1"/>
        <v>6.6521313627957879</v>
      </c>
      <c r="O22">
        <f ca="1"/>
        <v>6.2343295901150926</v>
      </c>
      <c r="P22">
        <f ca="1"/>
        <v>7.4808176602651208</v>
      </c>
      <c r="Q22">
        <f ca="1"/>
        <v>15.319442971552643</v>
      </c>
      <c r="R22">
        <f ca="1"/>
        <v>30.248093655586473</v>
      </c>
      <c r="S22">
        <f ca="1"/>
        <v>12.310440138504575</v>
      </c>
      <c r="T22">
        <f ca="1"/>
        <v>5.8552644056299581</v>
      </c>
      <c r="U22">
        <f ca="1"/>
        <v>2.9572142287706029</v>
      </c>
      <c r="V22">
        <f ca="1"/>
        <v>3.8323844320746083</v>
      </c>
      <c r="W22">
        <f ca="1"/>
        <v>9.208746183702841</v>
      </c>
      <c r="X22">
        <f ca="1"/>
        <v>29.077849028868989</v>
      </c>
      <c r="Y22">
        <f ca="1"/>
        <v>8.4187964744290689</v>
      </c>
      <c r="Z22">
        <f ca="1"/>
        <v>24.743501499701352</v>
      </c>
      <c r="AA22">
        <f ca="1"/>
        <v>7.6551323071451467</v>
      </c>
      <c r="AB22">
        <f ca="1"/>
        <v>4.048479256222703</v>
      </c>
      <c r="AC22">
        <f ca="1"/>
        <v>5.9327375820210797</v>
      </c>
    </row>
    <row r="23" spans="1:29">
      <c r="A23" t="str">
        <f>June_Results!A25</f>
        <v>San Lorenzo River @ Waterman Gap</v>
      </c>
      <c r="B23" cm="1">
        <f t="array" aca="1" ref="B23:AC23" ca="1">IF(June_Results!$J25="Big Trees",June_Results!L25:OFFSET(June_Results!L25,0,$B$1),OFFSET(June_Results!L25:OFFSET(June_Results!L25,0,$B$1),0,$B$1+2))</f>
        <v>0.88568304722256108</v>
      </c>
      <c r="C23">
        <f ca="1"/>
        <v>0.8990300167039541</v>
      </c>
      <c r="D23">
        <f ca="1"/>
        <v>1.8237843307719108</v>
      </c>
      <c r="E23">
        <f ca="1"/>
        <v>6.3064593665941091</v>
      </c>
      <c r="F23">
        <f ca="1"/>
        <v>3.0345451337268639</v>
      </c>
      <c r="G23">
        <f ca="1"/>
        <v>2.4968529346193105</v>
      </c>
      <c r="H23">
        <f ca="1"/>
        <v>1.3947745974414154</v>
      </c>
      <c r="I23">
        <f ca="1"/>
        <v>1.5686665426847095</v>
      </c>
      <c r="J23">
        <f ca="1"/>
        <v>2.4737817445157599</v>
      </c>
      <c r="K23">
        <f ca="1"/>
        <v>1.4597934059150595</v>
      </c>
      <c r="L23">
        <f ca="1"/>
        <v>3.6046514015749445</v>
      </c>
      <c r="M23">
        <f ca="1"/>
        <v>4.7391438074933649</v>
      </c>
      <c r="N23">
        <f ca="1"/>
        <v>0.9949375259773936</v>
      </c>
      <c r="O23">
        <f ca="1"/>
        <v>0.93735488621481178</v>
      </c>
      <c r="P23">
        <f ca="1"/>
        <v>1.1091494505396013</v>
      </c>
      <c r="Q23">
        <f ca="1"/>
        <v>2.1894912945620844</v>
      </c>
      <c r="R23">
        <f ca="1"/>
        <v>4.2470007899492952</v>
      </c>
      <c r="S23">
        <f ca="1"/>
        <v>1.774781885675939</v>
      </c>
      <c r="T23">
        <f ca="1"/>
        <v>0.88511103424478721</v>
      </c>
      <c r="U23">
        <f ca="1"/>
        <v>0.48569343896446637</v>
      </c>
      <c r="V23">
        <f ca="1"/>
        <v>0.60631190887774278</v>
      </c>
      <c r="W23">
        <f ca="1"/>
        <v>1.3472975202861743</v>
      </c>
      <c r="X23">
        <f ca="1"/>
        <v>4.0857143158828739</v>
      </c>
      <c r="Y23">
        <f ca="1"/>
        <v>1.2384243835165236</v>
      </c>
      <c r="Z23">
        <f ca="1"/>
        <v>3.4883420960942333</v>
      </c>
      <c r="AA23">
        <f ca="1"/>
        <v>1.1331739956061091</v>
      </c>
      <c r="AB23">
        <f ca="1"/>
        <v>0.63609471792050853</v>
      </c>
      <c r="AC23">
        <f ca="1"/>
        <v>0.89578860982990161</v>
      </c>
    </row>
    <row r="24" spans="1:29">
      <c r="A24" t="str">
        <f>June_Results!A26</f>
        <v>Soquel @ Bates Creek Group</v>
      </c>
      <c r="B24" cm="1">
        <f t="array" aca="1" ref="B24:AC24" ca="1">IF(June_Results!$J26="Big Trees",June_Results!L26:OFFSET(June_Results!L26,0,$B$1),OFFSET(June_Results!L26:OFFSET(June_Results!L26,0,$B$1),0,$B$1+2))</f>
        <v>1.9995928444677367</v>
      </c>
      <c r="C24">
        <f ca="1"/>
        <v>1.8465646152178665</v>
      </c>
      <c r="D24">
        <f ca="1"/>
        <v>6.3855793505487135</v>
      </c>
      <c r="E24">
        <f ca="1"/>
        <v>26.0077474559757</v>
      </c>
      <c r="F24">
        <f ca="1"/>
        <v>10.285330999174455</v>
      </c>
      <c r="G24">
        <f ca="1"/>
        <v>9.0364231927158301</v>
      </c>
      <c r="H24">
        <f ca="1"/>
        <v>3.9272548935669165</v>
      </c>
      <c r="I24">
        <f ca="1"/>
        <v>5.4703718117446458</v>
      </c>
      <c r="J24">
        <f ca="1"/>
        <v>9.5922612125072995</v>
      </c>
      <c r="K24">
        <f ca="1"/>
        <v>3.2102435936138924</v>
      </c>
      <c r="L24">
        <f ca="1"/>
        <v>12.879406304684359</v>
      </c>
      <c r="M24">
        <f ca="1"/>
        <v>16.248495545427485</v>
      </c>
      <c r="N24">
        <f ca="1"/>
        <v>2.5537031261870267</v>
      </c>
      <c r="O24">
        <f ca="1"/>
        <v>2.098320734306363</v>
      </c>
      <c r="P24">
        <f ca="1"/>
        <v>3.675498774478418</v>
      </c>
      <c r="Q24">
        <f ca="1"/>
        <v>8.5299491178436782</v>
      </c>
      <c r="R24">
        <f ca="1"/>
        <v>14.567653220924875</v>
      </c>
      <c r="S24">
        <f ca="1"/>
        <v>6.143202380994885</v>
      </c>
      <c r="T24">
        <f ca="1"/>
        <v>2.2893592011441051</v>
      </c>
      <c r="U24">
        <f ca="1"/>
        <v>1.0705634010862628</v>
      </c>
      <c r="V24">
        <f ca="1"/>
        <v>1.7167374400800723</v>
      </c>
      <c r="W24">
        <f ca="1"/>
        <v>4.2997058579831338</v>
      </c>
      <c r="X24">
        <f ca="1"/>
        <v>15.880734155778601</v>
      </c>
      <c r="Y24">
        <f ca="1"/>
        <v>4.8873836222475582</v>
      </c>
      <c r="Z24">
        <f ca="1"/>
        <v>9.8978240315578461</v>
      </c>
      <c r="AA24">
        <f ca="1"/>
        <v>4.9369943868914676</v>
      </c>
      <c r="AB24">
        <f ca="1"/>
        <v>1.6503429341635962</v>
      </c>
      <c r="AC24">
        <f ca="1"/>
        <v>1.4294392806496694</v>
      </c>
    </row>
    <row r="25" spans="1:29">
      <c r="A25" t="str">
        <f>June_Results!A27</f>
        <v>Spring Lakes Creek @ Carbonera Creek</v>
      </c>
      <c r="B25" cm="1">
        <f t="array" aca="1" ref="B25:AC25" ca="1">IF(June_Results!$J27="Big Trees",June_Results!L27:OFFSET(June_Results!L27,0,$B$1),OFFSET(June_Results!L27:OFFSET(June_Results!L27,0,$B$1),0,$B$1+2))</f>
        <v>0.11244100189808426</v>
      </c>
      <c r="C25">
        <f ca="1"/>
        <v>0.11271594660071967</v>
      </c>
      <c r="D25">
        <f ca="1"/>
        <v>0.13176568671188815</v>
      </c>
      <c r="E25">
        <f ca="1"/>
        <v>0.22410782898272757</v>
      </c>
      <c r="F25">
        <f ca="1"/>
        <v>0.15670709902238711</v>
      </c>
      <c r="G25">
        <f ca="1"/>
        <v>0.14563075528764585</v>
      </c>
      <c r="H25">
        <f ca="1"/>
        <v>0.12292817841289247</v>
      </c>
      <c r="I25">
        <f ca="1"/>
        <v>0.1265103151100854</v>
      </c>
      <c r="J25">
        <f ca="1"/>
        <v>0.1451554937302332</v>
      </c>
      <c r="K25">
        <f ca="1"/>
        <v>0.12426755189287358</v>
      </c>
      <c r="L25">
        <f ca="1"/>
        <v>0.16845116560638584</v>
      </c>
      <c r="M25">
        <f ca="1"/>
        <v>0.19182146533039665</v>
      </c>
      <c r="N25">
        <f ca="1"/>
        <v>0.11469162067822848</v>
      </c>
      <c r="O25">
        <f ca="1"/>
        <v>0.11350543067542995</v>
      </c>
      <c r="P25">
        <f ca="1"/>
        <v>0.11704436177649445</v>
      </c>
      <c r="Q25">
        <f ca="1"/>
        <v>0.13929917156409871</v>
      </c>
      <c r="R25">
        <f ca="1"/>
        <v>0.1816834249459191</v>
      </c>
      <c r="S25">
        <f ca="1"/>
        <v>0.13075624687506954</v>
      </c>
      <c r="T25">
        <f ca="1"/>
        <v>0.11242921855368559</v>
      </c>
      <c r="U25">
        <f ca="1"/>
        <v>0.1042013019382473</v>
      </c>
      <c r="V25">
        <f ca="1"/>
        <v>0.10668601649377826</v>
      </c>
      <c r="W25">
        <f ca="1"/>
        <v>0.12195016082780362</v>
      </c>
      <c r="X25">
        <f ca="1"/>
        <v>0.17836095824565967</v>
      </c>
      <c r="Y25">
        <f ca="1"/>
        <v>0.11970739761059182</v>
      </c>
      <c r="Z25">
        <f ca="1"/>
        <v>0.16605521891199143</v>
      </c>
      <c r="AA25">
        <f ca="1"/>
        <v>0.11753926224123822</v>
      </c>
      <c r="AB25">
        <f ca="1"/>
        <v>0.10729953595880187</v>
      </c>
      <c r="AC25">
        <f ca="1"/>
        <v>0.11264917431579392</v>
      </c>
    </row>
    <row r="26" spans="1:29">
      <c r="A26" t="str">
        <f>June_Results!A28</f>
        <v>Soquel Lower East Branch Group</v>
      </c>
      <c r="B26" cm="1">
        <f t="array" aca="1" ref="B26:AC26" ca="1">IF(June_Results!$J28="Big Trees",June_Results!L28:OFFSET(June_Results!L28,0,$B$1),OFFSET(June_Results!L28:OFFSET(June_Results!L28,0,$B$1),0,$B$1+2))</f>
        <v>1.3331204476780838</v>
      </c>
      <c r="C26">
        <f ca="1"/>
        <v>1.2344372182173289</v>
      </c>
      <c r="D26">
        <f ca="1"/>
        <v>4.1615091372226338</v>
      </c>
      <c r="E26">
        <f ca="1"/>
        <v>16.815245818077546</v>
      </c>
      <c r="F26">
        <f ca="1"/>
        <v>6.6763398234805909</v>
      </c>
      <c r="G26">
        <f ca="1"/>
        <v>5.8709573378815243</v>
      </c>
      <c r="H26">
        <f ca="1"/>
        <v>2.5762108058853399</v>
      </c>
      <c r="I26">
        <f ca="1"/>
        <v>3.5713197584476655</v>
      </c>
      <c r="J26">
        <f ca="1"/>
        <v>6.2294002939228506</v>
      </c>
      <c r="K26">
        <f ca="1"/>
        <v>2.1138321259119621</v>
      </c>
      <c r="L26">
        <f ca="1"/>
        <v>8.3491797293395216</v>
      </c>
      <c r="M26">
        <f ca="1"/>
        <v>10.521802442467441</v>
      </c>
      <c r="N26">
        <f ca="1"/>
        <v>1.6904492382254959</v>
      </c>
      <c r="O26">
        <f ca="1"/>
        <v>1.396787047330184</v>
      </c>
      <c r="P26">
        <f ca="1"/>
        <v>2.4138609767724835</v>
      </c>
      <c r="Q26">
        <f ca="1"/>
        <v>5.5443476816662525</v>
      </c>
      <c r="R26">
        <f ca="1"/>
        <v>9.4378785833904395</v>
      </c>
      <c r="S26">
        <f ca="1"/>
        <v>4.0052076350767285</v>
      </c>
      <c r="T26">
        <f ca="1"/>
        <v>1.5199819176569977</v>
      </c>
      <c r="U26">
        <f ca="1"/>
        <v>0.73401774495182115</v>
      </c>
      <c r="V26">
        <f ca="1"/>
        <v>1.1507156396748168</v>
      </c>
      <c r="W26">
        <f ca="1"/>
        <v>2.8163930530728876</v>
      </c>
      <c r="X26">
        <f ca="1"/>
        <v>10.284644358763368</v>
      </c>
      <c r="Y26">
        <f ca="1"/>
        <v>3.1953684875020141</v>
      </c>
      <c r="Z26">
        <f ca="1"/>
        <v>6.4264484198460998</v>
      </c>
      <c r="AA26">
        <f ca="1"/>
        <v>3.2273609538271946</v>
      </c>
      <c r="AB26">
        <f ca="1"/>
        <v>1.1078998514087797</v>
      </c>
      <c r="AC26">
        <f ca="1"/>
        <v>0.96544583468720535</v>
      </c>
    </row>
    <row r="27" spans="1:29">
      <c r="A27" t="str">
        <f>June_Results!A29</f>
        <v>Soquel Upper East Branch Group</v>
      </c>
      <c r="B27" cm="1">
        <f t="array" aca="1" ref="B27:AC27" ca="1">IF(June_Results!$J29="Big Trees",June_Results!L29:OFFSET(June_Results!L29,0,$B$1),OFFSET(June_Results!L29:OFFSET(June_Results!L29,0,$B$1),0,$B$1+2))</f>
        <v>2.2602994104710712</v>
      </c>
      <c r="C27">
        <f ca="1"/>
        <v>2.1890854208966313</v>
      </c>
      <c r="D27">
        <f ca="1"/>
        <v>4.3013842406933307</v>
      </c>
      <c r="E27">
        <f ca="1"/>
        <v>13.43285548451267</v>
      </c>
      <c r="F27">
        <f ca="1"/>
        <v>6.1161923621064833</v>
      </c>
      <c r="G27">
        <f ca="1"/>
        <v>5.5349943181602441</v>
      </c>
      <c r="H27">
        <f ca="1"/>
        <v>3.1573659565620025</v>
      </c>
      <c r="I27">
        <f ca="1"/>
        <v>3.8754786385287758</v>
      </c>
      <c r="J27">
        <f ca="1"/>
        <v>5.7936619060983734</v>
      </c>
      <c r="K27">
        <f ca="1"/>
        <v>2.8236939570236981</v>
      </c>
      <c r="L27">
        <f ca="1"/>
        <v>7.3233843466667494</v>
      </c>
      <c r="M27">
        <f ca="1"/>
        <v>8.8912407300395042</v>
      </c>
      <c r="N27">
        <f ca="1"/>
        <v>2.5181629694946484</v>
      </c>
      <c r="O27">
        <f ca="1"/>
        <v>2.3062439198739355</v>
      </c>
      <c r="P27">
        <f ca="1"/>
        <v>3.0402074575846969</v>
      </c>
      <c r="Q27">
        <f ca="1"/>
        <v>5.299298984923551</v>
      </c>
      <c r="R27">
        <f ca="1"/>
        <v>8.109035457455736</v>
      </c>
      <c r="S27">
        <f ca="1"/>
        <v>4.1885904701092986</v>
      </c>
      <c r="T27">
        <f ca="1"/>
        <v>2.3951465455684788</v>
      </c>
      <c r="U27">
        <f ca="1"/>
        <v>1.8279615769901152</v>
      </c>
      <c r="V27">
        <f ca="1"/>
        <v>2.128668391031864</v>
      </c>
      <c r="W27">
        <f ca="1"/>
        <v>3.3306916182843089</v>
      </c>
      <c r="X27">
        <f ca="1"/>
        <v>8.7200974325138336</v>
      </c>
      <c r="Y27">
        <f ca="1"/>
        <v>3.6041763105048608</v>
      </c>
      <c r="Z27">
        <f ca="1"/>
        <v>5.9358601627002407</v>
      </c>
      <c r="AA27">
        <f ca="1"/>
        <v>3.6272634264798</v>
      </c>
      <c r="AB27">
        <f ca="1"/>
        <v>2.0977707084584374</v>
      </c>
      <c r="AC27">
        <f ca="1"/>
        <v>1.9949698686695281</v>
      </c>
    </row>
    <row r="28" spans="1:29">
      <c r="A28" t="str">
        <f>June_Results!A30</f>
        <v>Soquel West Branch Group</v>
      </c>
      <c r="B28" cm="1">
        <f t="array" aca="1" ref="B28:AC28" ca="1">IF(June_Results!$J30="Big Trees",June_Results!L30:OFFSET(June_Results!L30,0,$B$1),OFFSET(June_Results!L30:OFFSET(June_Results!L30,0,$B$1),0,$B$1+2))</f>
        <v>1.1995664912853281</v>
      </c>
      <c r="C28">
        <f ca="1"/>
        <v>1.1533988283927461</v>
      </c>
      <c r="D28">
        <f ca="1"/>
        <v>2.5227912809646664</v>
      </c>
      <c r="E28">
        <f ca="1"/>
        <v>8.4426770873522514</v>
      </c>
      <c r="F28">
        <f ca="1"/>
        <v>3.6993220450014443</v>
      </c>
      <c r="G28">
        <f ca="1"/>
        <v>3.3225343446200455</v>
      </c>
      <c r="H28">
        <f ca="1"/>
        <v>1.781130115787052</v>
      </c>
      <c r="I28">
        <f ca="1"/>
        <v>2.2466788712780605</v>
      </c>
      <c r="J28">
        <f ca="1"/>
        <v>3.4902272104814909</v>
      </c>
      <c r="K28">
        <f ca="1"/>
        <v>1.564812275943581</v>
      </c>
      <c r="L28">
        <f ca="1"/>
        <v>4.4819383950031231</v>
      </c>
      <c r="M28">
        <f ca="1"/>
        <v>5.4983716183640112</v>
      </c>
      <c r="N28">
        <f ca="1"/>
        <v>1.3667381093399209</v>
      </c>
      <c r="O28">
        <f ca="1"/>
        <v>1.2293520802482845</v>
      </c>
      <c r="P28">
        <f ca="1"/>
        <v>1.7051768639315128</v>
      </c>
      <c r="Q28">
        <f ca="1"/>
        <v>3.1697342732400799</v>
      </c>
      <c r="R28">
        <f ca="1"/>
        <v>4.9912719662696787</v>
      </c>
      <c r="S28">
        <f ca="1"/>
        <v>2.4496676600606087</v>
      </c>
      <c r="T28">
        <f ca="1"/>
        <v>1.2869871948916052</v>
      </c>
      <c r="U28">
        <f ca="1"/>
        <v>0.91928409914390841</v>
      </c>
      <c r="V28">
        <f ca="1"/>
        <v>1.1142307789064581</v>
      </c>
      <c r="W28">
        <f ca="1"/>
        <v>1.8934962501498047</v>
      </c>
      <c r="X28">
        <f ca="1"/>
        <v>5.3874202994769984</v>
      </c>
      <c r="Y28">
        <f ca="1"/>
        <v>2.070794968451803</v>
      </c>
      <c r="Z28">
        <f ca="1"/>
        <v>3.5824136083218412</v>
      </c>
      <c r="AA28">
        <f ca="1"/>
        <v>2.0857622269056888</v>
      </c>
      <c r="AB28">
        <f ca="1"/>
        <v>1.0941999703288698</v>
      </c>
      <c r="AC28">
        <f ca="1"/>
        <v>1.027554715024255</v>
      </c>
    </row>
    <row r="29" spans="1:29">
      <c r="A29" t="str">
        <f>June_Results!A31</f>
        <v>West Branch Soquel @ San Jose Olive S</v>
      </c>
      <c r="B29" cm="1">
        <f t="array" aca="1" ref="B29:AC29" ca="1">IF(June_Results!$J31="Big Trees",June_Results!L31:OFFSET(June_Results!L31,0,$B$1),OFFSET(June_Results!L31:OFFSET(June_Results!L31,0,$B$1),0,$B$1+2))</f>
        <v>1.337863350574084</v>
      </c>
      <c r="C29">
        <f ca="1"/>
        <v>1.2874370567993643</v>
      </c>
      <c r="D29">
        <f ca="1"/>
        <v>2.7831459963430771</v>
      </c>
      <c r="E29">
        <f ca="1"/>
        <v>9.2490981819725029</v>
      </c>
      <c r="F29">
        <f ca="1"/>
        <v>4.0682031602794915</v>
      </c>
      <c r="G29">
        <f ca="1"/>
        <v>3.6566595368922594</v>
      </c>
      <c r="H29">
        <f ca="1"/>
        <v>1.9730719866717676</v>
      </c>
      <c r="I29">
        <f ca="1"/>
        <v>2.4815642264774933</v>
      </c>
      <c r="J29">
        <f ca="1"/>
        <v>3.839820849119147</v>
      </c>
      <c r="K29">
        <f ca="1"/>
        <v>1.7368004005176356</v>
      </c>
      <c r="L29">
        <f ca="1"/>
        <v>4.9230101724928907</v>
      </c>
      <c r="M29">
        <f ca="1"/>
        <v>6.0332019628556788</v>
      </c>
      <c r="N29">
        <f ca="1"/>
        <v>1.5204553336777076</v>
      </c>
      <c r="O29">
        <f ca="1"/>
        <v>1.370396443331968</v>
      </c>
      <c r="P29">
        <f ca="1"/>
        <v>1.8901126001391633</v>
      </c>
      <c r="Q29">
        <f ca="1"/>
        <v>3.489764771044316</v>
      </c>
      <c r="R29">
        <f ca="1"/>
        <v>5.4793260586527071</v>
      </c>
      <c r="S29">
        <f ca="1"/>
        <v>2.7032772536224718</v>
      </c>
      <c r="T29">
        <f ca="1"/>
        <v>1.4333479778184735</v>
      </c>
      <c r="U29">
        <f ca="1"/>
        <v>1.0317269477223965</v>
      </c>
      <c r="V29">
        <f ca="1"/>
        <v>1.2446560398227469</v>
      </c>
      <c r="W29">
        <f ca="1"/>
        <v>2.0958030791008841</v>
      </c>
      <c r="X29">
        <f ca="1"/>
        <v>5.9120161923325618</v>
      </c>
      <c r="Y29">
        <f ca="1"/>
        <v>2.2894563137421886</v>
      </c>
      <c r="Z29">
        <f ca="1"/>
        <v>3.940510771204798</v>
      </c>
      <c r="AA29">
        <f ca="1"/>
        <v>2.3058041928530253</v>
      </c>
      <c r="AB29">
        <f ca="1"/>
        <v>1.2227775349430698</v>
      </c>
      <c r="AC29">
        <f ca="1"/>
        <v>1.1499847398973047</v>
      </c>
    </row>
    <row r="30" spans="1:29">
      <c r="A30" t="str">
        <f>June_Results!A32</f>
        <v>Zayante Creek @ SLR</v>
      </c>
      <c r="B30" cm="1">
        <f t="array" aca="1" ref="B30:AC30" ca="1">IF(June_Results!$J32="Big Trees",June_Results!L32:OFFSET(June_Results!L32,0,$B$1),OFFSET(June_Results!L32:OFFSET(June_Results!L32,0,$B$1),0,$B$1+2))</f>
        <v>5.0736382308302677</v>
      </c>
      <c r="C30">
        <f ca="1"/>
        <v>5.1217882095558052</v>
      </c>
      <c r="D30">
        <f ca="1"/>
        <v>8.4578938783966287</v>
      </c>
      <c r="E30">
        <f ca="1"/>
        <v>24.629408161787918</v>
      </c>
      <c r="F30">
        <f ca="1"/>
        <v>12.825784805641831</v>
      </c>
      <c r="G30">
        <f ca="1"/>
        <v>10.886028519841599</v>
      </c>
      <c r="H30">
        <f ca="1"/>
        <v>6.9102159907900615</v>
      </c>
      <c r="I30">
        <f ca="1"/>
        <v>7.5375414278999227</v>
      </c>
      <c r="J30">
        <f ca="1"/>
        <v>10.802797842330314</v>
      </c>
      <c r="K30">
        <f ca="1"/>
        <v>7.1447751728673232</v>
      </c>
      <c r="L30">
        <f ca="1"/>
        <v>14.882476754061226</v>
      </c>
      <c r="M30">
        <f ca="1"/>
        <v>18.975224945731924</v>
      </c>
      <c r="N30">
        <f ca="1"/>
        <v>5.4677801995407389</v>
      </c>
      <c r="O30">
        <f ca="1"/>
        <v>5.2600474341819918</v>
      </c>
      <c r="P30">
        <f ca="1"/>
        <v>5.8798064460635553</v>
      </c>
      <c r="Q30">
        <f ca="1"/>
        <v>9.7772032954763617</v>
      </c>
      <c r="R30">
        <f ca="1"/>
        <v>17.199790015899797</v>
      </c>
      <c r="S30">
        <f ca="1"/>
        <v>8.2811146707900125</v>
      </c>
      <c r="T30">
        <f ca="1"/>
        <v>5.071574660313459</v>
      </c>
      <c r="U30">
        <f ca="1"/>
        <v>3.6306521541097982</v>
      </c>
      <c r="V30">
        <f ca="1"/>
        <v>4.0657903904208723</v>
      </c>
      <c r="W30">
        <f ca="1"/>
        <v>6.7389396378949353</v>
      </c>
      <c r="X30">
        <f ca="1"/>
        <v>16.61793955869739</v>
      </c>
      <c r="Y30">
        <f ca="1"/>
        <v>6.3461733828623332</v>
      </c>
      <c r="Z30">
        <f ca="1"/>
        <v>14.462884082310111</v>
      </c>
      <c r="AA30">
        <f ca="1"/>
        <v>5.966476407769524</v>
      </c>
      <c r="AB30">
        <f ca="1"/>
        <v>4.1732336286627136</v>
      </c>
      <c r="AC30">
        <f ca="1"/>
        <v>5.1100946432938894</v>
      </c>
    </row>
    <row r="31" spans="1:29">
      <c r="A31" t="str">
        <f>June_Results!A33</f>
        <v>Zayante Creek @ Woodwardia Ave.</v>
      </c>
      <c r="B31" cm="1">
        <f t="array" aca="1" ref="B31:AC31" ca="1">IF(June_Results!$J33="Big Trees",June_Results!L33:OFFSET(June_Results!L33,0,$B$1),OFFSET(June_Results!L33:OFFSET(June_Results!L33,0,$B$1),0,$B$1+2))</f>
        <v>2.2684152611671911</v>
      </c>
      <c r="C31">
        <f ca="1"/>
        <v>2.2984651590194907</v>
      </c>
      <c r="D31">
        <f ca="1"/>
        <v>4.3804937959288601</v>
      </c>
      <c r="E31">
        <f ca="1"/>
        <v>14.47296663175139</v>
      </c>
      <c r="F31">
        <f ca="1"/>
        <v>7.1064488153875178</v>
      </c>
      <c r="G31">
        <f ca="1"/>
        <v>5.895867216194854</v>
      </c>
      <c r="H31">
        <f ca="1"/>
        <v>3.4146042221049258</v>
      </c>
      <c r="I31">
        <f ca="1"/>
        <v>3.8061114626948935</v>
      </c>
      <c r="J31">
        <f ca="1"/>
        <v>5.8439238213358795</v>
      </c>
      <c r="K31">
        <f ca="1"/>
        <v>3.5609901530711312</v>
      </c>
      <c r="L31">
        <f ca="1"/>
        <v>8.3900087379357693</v>
      </c>
      <c r="M31">
        <f ca="1"/>
        <v>10.944250055381282</v>
      </c>
      <c r="N31">
        <f ca="1"/>
        <v>2.5143951393010187</v>
      </c>
      <c r="O31">
        <f ca="1"/>
        <v>2.3847512942810956</v>
      </c>
      <c r="P31">
        <f ca="1"/>
        <v>2.7715364080657023</v>
      </c>
      <c r="Q31">
        <f ca="1"/>
        <v>5.2038609970818852</v>
      </c>
      <c r="R31">
        <f ca="1"/>
        <v>9.8362196948909109</v>
      </c>
      <c r="S31">
        <f ca="1"/>
        <v>4.2701677423854161</v>
      </c>
      <c r="T31">
        <f ca="1"/>
        <v>2.2671274084020925</v>
      </c>
      <c r="U31">
        <f ca="1"/>
        <v>1.367862750959258</v>
      </c>
      <c r="V31">
        <f ca="1"/>
        <v>1.6394279706930455</v>
      </c>
      <c r="W31">
        <f ca="1"/>
        <v>3.3077124426017446</v>
      </c>
      <c r="X31">
        <f ca="1"/>
        <v>9.4730929133836757</v>
      </c>
      <c r="Y31">
        <f ca="1"/>
        <v>3.0625911329779805</v>
      </c>
      <c r="Z31">
        <f ca="1"/>
        <v>8.1281453423657251</v>
      </c>
      <c r="AA31">
        <f ca="1"/>
        <v>2.8256262241998429</v>
      </c>
      <c r="AB31">
        <f ca="1"/>
        <v>1.7064821713291778</v>
      </c>
      <c r="AC31">
        <f ca="1"/>
        <v>2.2911673266839325</v>
      </c>
    </row>
    <row r="32" spans="1:29">
      <c r="A32" t="str">
        <f>June_Results!A34</f>
        <v>Zayante Creek Below Lompico Creek</v>
      </c>
      <c r="B32" cm="1">
        <f t="array" aca="1" ref="B32:AC32" ca="1">IF(June_Results!$J34="Big Trees",June_Results!L34:OFFSET(June_Results!L34,0,$B$1),OFFSET(June_Results!L34:OFFSET(June_Results!L34,0,$B$1),0,$B$1+2))</f>
        <v>0.71660546415789317</v>
      </c>
      <c r="C32">
        <f ca="1"/>
        <v>0.74189002022184725</v>
      </c>
      <c r="D32">
        <f ca="1"/>
        <v>2.4937485475101049</v>
      </c>
      <c r="E32">
        <f ca="1"/>
        <v>10.98574730556102</v>
      </c>
      <c r="F32">
        <f ca="1"/>
        <v>4.7874189904545243</v>
      </c>
      <c r="G32">
        <f ca="1"/>
        <v>3.7688125890209396</v>
      </c>
      <c r="H32">
        <f ca="1"/>
        <v>1.6810306740258616</v>
      </c>
      <c r="I32">
        <f ca="1"/>
        <v>2.0104523187448082</v>
      </c>
      <c r="J32">
        <f ca="1"/>
        <v>3.7251064278246777</v>
      </c>
      <c r="K32">
        <f ca="1"/>
        <v>1.8042025828516959</v>
      </c>
      <c r="L32">
        <f ca="1"/>
        <v>5.867430742329141</v>
      </c>
      <c r="M32">
        <f ca="1"/>
        <v>8.0166180077652509</v>
      </c>
      <c r="N32">
        <f ca="1"/>
        <v>0.92357761593854626</v>
      </c>
      <c r="O32">
        <f ca="1"/>
        <v>0.81449281691977315</v>
      </c>
      <c r="P32">
        <f ca="1"/>
        <v>1.1399411742572414</v>
      </c>
      <c r="Q32">
        <f ca="1"/>
        <v>3.1865453836624513</v>
      </c>
      <c r="R32">
        <f ca="1"/>
        <v>7.0843001706769062</v>
      </c>
      <c r="S32">
        <f ca="1"/>
        <v>2.4009181059610163</v>
      </c>
      <c r="T32">
        <f ca="1"/>
        <v>0.71552184032658106</v>
      </c>
      <c r="U32">
        <f ca="1"/>
        <v>0</v>
      </c>
      <c r="V32">
        <f ca="1"/>
        <v>0.18736358494495442</v>
      </c>
      <c r="W32">
        <f ca="1"/>
        <v>1.5910898960269395</v>
      </c>
      <c r="X32">
        <f ca="1"/>
        <v>6.7787583844628081</v>
      </c>
      <c r="Y32">
        <f ca="1"/>
        <v>1.3848401601338258</v>
      </c>
      <c r="Z32">
        <f ca="1"/>
        <v>5.6470938966289683</v>
      </c>
      <c r="AA32">
        <f ca="1"/>
        <v>1.1854533751723593</v>
      </c>
      <c r="AB32">
        <f ca="1"/>
        <v>0.24378426576194911</v>
      </c>
      <c r="AC32">
        <f ca="1"/>
        <v>0.73574948517774419</v>
      </c>
    </row>
    <row r="33" spans="1:29">
      <c r="A33" t="str">
        <f>June_Results!A35</f>
        <v>Zayante Creek @ Zayante</v>
      </c>
      <c r="B33" cm="1">
        <f t="array" aca="1" ref="B33:AC33" ca="1">IF(June_Results!$J35="Big Trees",June_Results!L35:OFFSET(June_Results!L35,0,$B$1),OFFSET(June_Results!L35:OFFSET(June_Results!L35,0,$B$1),0,$B$1+2))</f>
        <v>0.81546865623007969</v>
      </c>
      <c r="C33">
        <f ca="1"/>
        <v>0.83580602658008885</v>
      </c>
      <c r="D33">
        <f ca="1"/>
        <v>2.2448952579735968</v>
      </c>
      <c r="E33">
        <f ca="1"/>
        <v>9.0753463569553237</v>
      </c>
      <c r="F33">
        <f ca="1"/>
        <v>4.0897852825815919</v>
      </c>
      <c r="G33">
        <f ca="1"/>
        <v>3.2704797913383561</v>
      </c>
      <c r="H33">
        <f ca="1"/>
        <v>1.5911940681518661</v>
      </c>
      <c r="I33">
        <f ca="1"/>
        <v>1.8561609504262746</v>
      </c>
      <c r="J33">
        <f ca="1"/>
        <v>3.2353251940190555</v>
      </c>
      <c r="K33">
        <f ca="1"/>
        <v>1.6902661151426264</v>
      </c>
      <c r="L33">
        <f ca="1"/>
        <v>4.9584815303891361</v>
      </c>
      <c r="M33">
        <f ca="1"/>
        <v>6.6871580101399344</v>
      </c>
      <c r="N33">
        <f ca="1"/>
        <v>0.98194455923801294</v>
      </c>
      <c r="O33">
        <f ca="1"/>
        <v>0.89420333287083009</v>
      </c>
      <c r="P33">
        <f ca="1"/>
        <v>1.1559743426616653</v>
      </c>
      <c r="Q33">
        <f ca="1"/>
        <v>2.8021392055638548</v>
      </c>
      <c r="R33">
        <f ca="1"/>
        <v>5.9372578304086341</v>
      </c>
      <c r="S33">
        <f ca="1"/>
        <v>2.1702280554028484</v>
      </c>
      <c r="T33">
        <f ca="1"/>
        <v>0.81459705464365073</v>
      </c>
      <c r="U33">
        <f ca="1"/>
        <v>0.20598672022651232</v>
      </c>
      <c r="V33">
        <f ca="1"/>
        <v>0.38977844141816886</v>
      </c>
      <c r="W33">
        <f ca="1"/>
        <v>1.5188511364782618</v>
      </c>
      <c r="X33">
        <f ca="1"/>
        <v>5.6914984645759041</v>
      </c>
      <c r="Y33">
        <f ca="1"/>
        <v>1.3529563011946131</v>
      </c>
      <c r="Z33">
        <f ca="1"/>
        <v>4.7812558744819116</v>
      </c>
      <c r="AA33">
        <f ca="1"/>
        <v>1.1925816092916826</v>
      </c>
      <c r="AB33">
        <f ca="1"/>
        <v>0.43515983068490383</v>
      </c>
      <c r="AC33">
        <f ca="1"/>
        <v>0.83086695092365814</v>
      </c>
    </row>
    <row r="34" spans="1:29">
      <c r="A34" t="str">
        <f>June_Results!A36</f>
        <v>SLVWD Lower Boulder Cr.</v>
      </c>
      <c r="B34" cm="1">
        <f t="array" aca="1" ref="B34:AC34" ca="1">IF(June_Results!$J36="Big Trees",June_Results!L36:OFFSET(June_Results!L36,0,$B$1),OFFSET(June_Results!L36:OFFSET(June_Results!L36,0,$B$1),0,$B$1+2))</f>
        <v>1.4840138895950872</v>
      </c>
      <c r="C34">
        <f ca="1"/>
        <v>1.4920316984831499</v>
      </c>
      <c r="D34">
        <f ca="1"/>
        <v>2.0475513142989223</v>
      </c>
      <c r="E34">
        <f ca="1"/>
        <v>4.7403896994182642</v>
      </c>
      <c r="F34">
        <f ca="1"/>
        <v>2.7748811205731809</v>
      </c>
      <c r="G34">
        <f ca="1"/>
        <v>2.4518779625112268</v>
      </c>
      <c r="H34">
        <f ca="1"/>
        <v>1.7898360286111927</v>
      </c>
      <c r="I34">
        <f ca="1"/>
        <v>1.8942966244099524</v>
      </c>
      <c r="J34">
        <f ca="1"/>
        <v>2.4380186071475758</v>
      </c>
      <c r="K34">
        <f ca="1"/>
        <v>1.8288942119087555</v>
      </c>
      <c r="L34">
        <f ca="1"/>
        <v>3.1173561002204302</v>
      </c>
      <c r="M34">
        <f ca="1"/>
        <v>3.798869855705759</v>
      </c>
      <c r="N34">
        <f ca="1"/>
        <v>1.5496453823502288</v>
      </c>
      <c r="O34">
        <f ca="1"/>
        <v>1.5150542640045872</v>
      </c>
      <c r="P34">
        <f ca="1"/>
        <v>1.618254918406651</v>
      </c>
      <c r="Q34">
        <f ca="1"/>
        <v>2.2672392778318402</v>
      </c>
      <c r="R34">
        <f ca="1"/>
        <v>3.503229061309415</v>
      </c>
      <c r="S34">
        <f ca="1"/>
        <v>2.0181145016670352</v>
      </c>
      <c r="T34">
        <f ca="1"/>
        <v>1.4836702692141703</v>
      </c>
      <c r="U34">
        <f ca="1"/>
        <v>1.2437316112325456</v>
      </c>
      <c r="V34">
        <f ca="1"/>
        <v>1.3161896955552379</v>
      </c>
      <c r="W34">
        <f ca="1"/>
        <v>1.7613155369950841</v>
      </c>
      <c r="X34">
        <f ca="1"/>
        <v>3.4063408405716045</v>
      </c>
      <c r="Y34">
        <f ca="1"/>
        <v>1.6959131244938868</v>
      </c>
      <c r="Z34">
        <f ca="1"/>
        <v>3.0474866227673125</v>
      </c>
      <c r="AA34">
        <f ca="1"/>
        <v>1.6326869744051642</v>
      </c>
      <c r="AB34">
        <f ca="1"/>
        <v>1.3340808633883148</v>
      </c>
      <c r="AC34">
        <f ca="1"/>
        <v>1.4900845163246204</v>
      </c>
    </row>
    <row r="35" spans="1:29">
      <c r="A35" t="str">
        <f>June_Results!A37</f>
        <v>SLVWD Fall Cr. US of Div</v>
      </c>
      <c r="B35" cm="1">
        <f t="array" aca="1" ref="B35:AC35" ca="1">IF(June_Results!$J37="Big Trees",June_Results!L37:OFFSET(June_Results!L37,0,$B$1),OFFSET(June_Results!L37:OFFSET(June_Results!L37,0,$B$1),0,$B$1+2))</f>
        <v>1.5921902377911508</v>
      </c>
      <c r="C35">
        <f ca="1"/>
        <v>1.5991686409939612</v>
      </c>
      <c r="D35">
        <f ca="1"/>
        <v>2.0826722914744096</v>
      </c>
      <c r="E35">
        <f ca="1"/>
        <v>4.4264188528755115</v>
      </c>
      <c r="F35">
        <f ca="1"/>
        <v>2.7157131534436569</v>
      </c>
      <c r="G35">
        <f ca="1"/>
        <v>2.4345831958447155</v>
      </c>
      <c r="H35">
        <f ca="1"/>
        <v>1.858366474241212</v>
      </c>
      <c r="I35">
        <f ca="1"/>
        <v>1.9492850988264014</v>
      </c>
      <c r="J35">
        <f ca="1"/>
        <v>2.4225205274512862</v>
      </c>
      <c r="K35">
        <f ca="1"/>
        <v>1.8923612669863323</v>
      </c>
      <c r="L35">
        <f ca="1"/>
        <v>3.0137906616779953</v>
      </c>
      <c r="M35">
        <f ca="1"/>
        <v>3.6069549339168958</v>
      </c>
      <c r="N35">
        <f ca="1"/>
        <v>1.6493134525798716</v>
      </c>
      <c r="O35">
        <f ca="1"/>
        <v>1.6192066273334604</v>
      </c>
      <c r="P35">
        <f ca="1"/>
        <v>1.7090286457010655</v>
      </c>
      <c r="Q35">
        <f ca="1"/>
        <v>2.2738805392314205</v>
      </c>
      <c r="R35">
        <f ca="1"/>
        <v>3.3496401618513554</v>
      </c>
      <c r="S35">
        <f ca="1"/>
        <v>2.0570515825726625</v>
      </c>
      <c r="T35">
        <f ca="1"/>
        <v>1.5918911633681732</v>
      </c>
      <c r="U35">
        <f ca="1"/>
        <v>1.3830574629503498</v>
      </c>
      <c r="V35">
        <f ca="1"/>
        <v>1.4461222896088926</v>
      </c>
      <c r="W35">
        <f ca="1"/>
        <v>1.8335432971340717</v>
      </c>
      <c r="X35">
        <f ca="1"/>
        <v>3.2653122514021549</v>
      </c>
      <c r="Y35">
        <f ca="1"/>
        <v>1.7766194652940022</v>
      </c>
      <c r="Z35">
        <f ca="1"/>
        <v>2.9529788623392168</v>
      </c>
      <c r="AA35">
        <f ca="1"/>
        <v>1.7215897714661246</v>
      </c>
      <c r="AB35">
        <f ca="1"/>
        <v>1.4616940978985926</v>
      </c>
      <c r="AC35">
        <f ca="1"/>
        <v>1.5974738859304216</v>
      </c>
    </row>
    <row r="36" spans="1:29">
      <c r="A36" t="str">
        <f>June_Results!A38</f>
        <v>SLVWD Fall Cr. DS or Div</v>
      </c>
      <c r="B36" cm="1">
        <f t="array" aca="1" ref="B36:AC36" ca="1">IF(June_Results!$J38="Big Trees",June_Results!L38:OFFSET(June_Results!L38,0,$B$1),OFFSET(June_Results!L38:OFFSET(June_Results!L38,0,$B$1),0,$B$1+2))</f>
        <v>1.1289556873473618</v>
      </c>
      <c r="C36">
        <f ca="1"/>
        <v>1.141409363357762</v>
      </c>
      <c r="D36">
        <f ca="1"/>
        <v>2.0042712012212065</v>
      </c>
      <c r="E36">
        <f ca="1"/>
        <v>6.186927244142769</v>
      </c>
      <c r="F36">
        <f ca="1"/>
        <v>3.1339975250217988</v>
      </c>
      <c r="G36">
        <f ca="1"/>
        <v>2.6322922914599611</v>
      </c>
      <c r="H36">
        <f ca="1"/>
        <v>1.603974472315485</v>
      </c>
      <c r="I36">
        <f ca="1"/>
        <v>1.7662280797652707</v>
      </c>
      <c r="J36">
        <f ca="1"/>
        <v>2.6107652229276983</v>
      </c>
      <c r="K36">
        <f ca="1"/>
        <v>1.664641665451863</v>
      </c>
      <c r="L36">
        <f ca="1"/>
        <v>3.66594740032318</v>
      </c>
      <c r="M36">
        <f ca="1"/>
        <v>4.7245098612071992</v>
      </c>
      <c r="N36">
        <f ca="1"/>
        <v>1.2308979209753521</v>
      </c>
      <c r="O36">
        <f ca="1"/>
        <v>1.1771692044733397</v>
      </c>
      <c r="P36">
        <f ca="1"/>
        <v>1.3374658056929198</v>
      </c>
      <c r="Q36">
        <f ca="1"/>
        <v>2.345501923906173</v>
      </c>
      <c r="R36">
        <f ca="1"/>
        <v>4.2653052679983139</v>
      </c>
      <c r="S36">
        <f ca="1"/>
        <v>1.9585484192973088</v>
      </c>
      <c r="T36">
        <f ca="1"/>
        <v>1.1284219583754878</v>
      </c>
      <c r="U36">
        <f ca="1"/>
        <v>0.75573680828139611</v>
      </c>
      <c r="V36">
        <f ca="1"/>
        <v>0.86828245748395605</v>
      </c>
      <c r="W36">
        <f ca="1"/>
        <v>1.5596749676499186</v>
      </c>
      <c r="X36">
        <f ca="1"/>
        <v>4.1148134656694628</v>
      </c>
      <c r="Y36">
        <f ca="1"/>
        <v>1.4580885533365104</v>
      </c>
      <c r="Z36">
        <f ca="1"/>
        <v>3.5574225093754066</v>
      </c>
      <c r="AA36">
        <f ca="1"/>
        <v>1.3598824225116406</v>
      </c>
      <c r="AB36">
        <f ca="1"/>
        <v>0.89607194595287754</v>
      </c>
      <c r="AC36">
        <f ca="1"/>
        <v>1.1383848991838077</v>
      </c>
    </row>
    <row r="37" spans="1:29">
      <c r="A37" t="str">
        <f>June_Results!A39</f>
        <v>SLVWD Lompico Cr.</v>
      </c>
      <c r="B37" cm="1">
        <f t="array" aca="1" ref="B37:AC37" ca="1">IF(June_Results!$J39="Big Trees",June_Results!L39:OFFSET(June_Results!L39,0,$B$1),OFFSET(June_Results!L39:OFFSET(June_Results!L39,0,$B$1),0,$B$1+2))</f>
        <v>0.17509600938441588</v>
      </c>
      <c r="C37">
        <f ca="1"/>
        <v>0.1784274940880714</v>
      </c>
      <c r="D37">
        <f ca="1"/>
        <v>0.40925179141277851</v>
      </c>
      <c r="E37">
        <f ca="1"/>
        <v>1.528154725454812</v>
      </c>
      <c r="F37">
        <f ca="1"/>
        <v>0.71146504667296195</v>
      </c>
      <c r="G37">
        <f ca="1"/>
        <v>0.57725380575426632</v>
      </c>
      <c r="H37">
        <f ca="1"/>
        <v>0.30216835450956386</v>
      </c>
      <c r="I37">
        <f ca="1"/>
        <v>0.34557284093433355</v>
      </c>
      <c r="J37">
        <f ca="1"/>
        <v>0.57149509648080465</v>
      </c>
      <c r="K37">
        <f ca="1"/>
        <v>0.31839744428022887</v>
      </c>
      <c r="L37">
        <f ca="1"/>
        <v>0.85376703615767824</v>
      </c>
      <c r="M37">
        <f ca="1"/>
        <v>1.1369432359684013</v>
      </c>
      <c r="N37">
        <f ca="1"/>
        <v>0.20236659131576779</v>
      </c>
      <c r="O37">
        <f ca="1"/>
        <v>0.18799361445142532</v>
      </c>
      <c r="P37">
        <f ca="1"/>
        <v>0.2308745818513348</v>
      </c>
      <c r="Q37">
        <f ca="1"/>
        <v>0.50053447229294112</v>
      </c>
      <c r="R37">
        <f ca="1"/>
        <v>1.0141013476098</v>
      </c>
      <c r="S37">
        <f ca="1"/>
        <v>0.3970204832865003</v>
      </c>
      <c r="T37">
        <f ca="1"/>
        <v>0.17495323146854497</v>
      </c>
      <c r="U37">
        <f ca="1"/>
        <v>7.5256172079720948E-2</v>
      </c>
      <c r="V37">
        <f ca="1"/>
        <v>0.10536327527304258</v>
      </c>
      <c r="W37">
        <f ca="1"/>
        <v>0.29031778749227488</v>
      </c>
      <c r="X37">
        <f ca="1"/>
        <v>0.97384326340514971</v>
      </c>
      <c r="Y37">
        <f ca="1"/>
        <v>0.26314239083817004</v>
      </c>
      <c r="Z37">
        <f ca="1"/>
        <v>0.82473552659725125</v>
      </c>
      <c r="AA37">
        <f ca="1"/>
        <v>0.23687125431791484</v>
      </c>
      <c r="AB37">
        <f ca="1"/>
        <v>0.11279724542605681</v>
      </c>
      <c r="AC37">
        <f ca="1"/>
        <v>0.17761841923146937</v>
      </c>
    </row>
    <row r="38" spans="1:29">
      <c r="A38" t="str">
        <f>June_Results!A40</f>
        <v xml:space="preserve">SLVWD Zayante Cr. </v>
      </c>
      <c r="B38" cm="1">
        <f t="array" aca="1" ref="B38:AC38" ca="1">IF(June_Results!$J40="Big Trees",June_Results!L40:OFFSET(June_Results!L40,0,$B$1),OFFSET(June_Results!L40:OFFSET(June_Results!L40,0,$B$1),0,$B$1+2))</f>
        <v>0.81711940806056282</v>
      </c>
      <c r="C38">
        <f ca="1"/>
        <v>0.83166220793805312</v>
      </c>
      <c r="D38">
        <f ca="1"/>
        <v>1.8392704851641817</v>
      </c>
      <c r="E38">
        <f ca="1"/>
        <v>6.7235737011613539</v>
      </c>
      <c r="F38">
        <f ca="1"/>
        <v>3.1585101883365354</v>
      </c>
      <c r="G38">
        <f ca="1"/>
        <v>2.5726431075576319</v>
      </c>
      <c r="H38">
        <f ca="1"/>
        <v>1.3718233462448439</v>
      </c>
      <c r="I38">
        <f ca="1"/>
        <v>1.5612952532201487</v>
      </c>
      <c r="J38">
        <f ca="1"/>
        <v>2.5475048391979707</v>
      </c>
      <c r="K38">
        <f ca="1"/>
        <v>1.442667557076619</v>
      </c>
      <c r="L38">
        <f ca="1"/>
        <v>3.7796954973893451</v>
      </c>
      <c r="M38">
        <f ca="1"/>
        <v>5.0158334869760388</v>
      </c>
      <c r="N38">
        <f ca="1"/>
        <v>0.9361626127720204</v>
      </c>
      <c r="O38">
        <f ca="1"/>
        <v>0.87342081901484758</v>
      </c>
      <c r="P38">
        <f ca="1"/>
        <v>1.0606074288665468</v>
      </c>
      <c r="Q38">
        <f ca="1"/>
        <v>2.2377432018074224</v>
      </c>
      <c r="R38">
        <f ca="1"/>
        <v>4.4795965962552362</v>
      </c>
      <c r="S38">
        <f ca="1"/>
        <v>1.7858776341853955</v>
      </c>
      <c r="T38">
        <f ca="1"/>
        <v>0.81649614520867053</v>
      </c>
      <c r="U38">
        <f ca="1"/>
        <v>0.38129247116056847</v>
      </c>
      <c r="V38">
        <f ca="1"/>
        <v>0.51271783119629011</v>
      </c>
      <c r="W38">
        <f ca="1"/>
        <v>1.3200925295377708</v>
      </c>
      <c r="X38">
        <f ca="1"/>
        <v>4.303859555830897</v>
      </c>
      <c r="Y38">
        <f ca="1"/>
        <v>1.2014648333942404</v>
      </c>
      <c r="Z38">
        <f ca="1"/>
        <v>3.6529653841712135</v>
      </c>
      <c r="AA38">
        <f ca="1"/>
        <v>1.08678446864603</v>
      </c>
      <c r="AB38">
        <f ca="1"/>
        <v>0.5451690503514901</v>
      </c>
      <c r="AC38">
        <f ca="1"/>
        <v>0.82813038511066273</v>
      </c>
    </row>
    <row r="42" spans="1:29">
      <c r="D42" s="7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2EA6DC-570E-4BB2-A38E-5FC6D7033434}">
  <dimension ref="A1:E39"/>
  <sheetViews>
    <sheetView workbookViewId="0">
      <selection activeCell="AD21" sqref="AD21"/>
    </sheetView>
  </sheetViews>
  <sheetFormatPr defaultRowHeight="15"/>
  <cols>
    <col min="1" max="1" width="38.42578125" bestFit="1" customWidth="1"/>
    <col min="2" max="2" width="51.5703125" bestFit="1" customWidth="1"/>
    <col min="3" max="3" width="36.5703125" bestFit="1" customWidth="1"/>
  </cols>
  <sheetData>
    <row r="1" spans="1:5" s="72" customFormat="1" ht="28.15" customHeight="1">
      <c r="A1" s="73" t="s">
        <v>59</v>
      </c>
    </row>
    <row r="2" spans="1:5">
      <c r="D2" s="57"/>
      <c r="E2" t="s">
        <v>60</v>
      </c>
    </row>
    <row r="3" spans="1:5">
      <c r="A3" s="34" t="s">
        <v>61</v>
      </c>
      <c r="B3" s="34" t="s">
        <v>62</v>
      </c>
      <c r="C3" s="34" t="s">
        <v>63</v>
      </c>
      <c r="D3" s="64"/>
      <c r="E3" t="s">
        <v>64</v>
      </c>
    </row>
    <row r="4" spans="1:5" ht="13.9" customHeight="1">
      <c r="A4" s="84" t="s">
        <v>15</v>
      </c>
      <c r="B4" s="62" t="s">
        <v>65</v>
      </c>
      <c r="C4" s="71"/>
    </row>
    <row r="5" spans="1:5" ht="13.9" customHeight="1">
      <c r="A5" s="85"/>
      <c r="B5" s="66" t="s">
        <v>66</v>
      </c>
      <c r="C5" s="69"/>
    </row>
    <row r="6" spans="1:5">
      <c r="A6" s="84" t="s">
        <v>21</v>
      </c>
      <c r="B6" s="62" t="s">
        <v>67</v>
      </c>
      <c r="C6" s="71"/>
    </row>
    <row r="7" spans="1:5">
      <c r="A7" s="85"/>
      <c r="B7" s="70" t="s">
        <v>68</v>
      </c>
      <c r="C7" s="69"/>
    </row>
    <row r="8" spans="1:5">
      <c r="A8" s="84" t="s">
        <v>22</v>
      </c>
      <c r="B8" s="59" t="s">
        <v>69</v>
      </c>
      <c r="C8" s="58"/>
    </row>
    <row r="9" spans="1:5">
      <c r="A9" s="86"/>
      <c r="B9" s="64" t="s">
        <v>70</v>
      </c>
    </row>
    <row r="10" spans="1:5">
      <c r="A10" s="85"/>
      <c r="B10" s="65" t="s">
        <v>71</v>
      </c>
      <c r="C10" s="12"/>
    </row>
    <row r="11" spans="1:5">
      <c r="A11" s="86" t="s">
        <v>24</v>
      </c>
      <c r="B11" s="57" t="s">
        <v>72</v>
      </c>
    </row>
    <row r="12" spans="1:5">
      <c r="A12" s="85"/>
      <c r="B12" s="56" t="s">
        <v>73</v>
      </c>
      <c r="C12" s="12"/>
    </row>
    <row r="13" spans="1:5">
      <c r="A13" s="86" t="s">
        <v>29</v>
      </c>
      <c r="B13" s="68" t="s">
        <v>74</v>
      </c>
    </row>
    <row r="14" spans="1:5">
      <c r="A14" s="86"/>
      <c r="B14" s="68" t="s">
        <v>75</v>
      </c>
    </row>
    <row r="15" spans="1:5" ht="14.45" customHeight="1">
      <c r="A15" s="85"/>
      <c r="B15" s="66" t="s">
        <v>76</v>
      </c>
      <c r="C15" s="12"/>
    </row>
    <row r="16" spans="1:5">
      <c r="A16" s="86" t="s">
        <v>30</v>
      </c>
      <c r="B16" s="67" t="s">
        <v>77</v>
      </c>
    </row>
    <row r="17" spans="1:3">
      <c r="A17" s="86"/>
      <c r="B17" s="67" t="s">
        <v>78</v>
      </c>
    </row>
    <row r="18" spans="1:3">
      <c r="A18" s="85"/>
      <c r="B18" s="66" t="s">
        <v>79</v>
      </c>
      <c r="C18" s="12"/>
    </row>
    <row r="19" spans="1:3">
      <c r="A19" s="86" t="s">
        <v>32</v>
      </c>
      <c r="B19" s="57" t="s">
        <v>80</v>
      </c>
    </row>
    <row r="20" spans="1:3">
      <c r="A20" s="85"/>
      <c r="B20" s="65" t="s">
        <v>81</v>
      </c>
      <c r="C20" s="12"/>
    </row>
    <row r="21" spans="1:3">
      <c r="A21" s="86" t="s">
        <v>34</v>
      </c>
      <c r="B21" s="57" t="s">
        <v>82</v>
      </c>
    </row>
    <row r="22" spans="1:3">
      <c r="A22" s="85"/>
      <c r="B22" s="65" t="s">
        <v>83</v>
      </c>
      <c r="C22" s="12"/>
    </row>
    <row r="23" spans="1:3">
      <c r="A23" s="86" t="s">
        <v>37</v>
      </c>
      <c r="B23" s="64" t="s">
        <v>84</v>
      </c>
    </row>
    <row r="24" spans="1:3">
      <c r="A24" s="85"/>
      <c r="B24" s="56" t="s">
        <v>85</v>
      </c>
      <c r="C24" s="12"/>
    </row>
    <row r="25" spans="1:3">
      <c r="A25" s="84" t="s">
        <v>38</v>
      </c>
      <c r="B25" s="63" t="s">
        <v>86</v>
      </c>
      <c r="C25" s="58"/>
    </row>
    <row r="26" spans="1:3">
      <c r="A26" s="86"/>
      <c r="B26" s="63" t="s">
        <v>87</v>
      </c>
    </row>
    <row r="27" spans="1:3">
      <c r="A27" s="85"/>
      <c r="B27" s="63" t="s">
        <v>88</v>
      </c>
      <c r="C27" s="12"/>
    </row>
    <row r="28" spans="1:3">
      <c r="A28" s="84" t="s">
        <v>40</v>
      </c>
      <c r="B28" s="62" t="s">
        <v>89</v>
      </c>
      <c r="C28" s="58"/>
    </row>
    <row r="29" spans="1:3">
      <c r="A29" s="85"/>
      <c r="B29" s="56" t="s">
        <v>90</v>
      </c>
      <c r="C29" s="12"/>
    </row>
    <row r="30" spans="1:3">
      <c r="A30" s="84" t="s">
        <v>41</v>
      </c>
      <c r="B30" s="61" t="s">
        <v>91</v>
      </c>
      <c r="C30" s="58"/>
    </row>
    <row r="31" spans="1:3">
      <c r="A31" s="85"/>
      <c r="B31" s="60" t="s">
        <v>92</v>
      </c>
      <c r="C31" s="12"/>
    </row>
    <row r="32" spans="1:3">
      <c r="A32" s="84" t="s">
        <v>42</v>
      </c>
      <c r="B32" s="59" t="s">
        <v>93</v>
      </c>
      <c r="C32" s="58"/>
    </row>
    <row r="33" spans="1:3">
      <c r="A33" s="86"/>
      <c r="B33" s="57" t="s">
        <v>94</v>
      </c>
    </row>
    <row r="34" spans="1:3">
      <c r="A34" s="85"/>
      <c r="B34" s="56" t="s">
        <v>95</v>
      </c>
      <c r="C34" s="12"/>
    </row>
    <row r="35" spans="1:3">
      <c r="A35" s="84" t="s">
        <v>96</v>
      </c>
      <c r="B35" s="59" t="s">
        <v>48</v>
      </c>
      <c r="C35" s="58"/>
    </row>
    <row r="36" spans="1:3">
      <c r="A36" s="86"/>
      <c r="B36" s="57" t="s">
        <v>49</v>
      </c>
    </row>
    <row r="37" spans="1:3">
      <c r="A37" s="86"/>
      <c r="B37" s="57" t="s">
        <v>50</v>
      </c>
    </row>
    <row r="38" spans="1:3">
      <c r="A38" s="86"/>
      <c r="B38" s="57" t="s">
        <v>51</v>
      </c>
    </row>
    <row r="39" spans="1:3">
      <c r="A39" s="85"/>
      <c r="B39" s="56" t="s">
        <v>52</v>
      </c>
      <c r="C39" s="12"/>
    </row>
  </sheetData>
  <mergeCells count="14">
    <mergeCell ref="A16:A18"/>
    <mergeCell ref="A32:A34"/>
    <mergeCell ref="A35:A39"/>
    <mergeCell ref="A19:A20"/>
    <mergeCell ref="A21:A22"/>
    <mergeCell ref="A23:A24"/>
    <mergeCell ref="A25:A27"/>
    <mergeCell ref="A28:A29"/>
    <mergeCell ref="A30:A31"/>
    <mergeCell ref="A4:A5"/>
    <mergeCell ref="A6:A7"/>
    <mergeCell ref="A8:A10"/>
    <mergeCell ref="A11:A12"/>
    <mergeCell ref="A13:A15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91ebc8f-e44e-4f6b-a64b-e2084b2402de">
      <Terms xmlns="http://schemas.microsoft.com/office/infopath/2007/PartnerControls"/>
    </lcf76f155ced4ddcb4097134ff3c332f>
    <TaxCatchAll xmlns="f91df37e-af8d-4ebf-8833-4de27bf5c8f6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2BBF63389CB8F4DB04B85B80B1FF1AC" ma:contentTypeVersion="11" ma:contentTypeDescription="Create a new document." ma:contentTypeScope="" ma:versionID="8696ae9776f5029250b8dd786694b7a4">
  <xsd:schema xmlns:xsd="http://www.w3.org/2001/XMLSchema" xmlns:xs="http://www.w3.org/2001/XMLSchema" xmlns:p="http://schemas.microsoft.com/office/2006/metadata/properties" xmlns:ns2="391ebc8f-e44e-4f6b-a64b-e2084b2402de" xmlns:ns3="f91df37e-af8d-4ebf-8833-4de27bf5c8f6" targetNamespace="http://schemas.microsoft.com/office/2006/metadata/properties" ma:root="true" ma:fieldsID="6f45e81856a9c351424812b6dd435408" ns2:_="" ns3:_="">
    <xsd:import namespace="391ebc8f-e44e-4f6b-a64b-e2084b2402de"/>
    <xsd:import namespace="f91df37e-af8d-4ebf-8833-4de27bf5c8f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1ebc8f-e44e-4f6b-a64b-e2084b2402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307c9898-a061-40be-acbc-74b50301d7f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1df37e-af8d-4ebf-8833-4de27bf5c8f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5ab649fb-ddb8-4713-a1b3-706523a0fb14}" ma:internalName="TaxCatchAll" ma:showField="CatchAllData" ma:web="f91df37e-af8d-4ebf-8833-4de27bf5c8f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6BDF2CC-1302-4D66-9A35-F832B69CCF78}"/>
</file>

<file path=customXml/itemProps2.xml><?xml version="1.0" encoding="utf-8"?>
<ds:datastoreItem xmlns:ds="http://schemas.openxmlformats.org/officeDocument/2006/customXml" ds:itemID="{D17D114C-8760-44E5-A610-2F8A0C01E809}"/>
</file>

<file path=customXml/itemProps3.xml><?xml version="1.0" encoding="utf-8"?>
<ds:datastoreItem xmlns:ds="http://schemas.openxmlformats.org/officeDocument/2006/customXml" ds:itemID="{2F9E12B0-0287-42D6-8B6C-6602E681D4C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Noelle Patterson</dc:creator>
  <cp:keywords/>
  <dc:description/>
  <cp:lastModifiedBy>Robert Butler</cp:lastModifiedBy>
  <cp:revision/>
  <dcterms:created xsi:type="dcterms:W3CDTF">2023-03-30T17:29:14Z</dcterms:created>
  <dcterms:modified xsi:type="dcterms:W3CDTF">2023-05-23T20:57:42Z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0x010100E2BBF63389CB8F4DB04B85B80B1FF1AC</vt:lpwstr>
  </property>
  <property fmtid="{D5CDD505-2E9C-101B-9397-08002B2CF9AE}" pid="3" name="MediaServiceImageTags">
    <vt:lpwstr/>
  </property>
</Properties>
</file>