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ug\Desktop\"/>
    </mc:Choice>
  </mc:AlternateContent>
  <xr:revisionPtr revIDLastSave="0" documentId="13_ncr:1_{95063A9F-6EE1-4426-8B8A-077B23435804}" xr6:coauthVersionLast="46" xr6:coauthVersionMax="46" xr10:uidLastSave="{00000000-0000-0000-0000-000000000000}"/>
  <bookViews>
    <workbookView xWindow="-110" yWindow="-110" windowWidth="19420" windowHeight="10420" xr2:uid="{605DE507-7EBC-4DDD-BF36-1C6996530103}"/>
  </bookViews>
  <sheets>
    <sheet name="Exposure Missclassification" sheetId="1" r:id="rId1"/>
  </sheets>
  <definedNames>
    <definedName name="_xlnm.Print_Area" localSheetId="0">'Exposure Missclassification'!$A$1:$K$34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B15" i="1"/>
  <c r="C9" i="1"/>
  <c r="B9" i="1"/>
  <c r="H25" i="1" l="1"/>
  <c r="H26" i="1" s="1"/>
  <c r="G26" i="1"/>
  <c r="C25" i="1"/>
  <c r="C26" i="1" s="1"/>
  <c r="B26" i="1"/>
  <c r="G25" i="1" s="1"/>
  <c r="C16" i="1"/>
  <c r="C15" i="1"/>
  <c r="B16" i="1"/>
  <c r="D8" i="1"/>
  <c r="D7" i="1"/>
  <c r="G7" i="1" l="1"/>
  <c r="G16" i="1"/>
  <c r="B25" i="1"/>
  <c r="B27" i="1" s="1"/>
  <c r="B29" i="1" s="1"/>
  <c r="C27" i="1"/>
  <c r="B30" i="1" s="1"/>
  <c r="G27" i="1"/>
  <c r="G29" i="1" s="1"/>
  <c r="I25" i="1"/>
  <c r="I26" i="1"/>
  <c r="H27" i="1"/>
  <c r="G30" i="1" s="1"/>
  <c r="D26" i="1"/>
  <c r="D9" i="1"/>
  <c r="D16" i="1"/>
  <c r="D15" i="1"/>
  <c r="C17" i="1"/>
  <c r="G15" i="1" l="1"/>
  <c r="D25" i="1"/>
  <c r="D27" i="1" s="1"/>
  <c r="I27" i="1"/>
  <c r="B17" i="1"/>
</calcChain>
</file>

<file path=xl/sharedStrings.xml><?xml version="1.0" encoding="utf-8"?>
<sst xmlns="http://schemas.openxmlformats.org/spreadsheetml/2006/main" count="57" uniqueCount="26">
  <si>
    <t>Exposed</t>
  </si>
  <si>
    <t>TRUTH</t>
  </si>
  <si>
    <t>Outcome</t>
  </si>
  <si>
    <t>No Outcome</t>
  </si>
  <si>
    <t>Total</t>
  </si>
  <si>
    <t>OBSERVED</t>
  </si>
  <si>
    <t>RR</t>
  </si>
  <si>
    <t>OR</t>
  </si>
  <si>
    <t>Sensitivity</t>
  </si>
  <si>
    <t>Unexposed</t>
  </si>
  <si>
    <t>Measure</t>
  </si>
  <si>
    <t>Truth</t>
  </si>
  <si>
    <t>Specificity</t>
  </si>
  <si>
    <t>Exposure Misclassification</t>
  </si>
  <si>
    <t>Observed</t>
  </si>
  <si>
    <t>Reminder:</t>
  </si>
  <si>
    <t xml:space="preserve"> </t>
  </si>
  <si>
    <t>Sensitivity - Probability classified as exposed, when truly exposed</t>
  </si>
  <si>
    <t>Specificity - Probability classified as not exposed, when truly not exposed</t>
  </si>
  <si>
    <r>
      <rPr>
        <u/>
        <sz val="12"/>
        <color theme="1"/>
        <rFont val="Calibri"/>
        <family val="2"/>
        <scheme val="minor"/>
      </rPr>
      <t>Instructions:</t>
    </r>
    <r>
      <rPr>
        <sz val="12"/>
        <color theme="1"/>
        <rFont val="Calibri"/>
        <family val="2"/>
        <scheme val="minor"/>
      </rPr>
      <t xml:space="preserve"> In the blue cells, enter the true 2x2 table distribution under the table labeled truth.  Then enter the % of the exposed and unexposed misclassified by outcome status.  For example, if 5% of all exposed are misclassified as unexposed, type 5% in the top row for both those with the outcome and those without.  Examine what happens to the observed 2x2 table and how the measure of association are affected by misclassification. </t>
    </r>
  </si>
  <si>
    <t>% True exposed misclassified as unexposed</t>
  </si>
  <si>
    <t>% true unexposed classified as exposed</t>
  </si>
  <si>
    <t>RR= (a/(a+b))/(c/(c+d))</t>
  </si>
  <si>
    <t>OR=(a/c)/(b/d)</t>
  </si>
  <si>
    <r>
      <rPr>
        <u/>
        <sz val="11"/>
        <color theme="1"/>
        <rFont val="Calibri"/>
        <family val="2"/>
        <scheme val="minor"/>
      </rPr>
      <t xml:space="preserve">Instructions: </t>
    </r>
    <r>
      <rPr>
        <sz val="11"/>
        <color theme="1"/>
        <rFont val="Calibri"/>
        <family val="2"/>
        <scheme val="minor"/>
      </rPr>
      <t xml:space="preserve">These two tables show the number of misclassified participants by comparing the true exposure status to the observed expsoure status for those with the outcome and those without the outcome. </t>
    </r>
  </si>
  <si>
    <t>(Note: these data are hypothetical and typically researchers would not know the true unbiased distribution of exposure and outcome).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</si>
</sst>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/>
    <xf numFmtId="2" fontId="0" fillId="0" borderId="0" xfId="0" applyNumberFormat="1" applyBorder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FB52-03A0-43CF-8B2A-5BDED34487AB}">
  <sheetPr>
    <pageSetUpPr fitToPage="1"/>
  </sheetPr>
  <dimension ref="A1:K34"/>
  <sheetViews>
    <sheetView showGridLines="0" tabSelected="1" topLeftCell="A3" zoomScaleNormal="100" workbookViewId="0">
      <selection activeCell="A11" sqref="A11:K11"/>
    </sheetView>
  </sheetViews>
  <sheetFormatPr defaultRowHeight="14.5" x14ac:dyDescent="0.35"/>
  <cols>
    <col min="1" max="1" width="12.36328125" bestFit="1" customWidth="1"/>
    <col min="2" max="2" width="9.6328125" bestFit="1" customWidth="1"/>
    <col min="3" max="3" width="11.26953125" bestFit="1" customWidth="1"/>
    <col min="4" max="4" width="6.36328125" customWidth="1"/>
    <col min="6" max="6" width="10.1796875" bestFit="1" customWidth="1"/>
    <col min="7" max="7" width="11.26953125" bestFit="1" customWidth="1"/>
    <col min="8" max="8" width="10.1796875" bestFit="1" customWidth="1"/>
    <col min="9" max="9" width="38.26953125" bestFit="1" customWidth="1"/>
    <col min="10" max="10" width="8.453125" bestFit="1" customWidth="1"/>
    <col min="11" max="11" width="11.26953125" bestFit="1" customWidth="1"/>
  </cols>
  <sheetData>
    <row r="1" spans="1:11" ht="16" thickBot="1" x14ac:dyDescent="0.4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.5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51" customHeight="1" x14ac:dyDescent="0.35">
      <c r="A3" s="13" t="s">
        <v>19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5" spans="1:11" x14ac:dyDescent="0.35">
      <c r="B5" t="s">
        <v>1</v>
      </c>
    </row>
    <row r="6" spans="1:11" x14ac:dyDescent="0.35">
      <c r="A6" s="1"/>
      <c r="B6" s="1" t="s">
        <v>2</v>
      </c>
      <c r="C6" s="1" t="s">
        <v>3</v>
      </c>
      <c r="D6" s="1" t="s">
        <v>4</v>
      </c>
      <c r="F6" s="1"/>
      <c r="G6" s="1" t="s">
        <v>10</v>
      </c>
      <c r="I6" s="1"/>
      <c r="J6" s="1" t="s">
        <v>2</v>
      </c>
      <c r="K6" s="1" t="s">
        <v>3</v>
      </c>
    </row>
    <row r="7" spans="1:11" x14ac:dyDescent="0.35">
      <c r="A7" s="1" t="s">
        <v>0</v>
      </c>
      <c r="B7" s="9">
        <v>75</v>
      </c>
      <c r="C7" s="9">
        <v>25</v>
      </c>
      <c r="D7" s="1">
        <f>B7+C7</f>
        <v>100</v>
      </c>
      <c r="F7" s="1" t="s">
        <v>6</v>
      </c>
      <c r="G7" s="3">
        <f>(B7/D7)/(B8/D8)</f>
        <v>3</v>
      </c>
      <c r="I7" s="1" t="s">
        <v>20</v>
      </c>
      <c r="J7" s="10">
        <v>0</v>
      </c>
      <c r="K7" s="10">
        <v>0</v>
      </c>
    </row>
    <row r="8" spans="1:11" x14ac:dyDescent="0.35">
      <c r="A8" s="1" t="s">
        <v>9</v>
      </c>
      <c r="B8" s="9">
        <v>25</v>
      </c>
      <c r="C8" s="9">
        <v>75</v>
      </c>
      <c r="D8" s="1">
        <f>B8+C8</f>
        <v>100</v>
      </c>
      <c r="F8" s="1" t="s">
        <v>7</v>
      </c>
      <c r="G8" s="3">
        <f>(B7/B8)/(C7/C8)</f>
        <v>9</v>
      </c>
      <c r="I8" s="1" t="s">
        <v>21</v>
      </c>
      <c r="J8" s="10">
        <v>0</v>
      </c>
      <c r="K8" s="10">
        <v>0</v>
      </c>
    </row>
    <row r="9" spans="1:11" x14ac:dyDescent="0.35">
      <c r="A9" s="1" t="s">
        <v>4</v>
      </c>
      <c r="B9" s="1">
        <f>B7+B8</f>
        <v>100</v>
      </c>
      <c r="C9" s="1">
        <f>C7+C8</f>
        <v>100</v>
      </c>
      <c r="D9" s="1">
        <f>D7+D8</f>
        <v>200</v>
      </c>
    </row>
    <row r="10" spans="1:11" x14ac:dyDescent="0.35">
      <c r="A10" s="2"/>
      <c r="B10" s="2"/>
      <c r="C10" s="2"/>
      <c r="D10" s="2"/>
    </row>
    <row r="11" spans="1:11" x14ac:dyDescent="0.35">
      <c r="A11" s="12" t="s">
        <v>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3" spans="1:11" x14ac:dyDescent="0.35">
      <c r="B13" t="s">
        <v>5</v>
      </c>
    </row>
    <row r="14" spans="1:11" x14ac:dyDescent="0.35">
      <c r="A14" s="1"/>
      <c r="B14" s="1" t="s">
        <v>2</v>
      </c>
      <c r="C14" s="1" t="s">
        <v>3</v>
      </c>
      <c r="D14" s="1" t="s">
        <v>4</v>
      </c>
      <c r="F14" s="1"/>
      <c r="G14" s="1" t="s">
        <v>10</v>
      </c>
      <c r="I14" t="s">
        <v>15</v>
      </c>
    </row>
    <row r="15" spans="1:11" x14ac:dyDescent="0.35">
      <c r="A15" s="1" t="s">
        <v>0</v>
      </c>
      <c r="B15" s="1">
        <f>ROUND(B7-(B7*J7)+(B8*J8),0)</f>
        <v>75</v>
      </c>
      <c r="C15" s="1">
        <f>ROUND(C7-(C7*K7)+(C8*K8),0)</f>
        <v>25</v>
      </c>
      <c r="D15" s="1">
        <f>B15+C15</f>
        <v>100</v>
      </c>
      <c r="F15" s="1" t="s">
        <v>6</v>
      </c>
      <c r="G15" s="3">
        <f>(B15/D15)/(B16/D16)</f>
        <v>3</v>
      </c>
      <c r="I15" t="s">
        <v>22</v>
      </c>
    </row>
    <row r="16" spans="1:11" x14ac:dyDescent="0.35">
      <c r="A16" s="1" t="s">
        <v>9</v>
      </c>
      <c r="B16" s="1">
        <f>ROUND(B8+(B7*J7)-(B8*J8),0)</f>
        <v>25</v>
      </c>
      <c r="C16" s="1">
        <f>ROUND(C8+(C7*K7)-(C8*K8),0)</f>
        <v>75</v>
      </c>
      <c r="D16" s="1">
        <f>B16+C16</f>
        <v>100</v>
      </c>
      <c r="F16" s="1" t="s">
        <v>7</v>
      </c>
      <c r="G16" s="3">
        <f>(B15/B16)/(C15/C16)</f>
        <v>9</v>
      </c>
      <c r="I16" t="s">
        <v>23</v>
      </c>
    </row>
    <row r="17" spans="1:11" x14ac:dyDescent="0.35">
      <c r="A17" s="1" t="s">
        <v>4</v>
      </c>
      <c r="B17" s="1">
        <f>B15+B16</f>
        <v>100</v>
      </c>
      <c r="C17" s="1">
        <f>C15+C16</f>
        <v>100</v>
      </c>
      <c r="D17" s="1"/>
      <c r="E17" s="2"/>
      <c r="F17" s="2"/>
      <c r="G17" s="2"/>
      <c r="H17" s="2"/>
      <c r="I17" s="2"/>
      <c r="J17" s="2"/>
      <c r="K17" s="2"/>
    </row>
    <row r="18" spans="1:11" ht="15" thickBo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31" customHeight="1" x14ac:dyDescent="0.35">
      <c r="A20" s="14" t="s">
        <v>24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2" spans="1:11" x14ac:dyDescent="0.35">
      <c r="B22" t="s">
        <v>2</v>
      </c>
      <c r="G22" t="s">
        <v>3</v>
      </c>
    </row>
    <row r="23" spans="1:11" x14ac:dyDescent="0.35">
      <c r="A23" s="1"/>
      <c r="B23" s="16" t="s">
        <v>11</v>
      </c>
      <c r="C23" s="17"/>
      <c r="D23" s="1"/>
      <c r="F23" s="1"/>
      <c r="G23" s="16" t="s">
        <v>11</v>
      </c>
      <c r="H23" s="17"/>
      <c r="I23" s="1"/>
    </row>
    <row r="24" spans="1:11" x14ac:dyDescent="0.35">
      <c r="A24" s="1" t="s">
        <v>14</v>
      </c>
      <c r="B24" s="1" t="s">
        <v>0</v>
      </c>
      <c r="C24" s="1" t="s">
        <v>9</v>
      </c>
      <c r="D24" s="1" t="s">
        <v>4</v>
      </c>
      <c r="F24" s="1" t="s">
        <v>14</v>
      </c>
      <c r="G24" s="1" t="s">
        <v>0</v>
      </c>
      <c r="H24" s="1" t="s">
        <v>9</v>
      </c>
      <c r="I24" s="1" t="s">
        <v>4</v>
      </c>
    </row>
    <row r="25" spans="1:11" x14ac:dyDescent="0.35">
      <c r="A25" s="1" t="s">
        <v>0</v>
      </c>
      <c r="B25" s="1">
        <f>ROUND(B7-B26,0)</f>
        <v>75</v>
      </c>
      <c r="C25" s="1">
        <f>ROUND(B8*J8,0)</f>
        <v>0</v>
      </c>
      <c r="D25" s="1">
        <f>B25+C25</f>
        <v>75</v>
      </c>
      <c r="F25" s="1" t="s">
        <v>0</v>
      </c>
      <c r="G25" s="1">
        <f>ROUND(C7-B26,0)</f>
        <v>25</v>
      </c>
      <c r="H25" s="1">
        <f>ROUND(C8*K8,0)</f>
        <v>0</v>
      </c>
      <c r="I25" s="1">
        <f>G25+H25</f>
        <v>25</v>
      </c>
    </row>
    <row r="26" spans="1:11" x14ac:dyDescent="0.35">
      <c r="A26" s="1" t="s">
        <v>9</v>
      </c>
      <c r="B26" s="1">
        <f>ROUND(B7*J7,0)</f>
        <v>0</v>
      </c>
      <c r="C26" s="1">
        <f>ROUND(B8-C25,0)</f>
        <v>25</v>
      </c>
      <c r="D26" s="1">
        <f>B26+C26</f>
        <v>25</v>
      </c>
      <c r="F26" s="1" t="s">
        <v>9</v>
      </c>
      <c r="G26" s="1">
        <f>ROUND(C7*K7,0)</f>
        <v>0</v>
      </c>
      <c r="H26" s="1">
        <f>ROUND(C8-H25,0)</f>
        <v>75</v>
      </c>
      <c r="I26" s="1">
        <f>G26+H26</f>
        <v>75</v>
      </c>
    </row>
    <row r="27" spans="1:11" x14ac:dyDescent="0.35">
      <c r="A27" s="1" t="s">
        <v>4</v>
      </c>
      <c r="B27" s="1">
        <f>B25+B26</f>
        <v>75</v>
      </c>
      <c r="C27" s="1">
        <f>C25+C26</f>
        <v>25</v>
      </c>
      <c r="D27" s="1">
        <f>D25+D26</f>
        <v>100</v>
      </c>
      <c r="F27" s="1" t="s">
        <v>4</v>
      </c>
      <c r="G27" s="1">
        <f>G25+G26</f>
        <v>25</v>
      </c>
      <c r="H27" s="1">
        <f>H25+H26</f>
        <v>75</v>
      </c>
      <c r="I27" s="1">
        <f>I25+I26</f>
        <v>100</v>
      </c>
    </row>
    <row r="29" spans="1:11" x14ac:dyDescent="0.35">
      <c r="A29" s="1" t="s">
        <v>8</v>
      </c>
      <c r="B29" s="3">
        <f>B25/B27</f>
        <v>1</v>
      </c>
      <c r="C29" s="6"/>
      <c r="D29" s="6"/>
      <c r="F29" s="1" t="s">
        <v>8</v>
      </c>
      <c r="G29" s="3">
        <f>G25/G27</f>
        <v>1</v>
      </c>
      <c r="H29" s="6"/>
      <c r="I29" s="6"/>
    </row>
    <row r="30" spans="1:11" x14ac:dyDescent="0.35">
      <c r="A30" s="1" t="s">
        <v>12</v>
      </c>
      <c r="B30" s="3">
        <f>C26/C27</f>
        <v>1</v>
      </c>
      <c r="C30" s="6"/>
      <c r="D30" s="6"/>
      <c r="F30" s="1" t="s">
        <v>12</v>
      </c>
      <c r="G30" s="3">
        <f>H26/H27</f>
        <v>1</v>
      </c>
      <c r="H30" s="6"/>
      <c r="I30" s="6"/>
    </row>
    <row r="31" spans="1:11" x14ac:dyDescent="0.35">
      <c r="A31" s="2"/>
      <c r="B31" s="8"/>
      <c r="C31" s="6" t="s">
        <v>16</v>
      </c>
      <c r="D31" s="6"/>
      <c r="F31" s="2"/>
      <c r="G31" s="8"/>
      <c r="H31" s="6"/>
      <c r="I31" s="6"/>
    </row>
    <row r="32" spans="1:11" x14ac:dyDescent="0.35">
      <c r="A32" s="7" t="s">
        <v>15</v>
      </c>
    </row>
    <row r="33" spans="1:9" x14ac:dyDescent="0.35">
      <c r="A33" s="11" t="s">
        <v>17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35">
      <c r="A34" s="11" t="s">
        <v>18</v>
      </c>
      <c r="B34" s="11"/>
      <c r="C34" s="11"/>
      <c r="D34" s="11"/>
      <c r="E34" s="11"/>
      <c r="F34" s="11"/>
      <c r="G34" s="11"/>
      <c r="H34" s="11"/>
      <c r="I34" s="11"/>
    </row>
  </sheetData>
  <sheetProtection algorithmName="SHA-512" hashValue="QGrxwZbyAC1Tcbw2xVqMjct2TvNRFVN6FX9ob7aQE35NLJ/Tg/ucTI7fpMsy8ikBm7DqifKyYSxIi5RfZ8Kipg==" saltValue="HEcmkg+W5wcfz01J1yYn+A==" spinCount="100000" sheet="1" objects="1" scenarios="1"/>
  <mergeCells count="8">
    <mergeCell ref="A1:K1"/>
    <mergeCell ref="B23:C23"/>
    <mergeCell ref="G23:H23"/>
    <mergeCell ref="A33:I33"/>
    <mergeCell ref="A34:I34"/>
    <mergeCell ref="A11:K11"/>
    <mergeCell ref="A3:K3"/>
    <mergeCell ref="A20:K20"/>
  </mergeCells>
  <pageMargins left="0.25" right="0.25" top="0.75" bottom="0.75" header="0.3" footer="0.3"/>
  <pageSetup scale="91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Exposure Missclassification</vt:lpstr>
      <vt:lpstr>'Exposure Missclassification'!Print_Area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Houghton</dc:creator>
  <cp:lastModifiedBy>Serena Houghton</cp:lastModifiedBy>
  <cp:lastPrinted>2021-04-03T15:28:01Z</cp:lastPrinted>
  <dcterms:created xsi:type="dcterms:W3CDTF">2021-03-29T18:24:35Z</dcterms:created>
  <dcterms:modified xsi:type="dcterms:W3CDTF">2021-04-04T17:24:42Z</dcterms:modified>
</cp:coreProperties>
</file>