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i Camps\stack\PhD\Results\Chemokine in muscular dystrophy project\Chemokines in muscular dystrophy project\data\"/>
    </mc:Choice>
  </mc:AlternateContent>
  <xr:revisionPtr revIDLastSave="0" documentId="10_ncr:100000_{990F31A4-F3C7-4111-9B3E-6A59EEFCF5C9}" xr6:coauthVersionLast="31" xr6:coauthVersionMax="31" xr10:uidLastSave="{00000000-0000-0000-0000-000000000000}"/>
  <bookViews>
    <workbookView xWindow="4905" yWindow="405" windowWidth="27555" windowHeight="14085" xr2:uid="{00000000-000D-0000-FFFF-FFFF00000000}"/>
  </bookViews>
  <sheets>
    <sheet name="Ct" sheetId="1" r:id="rId1"/>
    <sheet name="Delta Ct" sheetId="2" r:id="rId2"/>
    <sheet name="Rel expr" sheetId="3" r:id="rId3"/>
    <sheet name="Fold change" sheetId="4" r:id="rId4"/>
  </sheets>
  <calcPr calcId="179017"/>
</workbook>
</file>

<file path=xl/calcChain.xml><?xml version="1.0" encoding="utf-8"?>
<calcChain xmlns="http://schemas.openxmlformats.org/spreadsheetml/2006/main">
  <c r="T4" i="1" l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3" i="1"/>
  <c r="U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F65" i="2" l="1"/>
  <c r="F33" i="2"/>
  <c r="F76" i="2"/>
  <c r="F40" i="2"/>
  <c r="F8" i="2"/>
  <c r="F67" i="2"/>
  <c r="F35" i="2"/>
  <c r="F62" i="2"/>
  <c r="F30" i="2"/>
  <c r="C95" i="1"/>
  <c r="D95" i="1"/>
  <c r="E95" i="1"/>
  <c r="F95" i="1"/>
  <c r="G95" i="1"/>
  <c r="H95" i="1"/>
  <c r="I95" i="1"/>
  <c r="J95" i="1"/>
  <c r="K95" i="1"/>
  <c r="L95" i="1"/>
  <c r="M95" i="1"/>
  <c r="N95" i="1"/>
  <c r="B95" i="1"/>
  <c r="B97" i="1" s="1"/>
  <c r="F72" i="2" s="1"/>
  <c r="F10" i="2" l="1"/>
  <c r="F42" i="2"/>
  <c r="F74" i="2"/>
  <c r="F15" i="2"/>
  <c r="F47" i="2"/>
  <c r="F79" i="2"/>
  <c r="F20" i="2"/>
  <c r="F52" i="2"/>
  <c r="F13" i="2"/>
  <c r="F45" i="2"/>
  <c r="F77" i="2"/>
  <c r="L97" i="1"/>
  <c r="H97" i="1"/>
  <c r="F14" i="2"/>
  <c r="F46" i="2"/>
  <c r="F78" i="2"/>
  <c r="F19" i="2"/>
  <c r="F51" i="2"/>
  <c r="F83" i="2"/>
  <c r="F24" i="2"/>
  <c r="F56" i="2"/>
  <c r="F17" i="2"/>
  <c r="F49" i="2"/>
  <c r="F81" i="2"/>
  <c r="E97" i="1"/>
  <c r="F73" i="2"/>
  <c r="F57" i="2"/>
  <c r="F41" i="2"/>
  <c r="F25" i="2"/>
  <c r="F5" i="2"/>
  <c r="F84" i="2"/>
  <c r="F64" i="2"/>
  <c r="F48" i="2"/>
  <c r="F32" i="2"/>
  <c r="F16" i="2"/>
  <c r="F75" i="2"/>
  <c r="F59" i="2"/>
  <c r="F43" i="2"/>
  <c r="F27" i="2"/>
  <c r="F11" i="2"/>
  <c r="F86" i="2"/>
  <c r="F70" i="2"/>
  <c r="F54" i="2"/>
  <c r="F38" i="2"/>
  <c r="F22" i="2"/>
  <c r="F6" i="2"/>
  <c r="F85" i="2"/>
  <c r="F69" i="2"/>
  <c r="F53" i="2"/>
  <c r="F37" i="2"/>
  <c r="F21" i="2"/>
  <c r="F80" i="2"/>
  <c r="F60" i="2"/>
  <c r="F44" i="2"/>
  <c r="F28" i="2"/>
  <c r="F12" i="2"/>
  <c r="F3" i="2"/>
  <c r="F71" i="2"/>
  <c r="F55" i="2"/>
  <c r="F39" i="2"/>
  <c r="F23" i="2"/>
  <c r="F7" i="2"/>
  <c r="F82" i="2"/>
  <c r="F66" i="2"/>
  <c r="F50" i="2"/>
  <c r="F34" i="2"/>
  <c r="F18" i="2"/>
  <c r="F9" i="2"/>
  <c r="F26" i="2"/>
  <c r="F58" i="2"/>
  <c r="F31" i="2"/>
  <c r="F63" i="2"/>
  <c r="F4" i="2"/>
  <c r="F36" i="2"/>
  <c r="F68" i="2"/>
  <c r="F29" i="2"/>
  <c r="F61" i="2"/>
  <c r="E96" i="1"/>
  <c r="B96" i="1"/>
  <c r="L96" i="1"/>
  <c r="H96" i="1"/>
  <c r="I77" i="2" l="1"/>
  <c r="I61" i="2"/>
  <c r="I45" i="2"/>
  <c r="I29" i="2"/>
  <c r="I13" i="2"/>
  <c r="I86" i="2"/>
  <c r="I74" i="2"/>
  <c r="I79" i="2"/>
  <c r="I63" i="2"/>
  <c r="I72" i="2"/>
  <c r="I56" i="2"/>
  <c r="I54" i="2"/>
  <c r="I42" i="2"/>
  <c r="I22" i="2"/>
  <c r="I10" i="2"/>
  <c r="I55" i="2"/>
  <c r="I35" i="2"/>
  <c r="I23" i="2"/>
  <c r="I48" i="2"/>
  <c r="I32" i="2"/>
  <c r="I16" i="2"/>
  <c r="I81" i="2"/>
  <c r="I65" i="2"/>
  <c r="I49" i="2"/>
  <c r="I33" i="2"/>
  <c r="I17" i="2"/>
  <c r="I78" i="2"/>
  <c r="I62" i="2"/>
  <c r="I83" i="2"/>
  <c r="I67" i="2"/>
  <c r="I76" i="2"/>
  <c r="I60" i="2"/>
  <c r="I46" i="2"/>
  <c r="I34" i="2"/>
  <c r="I14" i="2"/>
  <c r="I59" i="2"/>
  <c r="I47" i="2"/>
  <c r="I27" i="2"/>
  <c r="I15" i="2"/>
  <c r="I52" i="2"/>
  <c r="I36" i="2"/>
  <c r="I20" i="2"/>
  <c r="I4" i="2"/>
  <c r="I73" i="2"/>
  <c r="I41" i="2"/>
  <c r="I9" i="2"/>
  <c r="I75" i="2"/>
  <c r="I84" i="2"/>
  <c r="I30" i="2"/>
  <c r="I18" i="2"/>
  <c r="I11" i="2"/>
  <c r="I28" i="2"/>
  <c r="I3" i="2"/>
  <c r="I58" i="2"/>
  <c r="I6" i="2"/>
  <c r="I69" i="2"/>
  <c r="I37" i="2"/>
  <c r="I5" i="2"/>
  <c r="I71" i="2"/>
  <c r="I80" i="2"/>
  <c r="I38" i="2"/>
  <c r="I26" i="2"/>
  <c r="I19" i="2"/>
  <c r="I7" i="2"/>
  <c r="I24" i="2"/>
  <c r="I85" i="2"/>
  <c r="I53" i="2"/>
  <c r="I21" i="2"/>
  <c r="I66" i="2"/>
  <c r="I64" i="2"/>
  <c r="I51" i="2"/>
  <c r="I40" i="2"/>
  <c r="I8" i="2"/>
  <c r="I57" i="2"/>
  <c r="I25" i="2"/>
  <c r="I82" i="2"/>
  <c r="I70" i="2"/>
  <c r="I68" i="2"/>
  <c r="I50" i="2"/>
  <c r="I43" i="2"/>
  <c r="I31" i="2"/>
  <c r="I44" i="2"/>
  <c r="I12" i="2"/>
  <c r="I39" i="2"/>
  <c r="B8" i="2"/>
  <c r="B8" i="3" s="1"/>
  <c r="F8" i="3" s="1"/>
  <c r="B16" i="2"/>
  <c r="B16" i="3" s="1"/>
  <c r="F16" i="3" s="1"/>
  <c r="B24" i="2"/>
  <c r="B24" i="3" s="1"/>
  <c r="F24" i="3" s="1"/>
  <c r="B32" i="2"/>
  <c r="B32" i="3" s="1"/>
  <c r="F32" i="3" s="1"/>
  <c r="B40" i="2"/>
  <c r="B40" i="3" s="1"/>
  <c r="F40" i="3" s="1"/>
  <c r="B48" i="2"/>
  <c r="B48" i="3" s="1"/>
  <c r="F48" i="3" s="1"/>
  <c r="B55" i="2"/>
  <c r="B55" i="3" s="1"/>
  <c r="F55" i="3" s="1"/>
  <c r="B59" i="2"/>
  <c r="B59" i="3" s="1"/>
  <c r="F59" i="3" s="1"/>
  <c r="B63" i="2"/>
  <c r="B63" i="3" s="1"/>
  <c r="F63" i="3" s="1"/>
  <c r="B67" i="2"/>
  <c r="B67" i="3" s="1"/>
  <c r="F67" i="3" s="1"/>
  <c r="B71" i="2"/>
  <c r="B71" i="3" s="1"/>
  <c r="F71" i="3" s="1"/>
  <c r="B75" i="2"/>
  <c r="B75" i="3" s="1"/>
  <c r="F75" i="3" s="1"/>
  <c r="B79" i="2"/>
  <c r="B79" i="3" s="1"/>
  <c r="F79" i="3" s="1"/>
  <c r="B83" i="2"/>
  <c r="B83" i="3" s="1"/>
  <c r="F83" i="3" s="1"/>
  <c r="B4" i="2"/>
  <c r="B4" i="3" s="1"/>
  <c r="F4" i="3" s="1"/>
  <c r="B15" i="2"/>
  <c r="B15" i="3" s="1"/>
  <c r="F15" i="3" s="1"/>
  <c r="B31" i="2"/>
  <c r="B31" i="3" s="1"/>
  <c r="F31" i="3" s="1"/>
  <c r="B47" i="2"/>
  <c r="B47" i="3" s="1"/>
  <c r="F47" i="3" s="1"/>
  <c r="B7" i="2"/>
  <c r="B7" i="3" s="1"/>
  <c r="F7" i="3" s="1"/>
  <c r="B23" i="2"/>
  <c r="B23" i="3" s="1"/>
  <c r="F23" i="3" s="1"/>
  <c r="B39" i="2"/>
  <c r="B39" i="3" s="1"/>
  <c r="F39" i="3" s="1"/>
  <c r="B43" i="2"/>
  <c r="B43" i="3" s="1"/>
  <c r="F43" i="3" s="1"/>
  <c r="B66" i="2"/>
  <c r="B66" i="3" s="1"/>
  <c r="F66" i="3" s="1"/>
  <c r="B10" i="2"/>
  <c r="B10" i="3" s="1"/>
  <c r="F10" i="3" s="1"/>
  <c r="B35" i="2"/>
  <c r="B35" i="3" s="1"/>
  <c r="F35" i="3" s="1"/>
  <c r="B86" i="2"/>
  <c r="B86" i="3" s="1"/>
  <c r="F86" i="3" s="1"/>
  <c r="B42" i="2"/>
  <c r="B42" i="3" s="1"/>
  <c r="F42" i="3" s="1"/>
  <c r="B73" i="2"/>
  <c r="B73" i="3" s="1"/>
  <c r="F73" i="3" s="1"/>
  <c r="B57" i="2"/>
  <c r="B57" i="3" s="1"/>
  <c r="F57" i="3" s="1"/>
  <c r="B51" i="2"/>
  <c r="B51" i="3" s="1"/>
  <c r="F51" i="3" s="1"/>
  <c r="B70" i="2"/>
  <c r="B70" i="3" s="1"/>
  <c r="F70" i="3" s="1"/>
  <c r="B26" i="2"/>
  <c r="B26" i="3" s="1"/>
  <c r="F26" i="3" s="1"/>
  <c r="B84" i="2"/>
  <c r="B84" i="3" s="1"/>
  <c r="F84" i="3" s="1"/>
  <c r="B68" i="2"/>
  <c r="B68" i="3" s="1"/>
  <c r="F68" i="3" s="1"/>
  <c r="B52" i="2"/>
  <c r="B52" i="3" s="1"/>
  <c r="F52" i="3" s="1"/>
  <c r="B20" i="2"/>
  <c r="B20" i="3" s="1"/>
  <c r="F20" i="3" s="1"/>
  <c r="B41" i="2"/>
  <c r="B41" i="3" s="1"/>
  <c r="F41" i="3" s="1"/>
  <c r="B9" i="2"/>
  <c r="B9" i="3" s="1"/>
  <c r="F9" i="3" s="1"/>
  <c r="B29" i="2"/>
  <c r="B29" i="3" s="1"/>
  <c r="F29" i="3" s="1"/>
  <c r="B11" i="2"/>
  <c r="B11" i="3" s="1"/>
  <c r="F11" i="3" s="1"/>
  <c r="B46" i="2"/>
  <c r="B46" i="3" s="1"/>
  <c r="F46" i="3" s="1"/>
  <c r="B19" i="2"/>
  <c r="B19" i="3" s="1"/>
  <c r="F19" i="3" s="1"/>
  <c r="B74" i="2"/>
  <c r="B74" i="3" s="1"/>
  <c r="F74" i="3" s="1"/>
  <c r="B30" i="2"/>
  <c r="B30" i="3" s="1"/>
  <c r="F30" i="3" s="1"/>
  <c r="B85" i="2"/>
  <c r="B85" i="3" s="1"/>
  <c r="F85" i="3" s="1"/>
  <c r="B69" i="2"/>
  <c r="B69" i="3" s="1"/>
  <c r="F69" i="3" s="1"/>
  <c r="B27" i="2"/>
  <c r="B27" i="3" s="1"/>
  <c r="F27" i="3" s="1"/>
  <c r="B62" i="2"/>
  <c r="B62" i="3" s="1"/>
  <c r="F62" i="3" s="1"/>
  <c r="B18" i="2"/>
  <c r="B18" i="3" s="1"/>
  <c r="F18" i="3" s="1"/>
  <c r="B80" i="2"/>
  <c r="B80" i="3" s="1"/>
  <c r="F80" i="3" s="1"/>
  <c r="B64" i="2"/>
  <c r="B64" i="3" s="1"/>
  <c r="F64" i="3" s="1"/>
  <c r="B44" i="2"/>
  <c r="B44" i="3" s="1"/>
  <c r="F44" i="3" s="1"/>
  <c r="B12" i="2"/>
  <c r="B12" i="3" s="1"/>
  <c r="F12" i="3" s="1"/>
  <c r="B33" i="2"/>
  <c r="B33" i="3" s="1"/>
  <c r="F33" i="3" s="1"/>
  <c r="B53" i="2"/>
  <c r="B53" i="3" s="1"/>
  <c r="F53" i="3" s="1"/>
  <c r="B21" i="2"/>
  <c r="B21" i="3" s="1"/>
  <c r="F21" i="3" s="1"/>
  <c r="B34" i="2"/>
  <c r="B34" i="3" s="1"/>
  <c r="F34" i="3" s="1"/>
  <c r="B58" i="2"/>
  <c r="B58" i="3" s="1"/>
  <c r="F58" i="3" s="1"/>
  <c r="B14" i="2"/>
  <c r="B14" i="3" s="1"/>
  <c r="F14" i="3" s="1"/>
  <c r="B81" i="2"/>
  <c r="B81" i="3" s="1"/>
  <c r="F81" i="3" s="1"/>
  <c r="B65" i="2"/>
  <c r="B65" i="3" s="1"/>
  <c r="F65" i="3" s="1"/>
  <c r="B54" i="2"/>
  <c r="B54" i="3" s="1"/>
  <c r="F54" i="3" s="1"/>
  <c r="B6" i="2"/>
  <c r="B6" i="3" s="1"/>
  <c r="F6" i="3" s="1"/>
  <c r="B76" i="2"/>
  <c r="B76" i="3" s="1"/>
  <c r="F76" i="3" s="1"/>
  <c r="B60" i="2"/>
  <c r="B60" i="3" s="1"/>
  <c r="F60" i="3" s="1"/>
  <c r="B36" i="2"/>
  <c r="B36" i="3" s="1"/>
  <c r="F36" i="3" s="1"/>
  <c r="B25" i="2"/>
  <c r="B25" i="3" s="1"/>
  <c r="F25" i="3" s="1"/>
  <c r="B45" i="2"/>
  <c r="B45" i="3" s="1"/>
  <c r="F45" i="3" s="1"/>
  <c r="B13" i="2"/>
  <c r="B13" i="3" s="1"/>
  <c r="F13" i="3" s="1"/>
  <c r="B78" i="2"/>
  <c r="B78" i="3" s="1"/>
  <c r="F78" i="3" s="1"/>
  <c r="B77" i="2"/>
  <c r="B77" i="3" s="1"/>
  <c r="F77" i="3" s="1"/>
  <c r="B38" i="2"/>
  <c r="B38" i="3" s="1"/>
  <c r="F38" i="3" s="1"/>
  <c r="B37" i="2"/>
  <c r="B37" i="3" s="1"/>
  <c r="F37" i="3" s="1"/>
  <c r="B50" i="2"/>
  <c r="B50" i="3" s="1"/>
  <c r="F50" i="3" s="1"/>
  <c r="B28" i="2"/>
  <c r="B28" i="3" s="1"/>
  <c r="F28" i="3" s="1"/>
  <c r="B22" i="2"/>
  <c r="B22" i="3" s="1"/>
  <c r="F22" i="3" s="1"/>
  <c r="B61" i="2"/>
  <c r="B61" i="3" s="1"/>
  <c r="F61" i="3" s="1"/>
  <c r="B72" i="2"/>
  <c r="B72" i="3" s="1"/>
  <c r="F72" i="3" s="1"/>
  <c r="B49" i="2"/>
  <c r="B49" i="3" s="1"/>
  <c r="F49" i="3" s="1"/>
  <c r="B5" i="2"/>
  <c r="B5" i="3" s="1"/>
  <c r="F5" i="3" s="1"/>
  <c r="B82" i="2"/>
  <c r="B82" i="3" s="1"/>
  <c r="F82" i="3" s="1"/>
  <c r="B3" i="2"/>
  <c r="B3" i="3" s="1"/>
  <c r="B56" i="2"/>
  <c r="B56" i="3" s="1"/>
  <c r="F56" i="3" s="1"/>
  <c r="B17" i="2"/>
  <c r="B17" i="3" s="1"/>
  <c r="F17" i="3" s="1"/>
  <c r="D66" i="2"/>
  <c r="D26" i="2"/>
  <c r="D26" i="3" s="1"/>
  <c r="D74" i="2"/>
  <c r="D74" i="3" s="1"/>
  <c r="D10" i="2"/>
  <c r="D10" i="3" s="1"/>
  <c r="H10" i="3" s="1"/>
  <c r="D58" i="2"/>
  <c r="D58" i="3" s="1"/>
  <c r="D81" i="2"/>
  <c r="D49" i="2"/>
  <c r="D49" i="3" s="1"/>
  <c r="D17" i="2"/>
  <c r="D76" i="2"/>
  <c r="D76" i="3" s="1"/>
  <c r="D60" i="2"/>
  <c r="D60" i="3" s="1"/>
  <c r="D44" i="2"/>
  <c r="D44" i="3" s="1"/>
  <c r="D28" i="2"/>
  <c r="D12" i="2"/>
  <c r="D69" i="2"/>
  <c r="D69" i="3" s="1"/>
  <c r="D37" i="2"/>
  <c r="D37" i="3" s="1"/>
  <c r="D5" i="2"/>
  <c r="D5" i="3" s="1"/>
  <c r="H5" i="3" s="1"/>
  <c r="D3" i="2"/>
  <c r="D3" i="3" s="1"/>
  <c r="D71" i="2"/>
  <c r="D71" i="3" s="1"/>
  <c r="D55" i="2"/>
  <c r="D55" i="3" s="1"/>
  <c r="D39" i="2"/>
  <c r="D39" i="3" s="1"/>
  <c r="H39" i="3" s="1"/>
  <c r="D23" i="2"/>
  <c r="D7" i="2"/>
  <c r="D7" i="3" s="1"/>
  <c r="D54" i="2"/>
  <c r="D54" i="3" s="1"/>
  <c r="D22" i="2"/>
  <c r="D22" i="3" s="1"/>
  <c r="H22" i="3" s="1"/>
  <c r="D62" i="2"/>
  <c r="D62" i="3" s="1"/>
  <c r="D50" i="2"/>
  <c r="D50" i="3" s="1"/>
  <c r="D73" i="2"/>
  <c r="D73" i="3" s="1"/>
  <c r="D41" i="2"/>
  <c r="D41" i="3" s="1"/>
  <c r="H41" i="3" s="1"/>
  <c r="D9" i="2"/>
  <c r="D9" i="3" s="1"/>
  <c r="D72" i="2"/>
  <c r="D72" i="3" s="1"/>
  <c r="D56" i="2"/>
  <c r="D56" i="3" s="1"/>
  <c r="D40" i="2"/>
  <c r="D40" i="3" s="1"/>
  <c r="H40" i="3" s="1"/>
  <c r="D24" i="2"/>
  <c r="D24" i="3" s="1"/>
  <c r="D8" i="2"/>
  <c r="D8" i="3" s="1"/>
  <c r="D61" i="2"/>
  <c r="D61" i="3" s="1"/>
  <c r="D29" i="2"/>
  <c r="D29" i="3" s="1"/>
  <c r="H29" i="3" s="1"/>
  <c r="D83" i="2"/>
  <c r="D83" i="3" s="1"/>
  <c r="D67" i="2"/>
  <c r="D67" i="3" s="1"/>
  <c r="D51" i="2"/>
  <c r="D51" i="3" s="1"/>
  <c r="D35" i="2"/>
  <c r="D35" i="3" s="1"/>
  <c r="H35" i="3" s="1"/>
  <c r="D19" i="2"/>
  <c r="D19" i="3" s="1"/>
  <c r="D42" i="2"/>
  <c r="D42" i="3" s="1"/>
  <c r="D18" i="2"/>
  <c r="D18" i="3" s="1"/>
  <c r="D46" i="2"/>
  <c r="D46" i="3" s="1"/>
  <c r="D78" i="2"/>
  <c r="D78" i="3" s="1"/>
  <c r="D34" i="2"/>
  <c r="D34" i="3" s="1"/>
  <c r="D65" i="2"/>
  <c r="D65" i="3" s="1"/>
  <c r="D33" i="2"/>
  <c r="D84" i="2"/>
  <c r="D84" i="3" s="1"/>
  <c r="D68" i="2"/>
  <c r="D68" i="3" s="1"/>
  <c r="D52" i="2"/>
  <c r="D52" i="3" s="1"/>
  <c r="D36" i="2"/>
  <c r="D36" i="3" s="1"/>
  <c r="H36" i="3" s="1"/>
  <c r="D20" i="2"/>
  <c r="D20" i="3" s="1"/>
  <c r="D4" i="2"/>
  <c r="D4" i="3" s="1"/>
  <c r="D85" i="2"/>
  <c r="D85" i="3" s="1"/>
  <c r="D53" i="2"/>
  <c r="D53" i="3" s="1"/>
  <c r="H53" i="3" s="1"/>
  <c r="D21" i="2"/>
  <c r="D21" i="3" s="1"/>
  <c r="D38" i="2"/>
  <c r="D38" i="3" s="1"/>
  <c r="D14" i="2"/>
  <c r="D14" i="3" s="1"/>
  <c r="D80" i="2"/>
  <c r="D80" i="3" s="1"/>
  <c r="D16" i="2"/>
  <c r="D16" i="3" s="1"/>
  <c r="D77" i="2"/>
  <c r="D77" i="3" s="1"/>
  <c r="D75" i="2"/>
  <c r="D75" i="3" s="1"/>
  <c r="D43" i="2"/>
  <c r="D43" i="3" s="1"/>
  <c r="H43" i="3" s="1"/>
  <c r="D11" i="2"/>
  <c r="D11" i="3" s="1"/>
  <c r="D70" i="2"/>
  <c r="D70" i="3" s="1"/>
  <c r="D25" i="2"/>
  <c r="D47" i="2"/>
  <c r="D47" i="3" s="1"/>
  <c r="D6" i="2"/>
  <c r="D6" i="3" s="1"/>
  <c r="D64" i="2"/>
  <c r="D45" i="2"/>
  <c r="D45" i="3" s="1"/>
  <c r="D63" i="2"/>
  <c r="D63" i="3" s="1"/>
  <c r="H63" i="3" s="1"/>
  <c r="D31" i="2"/>
  <c r="D31" i="3" s="1"/>
  <c r="D82" i="2"/>
  <c r="D32" i="2"/>
  <c r="D32" i="3" s="1"/>
  <c r="D79" i="2"/>
  <c r="D79" i="3" s="1"/>
  <c r="H79" i="3" s="1"/>
  <c r="D15" i="2"/>
  <c r="D15" i="3" s="1"/>
  <c r="D86" i="2"/>
  <c r="D86" i="3" s="1"/>
  <c r="D57" i="2"/>
  <c r="D57" i="3" s="1"/>
  <c r="D48" i="2"/>
  <c r="D13" i="2"/>
  <c r="D13" i="3" s="1"/>
  <c r="D59" i="2"/>
  <c r="D59" i="3" s="1"/>
  <c r="D27" i="2"/>
  <c r="D27" i="3" s="1"/>
  <c r="D30" i="2"/>
  <c r="D30" i="3" s="1"/>
  <c r="H30" i="3" s="1"/>
  <c r="C35" i="2"/>
  <c r="C35" i="3" s="1"/>
  <c r="C38" i="2"/>
  <c r="C74" i="2"/>
  <c r="C74" i="3" s="1"/>
  <c r="C34" i="2"/>
  <c r="C34" i="3" s="1"/>
  <c r="G34" i="3" s="1"/>
  <c r="C70" i="2"/>
  <c r="C70" i="3" s="1"/>
  <c r="C18" i="2"/>
  <c r="C18" i="3" s="1"/>
  <c r="C61" i="2"/>
  <c r="C61" i="3" s="1"/>
  <c r="C29" i="2"/>
  <c r="C29" i="3" s="1"/>
  <c r="G29" i="3" s="1"/>
  <c r="C72" i="2"/>
  <c r="C72" i="3" s="1"/>
  <c r="C56" i="2"/>
  <c r="C56" i="3" s="1"/>
  <c r="C40" i="2"/>
  <c r="C24" i="2"/>
  <c r="C24" i="3" s="1"/>
  <c r="C8" i="2"/>
  <c r="C8" i="3" s="1"/>
  <c r="C81" i="2"/>
  <c r="C81" i="3" s="1"/>
  <c r="C49" i="2"/>
  <c r="C49" i="3" s="1"/>
  <c r="C17" i="2"/>
  <c r="C17" i="3" s="1"/>
  <c r="C3" i="2"/>
  <c r="C3" i="3" s="1"/>
  <c r="C63" i="2"/>
  <c r="C63" i="3" s="1"/>
  <c r="C43" i="2"/>
  <c r="C43" i="3" s="1"/>
  <c r="C23" i="2"/>
  <c r="C82" i="2"/>
  <c r="C26" i="2"/>
  <c r="C26" i="3" s="1"/>
  <c r="C66" i="2"/>
  <c r="C66" i="3" s="1"/>
  <c r="C22" i="2"/>
  <c r="C22" i="3" s="1"/>
  <c r="G22" i="3" s="1"/>
  <c r="C54" i="2"/>
  <c r="C54" i="3" s="1"/>
  <c r="C6" i="2"/>
  <c r="C85" i="2"/>
  <c r="C85" i="3" s="1"/>
  <c r="C53" i="2"/>
  <c r="C53" i="3" s="1"/>
  <c r="G53" i="3" s="1"/>
  <c r="C21" i="2"/>
  <c r="C21" i="3" s="1"/>
  <c r="C84" i="2"/>
  <c r="C84" i="3" s="1"/>
  <c r="C68" i="2"/>
  <c r="C52" i="2"/>
  <c r="C52" i="3" s="1"/>
  <c r="G52" i="3" s="1"/>
  <c r="C36" i="2"/>
  <c r="C36" i="3" s="1"/>
  <c r="C20" i="2"/>
  <c r="C4" i="2"/>
  <c r="C4" i="3" s="1"/>
  <c r="C73" i="2"/>
  <c r="C73" i="3" s="1"/>
  <c r="C41" i="2"/>
  <c r="C41" i="3" s="1"/>
  <c r="C9" i="2"/>
  <c r="C9" i="3" s="1"/>
  <c r="C79" i="2"/>
  <c r="C79" i="3" s="1"/>
  <c r="C59" i="2"/>
  <c r="C59" i="3" s="1"/>
  <c r="G59" i="3" s="1"/>
  <c r="C39" i="2"/>
  <c r="C39" i="3" s="1"/>
  <c r="C15" i="2"/>
  <c r="C15" i="3" s="1"/>
  <c r="C51" i="2"/>
  <c r="C51" i="3" s="1"/>
  <c r="C62" i="2"/>
  <c r="C62" i="3" s="1"/>
  <c r="G62" i="3" s="1"/>
  <c r="C14" i="2"/>
  <c r="C14" i="3" s="1"/>
  <c r="C83" i="2"/>
  <c r="C83" i="3" s="1"/>
  <c r="C58" i="2"/>
  <c r="C58" i="3" s="1"/>
  <c r="C10" i="2"/>
  <c r="C10" i="3" s="1"/>
  <c r="G10" i="3" s="1"/>
  <c r="C67" i="2"/>
  <c r="C67" i="3" s="1"/>
  <c r="C42" i="2"/>
  <c r="C42" i="3" s="1"/>
  <c r="C77" i="2"/>
  <c r="C77" i="3" s="1"/>
  <c r="C45" i="2"/>
  <c r="C45" i="3" s="1"/>
  <c r="G45" i="3" s="1"/>
  <c r="C13" i="2"/>
  <c r="C13" i="3" s="1"/>
  <c r="C80" i="2"/>
  <c r="C80" i="3" s="1"/>
  <c r="C64" i="2"/>
  <c r="C48" i="2"/>
  <c r="C32" i="2"/>
  <c r="C16" i="2"/>
  <c r="C16" i="3" s="1"/>
  <c r="C65" i="2"/>
  <c r="C65" i="3" s="1"/>
  <c r="C33" i="2"/>
  <c r="C33" i="3" s="1"/>
  <c r="G33" i="3" s="1"/>
  <c r="C75" i="2"/>
  <c r="C75" i="3" s="1"/>
  <c r="C55" i="2"/>
  <c r="C55" i="3" s="1"/>
  <c r="C31" i="2"/>
  <c r="C31" i="3" s="1"/>
  <c r="C86" i="2"/>
  <c r="C86" i="3" s="1"/>
  <c r="G86" i="3" s="1"/>
  <c r="C37" i="2"/>
  <c r="C37" i="3" s="1"/>
  <c r="C60" i="2"/>
  <c r="C60" i="3" s="1"/>
  <c r="C27" i="2"/>
  <c r="C27" i="3" s="1"/>
  <c r="C12" i="2"/>
  <c r="C25" i="2"/>
  <c r="C25" i="3" s="1"/>
  <c r="C47" i="2"/>
  <c r="C47" i="3" s="1"/>
  <c r="C46" i="2"/>
  <c r="C46" i="3" s="1"/>
  <c r="C78" i="2"/>
  <c r="C78" i="3" s="1"/>
  <c r="G78" i="3" s="1"/>
  <c r="C5" i="2"/>
  <c r="C5" i="3" s="1"/>
  <c r="C44" i="2"/>
  <c r="C44" i="3" s="1"/>
  <c r="C11" i="2"/>
  <c r="C11" i="3" s="1"/>
  <c r="C69" i="2"/>
  <c r="C69" i="3" s="1"/>
  <c r="G69" i="3" s="1"/>
  <c r="C76" i="2"/>
  <c r="C76" i="3" s="1"/>
  <c r="C50" i="2"/>
  <c r="C50" i="3" s="1"/>
  <c r="C19" i="2"/>
  <c r="C19" i="3" s="1"/>
  <c r="C30" i="2"/>
  <c r="C30" i="3" s="1"/>
  <c r="C28" i="2"/>
  <c r="C57" i="2"/>
  <c r="C57" i="3" s="1"/>
  <c r="C71" i="2"/>
  <c r="C71" i="3" s="1"/>
  <c r="C7" i="2"/>
  <c r="C7" i="3" s="1"/>
  <c r="G7" i="3" s="1"/>
  <c r="E58" i="2"/>
  <c r="E58" i="3" s="1"/>
  <c r="I58" i="3" s="1"/>
  <c r="E69" i="2"/>
  <c r="E69" i="3" s="1"/>
  <c r="E37" i="2"/>
  <c r="E37" i="3" s="1"/>
  <c r="I37" i="3" s="1"/>
  <c r="E80" i="2"/>
  <c r="E80" i="3" s="1"/>
  <c r="I80" i="3" s="1"/>
  <c r="E64" i="2"/>
  <c r="E64" i="3" s="1"/>
  <c r="I64" i="3" s="1"/>
  <c r="E48" i="2"/>
  <c r="E48" i="3" s="1"/>
  <c r="I48" i="3" s="1"/>
  <c r="E32" i="2"/>
  <c r="E16" i="2"/>
  <c r="E16" i="3" s="1"/>
  <c r="I16" i="3" s="1"/>
  <c r="E82" i="2"/>
  <c r="E82" i="3" s="1"/>
  <c r="E34" i="2"/>
  <c r="E34" i="3" s="1"/>
  <c r="I34" i="3" s="1"/>
  <c r="E57" i="2"/>
  <c r="E57" i="3" s="1"/>
  <c r="I57" i="3" s="1"/>
  <c r="E21" i="2"/>
  <c r="E21" i="3" s="1"/>
  <c r="I21" i="3" s="1"/>
  <c r="E75" i="2"/>
  <c r="E75" i="3" s="1"/>
  <c r="I75" i="3" s="1"/>
  <c r="E59" i="2"/>
  <c r="E59" i="3" s="1"/>
  <c r="E43" i="2"/>
  <c r="E43" i="3" s="1"/>
  <c r="E27" i="2"/>
  <c r="E27" i="3" s="1"/>
  <c r="I27" i="3" s="1"/>
  <c r="E11" i="2"/>
  <c r="E11" i="3" s="1"/>
  <c r="I11" i="3" s="1"/>
  <c r="E54" i="2"/>
  <c r="E54" i="3" s="1"/>
  <c r="E22" i="2"/>
  <c r="E22" i="3" s="1"/>
  <c r="I22" i="3" s="1"/>
  <c r="E6" i="2"/>
  <c r="E6" i="3" s="1"/>
  <c r="I6" i="3" s="1"/>
  <c r="E25" i="2"/>
  <c r="E25" i="3" s="1"/>
  <c r="I25" i="3" s="1"/>
  <c r="E46" i="2"/>
  <c r="E46" i="3" s="1"/>
  <c r="I46" i="3" s="1"/>
  <c r="E61" i="2"/>
  <c r="E61" i="3" s="1"/>
  <c r="I61" i="3" s="1"/>
  <c r="E29" i="2"/>
  <c r="E29" i="3" s="1"/>
  <c r="I29" i="3" s="1"/>
  <c r="E76" i="2"/>
  <c r="E76" i="3" s="1"/>
  <c r="I76" i="3" s="1"/>
  <c r="E60" i="2"/>
  <c r="E60" i="3" s="1"/>
  <c r="E44" i="2"/>
  <c r="E44" i="3" s="1"/>
  <c r="I44" i="3" s="1"/>
  <c r="E28" i="2"/>
  <c r="E12" i="2"/>
  <c r="E12" i="3" s="1"/>
  <c r="I12" i="3" s="1"/>
  <c r="E70" i="2"/>
  <c r="E70" i="3" s="1"/>
  <c r="I70" i="3" s="1"/>
  <c r="E81" i="2"/>
  <c r="E81" i="3" s="1"/>
  <c r="I81" i="3" s="1"/>
  <c r="E49" i="2"/>
  <c r="E49" i="3" s="1"/>
  <c r="I49" i="3" s="1"/>
  <c r="E13" i="2"/>
  <c r="E13" i="3" s="1"/>
  <c r="I13" i="3" s="1"/>
  <c r="E3" i="2"/>
  <c r="E3" i="3" s="1"/>
  <c r="I3" i="3" s="1"/>
  <c r="E71" i="2"/>
  <c r="E71" i="3" s="1"/>
  <c r="I71" i="3" s="1"/>
  <c r="E55" i="2"/>
  <c r="E55" i="3" s="1"/>
  <c r="I55" i="3" s="1"/>
  <c r="E39" i="2"/>
  <c r="E39" i="3" s="1"/>
  <c r="E23" i="2"/>
  <c r="E23" i="3" s="1"/>
  <c r="I23" i="3" s="1"/>
  <c r="E7" i="2"/>
  <c r="E7" i="3" s="1"/>
  <c r="E42" i="2"/>
  <c r="E42" i="3" s="1"/>
  <c r="I42" i="3" s="1"/>
  <c r="E18" i="2"/>
  <c r="E18" i="3" s="1"/>
  <c r="I18" i="3" s="1"/>
  <c r="E86" i="2"/>
  <c r="E86" i="3" s="1"/>
  <c r="I86" i="3" s="1"/>
  <c r="E30" i="2"/>
  <c r="E30" i="3" s="1"/>
  <c r="I30" i="3" s="1"/>
  <c r="E85" i="2"/>
  <c r="E85" i="3" s="1"/>
  <c r="I85" i="3" s="1"/>
  <c r="E53" i="2"/>
  <c r="E53" i="3" s="1"/>
  <c r="I53" i="3" s="1"/>
  <c r="E17" i="2"/>
  <c r="E17" i="3" s="1"/>
  <c r="I17" i="3" s="1"/>
  <c r="E72" i="2"/>
  <c r="E72" i="3" s="1"/>
  <c r="I72" i="3" s="1"/>
  <c r="E56" i="2"/>
  <c r="E56" i="3" s="1"/>
  <c r="I56" i="3" s="1"/>
  <c r="E40" i="2"/>
  <c r="E24" i="2"/>
  <c r="E24" i="3" s="1"/>
  <c r="I24" i="3" s="1"/>
  <c r="E8" i="2"/>
  <c r="E8" i="3" s="1"/>
  <c r="I8" i="3" s="1"/>
  <c r="E62" i="2"/>
  <c r="E62" i="3" s="1"/>
  <c r="I62" i="3" s="1"/>
  <c r="E73" i="2"/>
  <c r="E73" i="3" s="1"/>
  <c r="E41" i="2"/>
  <c r="E5" i="2"/>
  <c r="E5" i="3" s="1"/>
  <c r="I5" i="3" s="1"/>
  <c r="E74" i="2"/>
  <c r="E74" i="3" s="1"/>
  <c r="I74" i="3" s="1"/>
  <c r="E77" i="2"/>
  <c r="E77" i="3" s="1"/>
  <c r="I77" i="3" s="1"/>
  <c r="E36" i="2"/>
  <c r="E36" i="3" s="1"/>
  <c r="I36" i="3" s="1"/>
  <c r="E33" i="2"/>
  <c r="E33" i="3" s="1"/>
  <c r="I33" i="3" s="1"/>
  <c r="E63" i="2"/>
  <c r="E63" i="3" s="1"/>
  <c r="I63" i="3" s="1"/>
  <c r="E31" i="2"/>
  <c r="E31" i="3" s="1"/>
  <c r="I31" i="3" s="1"/>
  <c r="E66" i="2"/>
  <c r="E10" i="2"/>
  <c r="E10" i="3" s="1"/>
  <c r="I10" i="3" s="1"/>
  <c r="E52" i="2"/>
  <c r="E52" i="3" s="1"/>
  <c r="I52" i="3" s="1"/>
  <c r="E67" i="2"/>
  <c r="E67" i="3" s="1"/>
  <c r="I67" i="3" s="1"/>
  <c r="E78" i="2"/>
  <c r="E78" i="3" s="1"/>
  <c r="I78" i="3" s="1"/>
  <c r="E45" i="2"/>
  <c r="E45" i="3" s="1"/>
  <c r="I45" i="3" s="1"/>
  <c r="E84" i="2"/>
  <c r="E84" i="3" s="1"/>
  <c r="I84" i="3" s="1"/>
  <c r="E20" i="2"/>
  <c r="E20" i="3" s="1"/>
  <c r="I20" i="3" s="1"/>
  <c r="E83" i="2"/>
  <c r="E83" i="3" s="1"/>
  <c r="I83" i="3" s="1"/>
  <c r="E51" i="2"/>
  <c r="E51" i="3" s="1"/>
  <c r="I51" i="3" s="1"/>
  <c r="E19" i="2"/>
  <c r="E19" i="3" s="1"/>
  <c r="I19" i="3" s="1"/>
  <c r="E38" i="2"/>
  <c r="E38" i="3" s="1"/>
  <c r="I38" i="3" s="1"/>
  <c r="E50" i="2"/>
  <c r="E50" i="3" s="1"/>
  <c r="I50" i="3" s="1"/>
  <c r="E65" i="2"/>
  <c r="E65" i="3" s="1"/>
  <c r="I65" i="3" s="1"/>
  <c r="E35" i="2"/>
  <c r="E35" i="3" s="1"/>
  <c r="I35" i="3" s="1"/>
  <c r="E14" i="2"/>
  <c r="E14" i="3" s="1"/>
  <c r="I14" i="3" s="1"/>
  <c r="E9" i="2"/>
  <c r="E9" i="3" s="1"/>
  <c r="I9" i="3" s="1"/>
  <c r="E68" i="2"/>
  <c r="E68" i="3" s="1"/>
  <c r="I68" i="3" s="1"/>
  <c r="E4" i="2"/>
  <c r="E4" i="3" s="1"/>
  <c r="I4" i="3" s="1"/>
  <c r="E79" i="2"/>
  <c r="E79" i="3" s="1"/>
  <c r="E47" i="2"/>
  <c r="E47" i="3" s="1"/>
  <c r="I47" i="3" s="1"/>
  <c r="E15" i="2"/>
  <c r="E15" i="3" s="1"/>
  <c r="I15" i="3" s="1"/>
  <c r="E26" i="2"/>
  <c r="E26" i="3" s="1"/>
  <c r="I26" i="3" s="1"/>
  <c r="G29" i="2"/>
  <c r="G61" i="2"/>
  <c r="G83" i="2"/>
  <c r="G67" i="2"/>
  <c r="G51" i="2"/>
  <c r="G35" i="2"/>
  <c r="G19" i="2"/>
  <c r="G80" i="2"/>
  <c r="G64" i="2"/>
  <c r="G85" i="2"/>
  <c r="G69" i="2"/>
  <c r="G37" i="2"/>
  <c r="G78" i="2"/>
  <c r="G62" i="2"/>
  <c r="G48" i="2"/>
  <c r="G36" i="2"/>
  <c r="G16" i="2"/>
  <c r="G4" i="2"/>
  <c r="G49" i="2"/>
  <c r="G17" i="2"/>
  <c r="G54" i="2"/>
  <c r="G38" i="2"/>
  <c r="G22" i="2"/>
  <c r="G6" i="2"/>
  <c r="G3" i="2"/>
  <c r="G71" i="2"/>
  <c r="G55" i="2"/>
  <c r="G39" i="2"/>
  <c r="G23" i="2"/>
  <c r="G7" i="2"/>
  <c r="G68" i="2"/>
  <c r="G73" i="2"/>
  <c r="G21" i="2"/>
  <c r="G82" i="2"/>
  <c r="G66" i="2"/>
  <c r="G40" i="2"/>
  <c r="G28" i="2"/>
  <c r="G8" i="2"/>
  <c r="G41" i="2"/>
  <c r="G9" i="2"/>
  <c r="G42" i="2"/>
  <c r="G26" i="2"/>
  <c r="G10" i="2"/>
  <c r="G63" i="2"/>
  <c r="G31" i="2"/>
  <c r="G76" i="2"/>
  <c r="G65" i="2"/>
  <c r="G5" i="2"/>
  <c r="G74" i="2"/>
  <c r="G74" i="3" s="1"/>
  <c r="G56" i="2"/>
  <c r="G44" i="2"/>
  <c r="G25" i="2"/>
  <c r="G50" i="2"/>
  <c r="G18" i="2"/>
  <c r="G77" i="2"/>
  <c r="G13" i="2"/>
  <c r="G86" i="2"/>
  <c r="G32" i="2"/>
  <c r="G59" i="2"/>
  <c r="G27" i="2"/>
  <c r="G84" i="2"/>
  <c r="G72" i="2"/>
  <c r="G53" i="2"/>
  <c r="G70" i="2"/>
  <c r="G52" i="2"/>
  <c r="G33" i="2"/>
  <c r="G46" i="2"/>
  <c r="G14" i="2"/>
  <c r="G14" i="3" s="1"/>
  <c r="G75" i="2"/>
  <c r="G43" i="2"/>
  <c r="G11" i="2"/>
  <c r="G20" i="2"/>
  <c r="G79" i="2"/>
  <c r="G47" i="2"/>
  <c r="G15" i="2"/>
  <c r="G60" i="2"/>
  <c r="G81" i="2"/>
  <c r="G45" i="2"/>
  <c r="G58" i="2"/>
  <c r="G24" i="2"/>
  <c r="G12" i="2"/>
  <c r="G57" i="2"/>
  <c r="G34" i="2"/>
  <c r="G30" i="2"/>
  <c r="H17" i="2"/>
  <c r="H49" i="2"/>
  <c r="H81" i="2"/>
  <c r="H72" i="2"/>
  <c r="H56" i="2"/>
  <c r="H40" i="2"/>
  <c r="H24" i="2"/>
  <c r="H8" i="2"/>
  <c r="H69" i="2"/>
  <c r="H57" i="2"/>
  <c r="H9" i="2"/>
  <c r="H74" i="2"/>
  <c r="H83" i="2"/>
  <c r="H67" i="2"/>
  <c r="H29" i="2"/>
  <c r="H42" i="2"/>
  <c r="H30" i="2"/>
  <c r="H10" i="2"/>
  <c r="H43" i="2"/>
  <c r="H27" i="2"/>
  <c r="H11" i="2"/>
  <c r="H76" i="2"/>
  <c r="H60" i="2"/>
  <c r="H44" i="2"/>
  <c r="H28" i="2"/>
  <c r="H12" i="2"/>
  <c r="H85" i="2"/>
  <c r="H73" i="2"/>
  <c r="H41" i="2"/>
  <c r="H78" i="2"/>
  <c r="H62" i="2"/>
  <c r="H3" i="2"/>
  <c r="H71" i="2"/>
  <c r="H55" i="2"/>
  <c r="H53" i="2"/>
  <c r="H21" i="2"/>
  <c r="H54" i="2"/>
  <c r="H34" i="2"/>
  <c r="H22" i="2"/>
  <c r="H47" i="2"/>
  <c r="H31" i="2"/>
  <c r="H15" i="2"/>
  <c r="H84" i="2"/>
  <c r="H52" i="2"/>
  <c r="H20" i="2"/>
  <c r="H65" i="2"/>
  <c r="H25" i="2"/>
  <c r="H86" i="2"/>
  <c r="H63" i="2"/>
  <c r="H5" i="2"/>
  <c r="H50" i="2"/>
  <c r="H38" i="2"/>
  <c r="H39" i="2"/>
  <c r="H7" i="2"/>
  <c r="H33" i="2"/>
  <c r="H75" i="2"/>
  <c r="H26" i="2"/>
  <c r="H51" i="2"/>
  <c r="H19" i="2"/>
  <c r="H80" i="2"/>
  <c r="H48" i="2"/>
  <c r="H16" i="2"/>
  <c r="H61" i="2"/>
  <c r="H82" i="2"/>
  <c r="H59" i="2"/>
  <c r="H13" i="2"/>
  <c r="H58" i="2"/>
  <c r="H46" i="2"/>
  <c r="H35" i="2"/>
  <c r="H64" i="2"/>
  <c r="H32" i="2"/>
  <c r="H66" i="2"/>
  <c r="H14" i="2"/>
  <c r="H68" i="2"/>
  <c r="H36" i="2"/>
  <c r="H4" i="2"/>
  <c r="H70" i="2"/>
  <c r="H79" i="2"/>
  <c r="H37" i="2"/>
  <c r="H18" i="2"/>
  <c r="H6" i="2"/>
  <c r="H23" i="2"/>
  <c r="H77" i="2"/>
  <c r="H45" i="2"/>
  <c r="B27" i="4"/>
  <c r="E27" i="4" s="1"/>
  <c r="D81" i="4"/>
  <c r="G81" i="4" s="1"/>
  <c r="D64" i="4"/>
  <c r="G64" i="4" s="1"/>
  <c r="D68" i="4"/>
  <c r="G68" i="4" s="1"/>
  <c r="D13" i="4"/>
  <c r="G13" i="4" s="1"/>
  <c r="C43" i="4"/>
  <c r="F43" i="4" s="1"/>
  <c r="D57" i="4"/>
  <c r="G57" i="4" s="1"/>
  <c r="D17" i="4"/>
  <c r="G17" i="4" s="1"/>
  <c r="C54" i="4"/>
  <c r="F54" i="4" s="1"/>
  <c r="B41" i="4"/>
  <c r="E41" i="4" s="1"/>
  <c r="D60" i="4"/>
  <c r="G60" i="4" s="1"/>
  <c r="B43" i="4"/>
  <c r="E43" i="4" s="1"/>
  <c r="C68" i="4"/>
  <c r="F68" i="4" s="1"/>
  <c r="C86" i="4"/>
  <c r="F86" i="4" s="1"/>
  <c r="D43" i="4"/>
  <c r="G43" i="4" s="1"/>
  <c r="D86" i="4"/>
  <c r="G86" i="4" s="1"/>
  <c r="D38" i="4"/>
  <c r="G38" i="4" s="1"/>
  <c r="D69" i="4"/>
  <c r="G69" i="4" s="1"/>
  <c r="C60" i="4"/>
  <c r="F60" i="4" s="1"/>
  <c r="B81" i="4"/>
  <c r="E81" i="4" s="1"/>
  <c r="B57" i="4"/>
  <c r="E57" i="4" s="1"/>
  <c r="D33" i="4"/>
  <c r="G33" i="4" s="1"/>
  <c r="B11" i="4"/>
  <c r="E11" i="4" s="1"/>
  <c r="C77" i="4"/>
  <c r="F77" i="4" s="1"/>
  <c r="D48" i="4"/>
  <c r="G48" i="4" s="1"/>
  <c r="B60" i="4"/>
  <c r="E60" i="4" s="1"/>
  <c r="B17" i="4"/>
  <c r="E17" i="4" s="1"/>
  <c r="B79" i="4"/>
  <c r="E79" i="4" s="1"/>
  <c r="B37" i="4"/>
  <c r="E37" i="4" s="1"/>
  <c r="C70" i="4"/>
  <c r="F70" i="4" s="1"/>
  <c r="C61" i="4"/>
  <c r="F61" i="4" s="1"/>
  <c r="C52" i="4"/>
  <c r="F52" i="4" s="1"/>
  <c r="B44" i="4"/>
  <c r="E44" i="4" s="1"/>
  <c r="D77" i="4"/>
  <c r="G77" i="4" s="1"/>
  <c r="D70" i="4"/>
  <c r="G70" i="4" s="1"/>
  <c r="C57" i="4"/>
  <c r="F57" i="4" s="1"/>
  <c r="D54" i="4"/>
  <c r="G54" i="4" s="1"/>
  <c r="C27" i="4"/>
  <c r="F27" i="4" s="1"/>
  <c r="D25" i="4"/>
  <c r="G25" i="4" s="1"/>
  <c r="C20" i="4"/>
  <c r="F20" i="4" s="1"/>
  <c r="D39" i="4"/>
  <c r="G39" i="4" s="1"/>
  <c r="D37" i="4"/>
  <c r="G37" i="4" s="1"/>
  <c r="C32" i="4"/>
  <c r="F32" i="4" s="1"/>
  <c r="D22" i="4"/>
  <c r="G22" i="4" s="1"/>
  <c r="C13" i="4"/>
  <c r="F13" i="4" s="1"/>
  <c r="C9" i="4"/>
  <c r="F9" i="4" s="1"/>
  <c r="D12" i="4"/>
  <c r="G12" i="4" s="1"/>
  <c r="D9" i="4"/>
  <c r="G9" i="4" s="1"/>
  <c r="C4" i="4"/>
  <c r="F4" i="4" s="1"/>
  <c r="C6" i="4"/>
  <c r="F6" i="4" s="1"/>
  <c r="B8" i="4"/>
  <c r="E8" i="4" s="1"/>
  <c r="B4" i="4"/>
  <c r="E4" i="4" s="1"/>
  <c r="C3" i="4"/>
  <c r="F3" i="4" s="1"/>
  <c r="C55" i="4"/>
  <c r="F55" i="4" s="1"/>
  <c r="C36" i="4"/>
  <c r="F36" i="4" s="1"/>
  <c r="B58" i="4"/>
  <c r="E58" i="4" s="1"/>
  <c r="B16" i="4"/>
  <c r="E16" i="4" s="1"/>
  <c r="B80" i="4"/>
  <c r="E80" i="4" s="1"/>
  <c r="C80" i="4"/>
  <c r="F80" i="4" s="1"/>
  <c r="C34" i="4"/>
  <c r="F34" i="4" s="1"/>
  <c r="D3" i="4"/>
  <c r="G3" i="4" s="1"/>
  <c r="D61" i="4"/>
  <c r="G61" i="4" s="1"/>
  <c r="B75" i="4"/>
  <c r="E75" i="4" s="1"/>
  <c r="D21" i="4"/>
  <c r="G21" i="4" s="1"/>
  <c r="C84" i="4"/>
  <c r="F84" i="4" s="1"/>
  <c r="C72" i="4"/>
  <c r="F72" i="4" s="1"/>
  <c r="B47" i="4"/>
  <c r="E47" i="4" s="1"/>
  <c r="D59" i="4"/>
  <c r="G59" i="4" s="1"/>
  <c r="D82" i="4"/>
  <c r="G82" i="4" s="1"/>
  <c r="C37" i="4"/>
  <c r="F37" i="4" s="1"/>
  <c r="C59" i="4"/>
  <c r="F59" i="4" s="1"/>
  <c r="C75" i="4"/>
  <c r="F75" i="4" s="1"/>
  <c r="B3" i="4"/>
  <c r="E3" i="4" s="1"/>
  <c r="B55" i="4"/>
  <c r="E55" i="4" s="1"/>
  <c r="B51" i="4"/>
  <c r="E51" i="4" s="1"/>
  <c r="B39" i="4"/>
  <c r="E39" i="4" s="1"/>
  <c r="C14" i="4"/>
  <c r="F14" i="4" s="1"/>
  <c r="D51" i="4"/>
  <c r="G51" i="4" s="1"/>
  <c r="D10" i="4"/>
  <c r="G10" i="4" s="1"/>
  <c r="B31" i="4"/>
  <c r="E31" i="4" s="1"/>
  <c r="B74" i="4"/>
  <c r="E74" i="4" s="1"/>
  <c r="C71" i="4"/>
  <c r="F71" i="4" s="1"/>
  <c r="C46" i="4"/>
  <c r="F46" i="4" s="1"/>
  <c r="D65" i="4"/>
  <c r="G65" i="4" s="1"/>
  <c r="B77" i="4"/>
  <c r="E77" i="4" s="1"/>
  <c r="B65" i="4"/>
  <c r="E65" i="4" s="1"/>
  <c r="B61" i="4"/>
  <c r="E61" i="4" s="1"/>
  <c r="B49" i="4"/>
  <c r="E49" i="4" s="1"/>
  <c r="B45" i="4"/>
  <c r="E45" i="4" s="1"/>
  <c r="B13" i="4"/>
  <c r="E13" i="4" s="1"/>
  <c r="C42" i="4"/>
  <c r="F42" i="4" s="1"/>
  <c r="D7" i="4"/>
  <c r="G7" i="4" s="1"/>
  <c r="C50" i="4"/>
  <c r="F50" i="4" s="1"/>
  <c r="C67" i="4"/>
  <c r="F67" i="4" s="1"/>
  <c r="C69" i="4"/>
  <c r="F69" i="4" s="1"/>
  <c r="B70" i="4"/>
  <c r="E70" i="4" s="1"/>
  <c r="B66" i="4"/>
  <c r="E66" i="4" s="1"/>
  <c r="B62" i="4"/>
  <c r="E62" i="4" s="1"/>
  <c r="B54" i="4"/>
  <c r="E54" i="4" s="1"/>
  <c r="B50" i="4"/>
  <c r="E50" i="4" s="1"/>
  <c r="B25" i="4"/>
  <c r="E25" i="4" s="1"/>
  <c r="C21" i="4"/>
  <c r="F21" i="4" s="1"/>
  <c r="B9" i="4"/>
  <c r="E9" i="4" s="1"/>
  <c r="D83" i="4"/>
  <c r="G83" i="4" s="1"/>
  <c r="B26" i="4"/>
  <c r="E26" i="4" s="1"/>
  <c r="D47" i="4"/>
  <c r="G47" i="4" s="1"/>
  <c r="D18" i="4"/>
  <c r="G18" i="4" s="1"/>
  <c r="B78" i="4"/>
  <c r="E78" i="4" s="1"/>
  <c r="G30" i="3" l="1"/>
  <c r="C48" i="3"/>
  <c r="G48" i="3" s="1"/>
  <c r="B48" i="4"/>
  <c r="E48" i="4" s="1"/>
  <c r="G17" i="3"/>
  <c r="D48" i="3"/>
  <c r="H48" i="3" s="1"/>
  <c r="C48" i="4"/>
  <c r="F48" i="4" s="1"/>
  <c r="H47" i="3"/>
  <c r="D33" i="3"/>
  <c r="H33" i="3" s="1"/>
  <c r="C33" i="4"/>
  <c r="F33" i="4" s="1"/>
  <c r="D62" i="4"/>
  <c r="G62" i="4" s="1"/>
  <c r="B15" i="4"/>
  <c r="E15" i="4" s="1"/>
  <c r="D20" i="4"/>
  <c r="G20" i="4" s="1"/>
  <c r="D45" i="4"/>
  <c r="G45" i="4" s="1"/>
  <c r="D85" i="4"/>
  <c r="G85" i="4" s="1"/>
  <c r="B59" i="4"/>
  <c r="E59" i="4" s="1"/>
  <c r="C11" i="4"/>
  <c r="F11" i="4" s="1"/>
  <c r="D11" i="4"/>
  <c r="G11" i="4" s="1"/>
  <c r="B22" i="4"/>
  <c r="E22" i="4" s="1"/>
  <c r="I7" i="3"/>
  <c r="I43" i="3"/>
  <c r="E32" i="3"/>
  <c r="I32" i="3" s="1"/>
  <c r="D32" i="4"/>
  <c r="G32" i="4" s="1"/>
  <c r="G71" i="3"/>
  <c r="G19" i="3"/>
  <c r="G11" i="3"/>
  <c r="G46" i="3"/>
  <c r="G27" i="3"/>
  <c r="G31" i="3"/>
  <c r="G65" i="3"/>
  <c r="C64" i="3"/>
  <c r="G64" i="3" s="1"/>
  <c r="B64" i="4"/>
  <c r="E64" i="4" s="1"/>
  <c r="G77" i="3"/>
  <c r="G58" i="3"/>
  <c r="G51" i="3"/>
  <c r="G79" i="3"/>
  <c r="G4" i="3"/>
  <c r="C68" i="3"/>
  <c r="G68" i="3" s="1"/>
  <c r="B68" i="4"/>
  <c r="E68" i="4" s="1"/>
  <c r="G85" i="3"/>
  <c r="G66" i="3"/>
  <c r="G43" i="3"/>
  <c r="G49" i="3"/>
  <c r="C40" i="3"/>
  <c r="G40" i="3" s="1"/>
  <c r="B40" i="4"/>
  <c r="E40" i="4" s="1"/>
  <c r="G61" i="3"/>
  <c r="H27" i="3"/>
  <c r="H57" i="3"/>
  <c r="H32" i="3"/>
  <c r="H45" i="3"/>
  <c r="D25" i="3"/>
  <c r="H25" i="3" s="1"/>
  <c r="C25" i="4"/>
  <c r="F25" i="4" s="1"/>
  <c r="H75" i="3"/>
  <c r="H14" i="3"/>
  <c r="H85" i="3"/>
  <c r="H52" i="3"/>
  <c r="H65" i="3"/>
  <c r="H18" i="3"/>
  <c r="H51" i="3"/>
  <c r="H61" i="3"/>
  <c r="H56" i="3"/>
  <c r="H73" i="3"/>
  <c r="H54" i="3"/>
  <c r="H55" i="3"/>
  <c r="H37" i="3"/>
  <c r="H44" i="3"/>
  <c r="H49" i="3"/>
  <c r="H74" i="3"/>
  <c r="C12" i="3"/>
  <c r="G12" i="3" s="1"/>
  <c r="B12" i="4"/>
  <c r="E12" i="4" s="1"/>
  <c r="C23" i="3"/>
  <c r="G23" i="3" s="1"/>
  <c r="B23" i="4"/>
  <c r="E23" i="4" s="1"/>
  <c r="G24" i="3"/>
  <c r="D28" i="3"/>
  <c r="H28" i="3" s="1"/>
  <c r="C28" i="4"/>
  <c r="F28" i="4" s="1"/>
  <c r="D17" i="3"/>
  <c r="H17" i="3" s="1"/>
  <c r="C17" i="4"/>
  <c r="F17" i="4" s="1"/>
  <c r="B30" i="4"/>
  <c r="E30" i="4" s="1"/>
  <c r="D42" i="4"/>
  <c r="G42" i="4" s="1"/>
  <c r="C76" i="4"/>
  <c r="F76" i="4" s="1"/>
  <c r="D56" i="4"/>
  <c r="G56" i="4" s="1"/>
  <c r="D73" i="4"/>
  <c r="G73" i="4" s="1"/>
  <c r="B76" i="4"/>
  <c r="E76" i="4" s="1"/>
  <c r="D19" i="4"/>
  <c r="G19" i="4" s="1"/>
  <c r="D4" i="4"/>
  <c r="G4" i="4" s="1"/>
  <c r="C29" i="4"/>
  <c r="F29" i="4" s="1"/>
  <c r="C22" i="4"/>
  <c r="F22" i="4" s="1"/>
  <c r="D52" i="4"/>
  <c r="G52" i="4" s="1"/>
  <c r="D5" i="4"/>
  <c r="G5" i="4" s="1"/>
  <c r="B33" i="4"/>
  <c r="E33" i="4" s="1"/>
  <c r="C38" i="4"/>
  <c r="F38" i="4" s="1"/>
  <c r="E66" i="3"/>
  <c r="I66" i="3" s="1"/>
  <c r="D66" i="4"/>
  <c r="G66" i="4" s="1"/>
  <c r="E41" i="3"/>
  <c r="I41" i="3" s="1"/>
  <c r="D41" i="4"/>
  <c r="G41" i="4" s="1"/>
  <c r="I60" i="3"/>
  <c r="I54" i="3"/>
  <c r="I59" i="3"/>
  <c r="I69" i="3"/>
  <c r="G57" i="3"/>
  <c r="G50" i="3"/>
  <c r="G44" i="3"/>
  <c r="G47" i="3"/>
  <c r="G60" i="3"/>
  <c r="G55" i="3"/>
  <c r="G16" i="3"/>
  <c r="G80" i="3"/>
  <c r="G42" i="3"/>
  <c r="G83" i="3"/>
  <c r="G15" i="3"/>
  <c r="G9" i="3"/>
  <c r="C20" i="3"/>
  <c r="G20" i="3" s="1"/>
  <c r="B20" i="4"/>
  <c r="E20" i="4" s="1"/>
  <c r="G84" i="3"/>
  <c r="C6" i="3"/>
  <c r="G6" i="3" s="1"/>
  <c r="B6" i="4"/>
  <c r="E6" i="4" s="1"/>
  <c r="G26" i="3"/>
  <c r="G63" i="3"/>
  <c r="G81" i="3"/>
  <c r="G56" i="3"/>
  <c r="G18" i="3"/>
  <c r="C38" i="3"/>
  <c r="G38" i="3" s="1"/>
  <c r="B38" i="4"/>
  <c r="E38" i="4" s="1"/>
  <c r="H59" i="3"/>
  <c r="H86" i="3"/>
  <c r="D82" i="3"/>
  <c r="H82" i="3" s="1"/>
  <c r="C82" i="4"/>
  <c r="F82" i="4" s="1"/>
  <c r="D64" i="3"/>
  <c r="H64" i="3" s="1"/>
  <c r="C64" i="4"/>
  <c r="F64" i="4" s="1"/>
  <c r="H70" i="3"/>
  <c r="H77" i="3"/>
  <c r="H38" i="3"/>
  <c r="H4" i="3"/>
  <c r="H68" i="3"/>
  <c r="H34" i="3"/>
  <c r="H42" i="3"/>
  <c r="H67" i="3"/>
  <c r="H8" i="3"/>
  <c r="H72" i="3"/>
  <c r="H50" i="3"/>
  <c r="H7" i="3"/>
  <c r="H71" i="3"/>
  <c r="H69" i="3"/>
  <c r="H60" i="3"/>
  <c r="D81" i="3"/>
  <c r="H81" i="3" s="1"/>
  <c r="C81" i="4"/>
  <c r="F81" i="4" s="1"/>
  <c r="H26" i="3"/>
  <c r="E28" i="3"/>
  <c r="I28" i="3" s="1"/>
  <c r="D28" i="4"/>
  <c r="G28" i="4" s="1"/>
  <c r="G73" i="3"/>
  <c r="H80" i="3"/>
  <c r="H46" i="3"/>
  <c r="D35" i="4"/>
  <c r="G35" i="4" s="1"/>
  <c r="D49" i="4"/>
  <c r="G49" i="4" s="1"/>
  <c r="C47" i="4"/>
  <c r="F47" i="4" s="1"/>
  <c r="B53" i="4"/>
  <c r="E53" i="4" s="1"/>
  <c r="B5" i="4"/>
  <c r="E5" i="4" s="1"/>
  <c r="C53" i="4"/>
  <c r="F53" i="4" s="1"/>
  <c r="B29" i="4"/>
  <c r="E29" i="4" s="1"/>
  <c r="B73" i="4"/>
  <c r="E73" i="4" s="1"/>
  <c r="B21" i="4"/>
  <c r="E21" i="4" s="1"/>
  <c r="B24" i="4"/>
  <c r="E24" i="4" s="1"/>
  <c r="C41" i="4"/>
  <c r="F41" i="4" s="1"/>
  <c r="B52" i="4"/>
  <c r="E52" i="4" s="1"/>
  <c r="D15" i="4"/>
  <c r="G15" i="4" s="1"/>
  <c r="D27" i="4"/>
  <c r="G27" i="4" s="1"/>
  <c r="C40" i="4"/>
  <c r="F40" i="4" s="1"/>
  <c r="D80" i="4"/>
  <c r="G80" i="4" s="1"/>
  <c r="C45" i="4"/>
  <c r="F45" i="4" s="1"/>
  <c r="C73" i="4"/>
  <c r="F73" i="4" s="1"/>
  <c r="C62" i="4"/>
  <c r="F62" i="4" s="1"/>
  <c r="B86" i="4"/>
  <c r="E86" i="4" s="1"/>
  <c r="D75" i="4"/>
  <c r="G75" i="4" s="1"/>
  <c r="D6" i="4"/>
  <c r="G6" i="4" s="1"/>
  <c r="D29" i="4"/>
  <c r="G29" i="4" s="1"/>
  <c r="D23" i="4"/>
  <c r="G23" i="4" s="1"/>
  <c r="B69" i="4"/>
  <c r="E69" i="4" s="1"/>
  <c r="I79" i="3"/>
  <c r="I73" i="3"/>
  <c r="E40" i="3"/>
  <c r="I40" i="3" s="1"/>
  <c r="D40" i="4"/>
  <c r="G40" i="4" s="1"/>
  <c r="I39" i="3"/>
  <c r="I82" i="3"/>
  <c r="C28" i="3"/>
  <c r="G28" i="3" s="1"/>
  <c r="B28" i="4"/>
  <c r="E28" i="4" s="1"/>
  <c r="G76" i="3"/>
  <c r="G5" i="3"/>
  <c r="G25" i="3"/>
  <c r="G37" i="3"/>
  <c r="G75" i="3"/>
  <c r="C32" i="3"/>
  <c r="G32" i="3" s="1"/>
  <c r="B32" i="4"/>
  <c r="E32" i="4" s="1"/>
  <c r="G13" i="3"/>
  <c r="G67" i="3"/>
  <c r="G39" i="3"/>
  <c r="G41" i="3"/>
  <c r="G36" i="3"/>
  <c r="G21" i="3"/>
  <c r="G54" i="3"/>
  <c r="C82" i="3"/>
  <c r="G82" i="3" s="1"/>
  <c r="B82" i="4"/>
  <c r="E82" i="4" s="1"/>
  <c r="G3" i="3"/>
  <c r="G8" i="3"/>
  <c r="G72" i="3"/>
  <c r="G70" i="3"/>
  <c r="G35" i="3"/>
  <c r="H13" i="3"/>
  <c r="H15" i="3"/>
  <c r="H31" i="3"/>
  <c r="H6" i="3"/>
  <c r="H11" i="3"/>
  <c r="H16" i="3"/>
  <c r="H21" i="3"/>
  <c r="H20" i="3"/>
  <c r="H84" i="3"/>
  <c r="H78" i="3"/>
  <c r="H19" i="3"/>
  <c r="H83" i="3"/>
  <c r="H24" i="3"/>
  <c r="H9" i="3"/>
  <c r="H62" i="3"/>
  <c r="D23" i="3"/>
  <c r="H23" i="3" s="1"/>
  <c r="C23" i="4"/>
  <c r="F23" i="4" s="1"/>
  <c r="H3" i="3"/>
  <c r="D12" i="3"/>
  <c r="H12" i="3" s="1"/>
  <c r="C12" i="4"/>
  <c r="F12" i="4" s="1"/>
  <c r="H76" i="3"/>
  <c r="H58" i="3"/>
  <c r="D66" i="3"/>
  <c r="H66" i="3" s="1"/>
  <c r="C66" i="4"/>
  <c r="F66" i="4" s="1"/>
  <c r="B46" i="4"/>
  <c r="E46" i="4" s="1"/>
  <c r="B35" i="4"/>
  <c r="E35" i="4" s="1"/>
  <c r="B67" i="4"/>
  <c r="E67" i="4" s="1"/>
  <c r="C83" i="4"/>
  <c r="F83" i="4" s="1"/>
  <c r="B56" i="4"/>
  <c r="E56" i="4" s="1"/>
  <c r="C8" i="4"/>
  <c r="F8" i="4" s="1"/>
  <c r="C7" i="4"/>
  <c r="F7" i="4" s="1"/>
  <c r="D8" i="4"/>
  <c r="G8" i="4" s="1"/>
  <c r="C26" i="4"/>
  <c r="F26" i="4" s="1"/>
  <c r="D34" i="4"/>
  <c r="G34" i="4" s="1"/>
  <c r="C85" i="4"/>
  <c r="F85" i="4" s="1"/>
  <c r="D79" i="4"/>
  <c r="G79" i="4" s="1"/>
  <c r="C15" i="4"/>
  <c r="F15" i="4" s="1"/>
  <c r="C5" i="4"/>
  <c r="F5" i="4" s="1"/>
  <c r="C39" i="4"/>
  <c r="F39" i="4" s="1"/>
  <c r="B83" i="4"/>
  <c r="E83" i="4" s="1"/>
  <c r="C44" i="4"/>
  <c r="F44" i="4" s="1"/>
  <c r="B42" i="4"/>
  <c r="E42" i="4" s="1"/>
  <c r="B85" i="4"/>
  <c r="E85" i="4" s="1"/>
  <c r="D14" i="4"/>
  <c r="G14" i="4" s="1"/>
  <c r="C51" i="4"/>
  <c r="F51" i="4" s="1"/>
  <c r="C79" i="4"/>
  <c r="F79" i="4" s="1"/>
  <c r="C31" i="4"/>
  <c r="F31" i="4" s="1"/>
  <c r="B7" i="4"/>
  <c r="E7" i="4" s="1"/>
  <c r="D46" i="4"/>
  <c r="G46" i="4" s="1"/>
  <c r="D24" i="4"/>
  <c r="G24" i="4" s="1"/>
  <c r="B19" i="4"/>
  <c r="E19" i="4" s="1"/>
  <c r="B84" i="4"/>
  <c r="E84" i="4" s="1"/>
  <c r="B18" i="4"/>
  <c r="E18" i="4" s="1"/>
  <c r="B71" i="4"/>
  <c r="E71" i="4" s="1"/>
  <c r="C78" i="4"/>
  <c r="F78" i="4" s="1"/>
  <c r="C18" i="4"/>
  <c r="F18" i="4" s="1"/>
  <c r="C63" i="4"/>
  <c r="F63" i="4" s="1"/>
  <c r="D30" i="4"/>
  <c r="G30" i="4" s="1"/>
  <c r="D55" i="4"/>
  <c r="G55" i="4" s="1"/>
  <c r="D71" i="4"/>
  <c r="G71" i="4" s="1"/>
  <c r="D78" i="4"/>
  <c r="G78" i="4" s="1"/>
  <c r="D36" i="4"/>
  <c r="G36" i="4" s="1"/>
  <c r="D84" i="4"/>
  <c r="G84" i="4" s="1"/>
  <c r="C49" i="4"/>
  <c r="F49" i="4" s="1"/>
  <c r="D53" i="4"/>
  <c r="G53" i="4" s="1"/>
  <c r="D44" i="4"/>
  <c r="G44" i="4" s="1"/>
  <c r="D76" i="4"/>
  <c r="G76" i="4" s="1"/>
  <c r="C30" i="4"/>
  <c r="F30" i="4" s="1"/>
  <c r="B34" i="4"/>
  <c r="E34" i="4" s="1"/>
  <c r="C35" i="4"/>
  <c r="F35" i="4" s="1"/>
  <c r="B72" i="4"/>
  <c r="E72" i="4" s="1"/>
  <c r="C65" i="4"/>
  <c r="F65" i="4" s="1"/>
  <c r="B14" i="4"/>
  <c r="E14" i="4" s="1"/>
  <c r="B10" i="4"/>
  <c r="E10" i="4" s="1"/>
  <c r="C24" i="4"/>
  <c r="F24" i="4" s="1"/>
  <c r="D16" i="4"/>
  <c r="G16" i="4" s="1"/>
  <c r="C56" i="4"/>
  <c r="F56" i="4" s="1"/>
  <c r="C74" i="4"/>
  <c r="F74" i="4" s="1"/>
  <c r="B36" i="4"/>
  <c r="E36" i="4" s="1"/>
  <c r="D72" i="4"/>
  <c r="G72" i="4" s="1"/>
  <c r="C19" i="4"/>
  <c r="F19" i="4" s="1"/>
  <c r="C16" i="4"/>
  <c r="F16" i="4" s="1"/>
  <c r="D31" i="4"/>
  <c r="G31" i="4" s="1"/>
  <c r="D26" i="4"/>
  <c r="G26" i="4" s="1"/>
  <c r="D63" i="4"/>
  <c r="G63" i="4" s="1"/>
  <c r="B63" i="4"/>
  <c r="E63" i="4" s="1"/>
  <c r="C10" i="4"/>
  <c r="F10" i="4" s="1"/>
  <c r="D58" i="4"/>
  <c r="G58" i="4" s="1"/>
  <c r="D67" i="4"/>
  <c r="G67" i="4" s="1"/>
  <c r="D50" i="4"/>
  <c r="G50" i="4" s="1"/>
  <c r="D74" i="4"/>
  <c r="G74" i="4" s="1"/>
  <c r="C58" i="4"/>
  <c r="F58" i="4" s="1"/>
</calcChain>
</file>

<file path=xl/sharedStrings.xml><?xml version="1.0" encoding="utf-8"?>
<sst xmlns="http://schemas.openxmlformats.org/spreadsheetml/2006/main" count="414" uniqueCount="124">
  <si>
    <t>C5ar1</t>
  </si>
  <si>
    <t>Ackr2</t>
  </si>
  <si>
    <t>Ccl1</t>
  </si>
  <si>
    <t>Ccl11</t>
  </si>
  <si>
    <t>Ccl12</t>
  </si>
  <si>
    <t>Ccl17</t>
  </si>
  <si>
    <t>Ccl19</t>
  </si>
  <si>
    <t>Ccl2</t>
  </si>
  <si>
    <t>Ccl20</t>
  </si>
  <si>
    <t>Ccl22</t>
  </si>
  <si>
    <t>Ccl24</t>
  </si>
  <si>
    <t>Ccl25</t>
  </si>
  <si>
    <t>Ccl26</t>
  </si>
  <si>
    <t>Ccl28</t>
  </si>
  <si>
    <t>Ccl3</t>
  </si>
  <si>
    <t>Ccl4</t>
  </si>
  <si>
    <t>Ccl5</t>
  </si>
  <si>
    <t>Ccl6</t>
  </si>
  <si>
    <t>Ccl7</t>
  </si>
  <si>
    <t>Ccl8</t>
  </si>
  <si>
    <t>Ccl9</t>
  </si>
  <si>
    <t>Ccr1</t>
  </si>
  <si>
    <t>Ccr10</t>
  </si>
  <si>
    <t>Ccr1l1</t>
  </si>
  <si>
    <t>Ccr2</t>
  </si>
  <si>
    <t>Ccr3</t>
  </si>
  <si>
    <t>Ccr4</t>
  </si>
  <si>
    <t>Ccr5</t>
  </si>
  <si>
    <t>Ccr6</t>
  </si>
  <si>
    <t>Ccr7</t>
  </si>
  <si>
    <t>Ccr8</t>
  </si>
  <si>
    <t>Ccr9</t>
  </si>
  <si>
    <t>Ackr4</t>
  </si>
  <si>
    <t>Ccrl2</t>
  </si>
  <si>
    <t>Cmklr1</t>
  </si>
  <si>
    <t>Cmtm2a</t>
  </si>
  <si>
    <t>Cmtm3</t>
  </si>
  <si>
    <t>Cmtm4</t>
  </si>
  <si>
    <t>Cmtm5</t>
  </si>
  <si>
    <t>Cmtm6</t>
  </si>
  <si>
    <t>Cx3cl1</t>
  </si>
  <si>
    <t>Cx3cr1</t>
  </si>
  <si>
    <t>Cxcl1</t>
  </si>
  <si>
    <t>Cxcl10</t>
  </si>
  <si>
    <t>Cxcl11</t>
  </si>
  <si>
    <t>Cxcl12</t>
  </si>
  <si>
    <t>Cxcl13</t>
  </si>
  <si>
    <t>Cxcl14</t>
  </si>
  <si>
    <t>Cxcl15</t>
  </si>
  <si>
    <t>Cxcl16</t>
  </si>
  <si>
    <t>Cxcl2</t>
  </si>
  <si>
    <t>Cxcl3</t>
  </si>
  <si>
    <t>Cxcl5</t>
  </si>
  <si>
    <t>Cxcl9</t>
  </si>
  <si>
    <t>Cxcr1</t>
  </si>
  <si>
    <t>Cxcr2</t>
  </si>
  <si>
    <t>Cxcr3</t>
  </si>
  <si>
    <t>Cxcr4</t>
  </si>
  <si>
    <t>Cxcr5</t>
  </si>
  <si>
    <t>Cxcr6</t>
  </si>
  <si>
    <t>Ackr3</t>
  </si>
  <si>
    <t>Darc</t>
  </si>
  <si>
    <t>Fpr1</t>
  </si>
  <si>
    <t>Gpr17</t>
  </si>
  <si>
    <t>Hif1a</t>
  </si>
  <si>
    <t>Ifng</t>
  </si>
  <si>
    <t>Il16</t>
  </si>
  <si>
    <t>Il1b</t>
  </si>
  <si>
    <t>Il4</t>
  </si>
  <si>
    <t>Il6</t>
  </si>
  <si>
    <t>Itgam</t>
  </si>
  <si>
    <t>Itgb2</t>
  </si>
  <si>
    <t>Mapk1</t>
  </si>
  <si>
    <t>Mapk14</t>
  </si>
  <si>
    <t>Pf4</t>
  </si>
  <si>
    <t>Ppbp</t>
  </si>
  <si>
    <t>Slit2</t>
  </si>
  <si>
    <t>Tgfb1</t>
  </si>
  <si>
    <t>Tlr2</t>
  </si>
  <si>
    <t>Tlr4</t>
  </si>
  <si>
    <t>Tnf</t>
  </si>
  <si>
    <t>Tymp</t>
  </si>
  <si>
    <t>Xcl1</t>
  </si>
  <si>
    <t>Xcr1</t>
  </si>
  <si>
    <t>Actb</t>
  </si>
  <si>
    <t>B2m</t>
  </si>
  <si>
    <t>Gapdh</t>
  </si>
  <si>
    <t>Gusb</t>
  </si>
  <si>
    <t>Hsp90ab1</t>
  </si>
  <si>
    <t>MGDC</t>
  </si>
  <si>
    <t>Undetermined</t>
  </si>
  <si>
    <t>HKG</t>
  </si>
  <si>
    <t>Controls</t>
  </si>
  <si>
    <t>HKG (geomean of Gusb and Gapdh)</t>
  </si>
  <si>
    <t>Average Delta Ct</t>
  </si>
  <si>
    <t>WT</t>
  </si>
  <si>
    <t>Sgca</t>
  </si>
  <si>
    <t>Sgcb</t>
  </si>
  <si>
    <t>Brag</t>
  </si>
  <si>
    <t>Standard deviation</t>
  </si>
  <si>
    <t>Average relative expression</t>
  </si>
  <si>
    <t>Fold Change</t>
  </si>
  <si>
    <t>delta delta Ct</t>
  </si>
  <si>
    <t>Ct</t>
  </si>
  <si>
    <t xml:space="preserve"> average Ct/group</t>
  </si>
  <si>
    <t>ST DEV</t>
  </si>
  <si>
    <t>average</t>
  </si>
  <si>
    <t>STDEV</t>
  </si>
  <si>
    <t>WT_1</t>
  </si>
  <si>
    <t>WT_2</t>
  </si>
  <si>
    <t>WT_3</t>
  </si>
  <si>
    <t>Sgca_1</t>
  </si>
  <si>
    <t>Sgca_2</t>
  </si>
  <si>
    <t>Sgca_3</t>
  </si>
  <si>
    <t>Sgcb_2</t>
  </si>
  <si>
    <t>Sgcb_3</t>
  </si>
  <si>
    <t>Sgcb_4</t>
  </si>
  <si>
    <t>Sgcb_5</t>
  </si>
  <si>
    <t>Brag_1</t>
  </si>
  <si>
    <t>Brag_2</t>
  </si>
  <si>
    <t>Brag_4</t>
  </si>
  <si>
    <t>PPC_1</t>
  </si>
  <si>
    <t>PPC_2</t>
  </si>
  <si>
    <t>PPC_3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</si>
</sst>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0">
    <xf numFmtId="0" fontId="0" fillId="0" borderId="0" xfId="0"/>
    <xf numFmtId="0" fontId="0" fillId="0" borderId="2" xfId="0" applyBorder="1" applyProtection="1">
      <protection locked="0"/>
    </xf>
    <xf numFmtId="0" fontId="1" fillId="2" borderId="2" xfId="1" applyBorder="1" applyProtection="1">
      <protection locked="0"/>
    </xf>
    <xf numFmtId="0" fontId="1" fillId="2" borderId="0" xfId="1"/>
    <xf numFmtId="0" fontId="3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3" borderId="1" xfId="2" applyProtection="1">
      <protection locked="0"/>
    </xf>
    <xf numFmtId="0" fontId="2" fillId="3" borderId="1" xfId="2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2" xfId="0" applyFont="1" applyBorder="1"/>
    <xf numFmtId="0" fontId="0" fillId="0" borderId="11" xfId="0" applyBorder="1" applyProtection="1">
      <protection locked="0"/>
    </xf>
    <xf numFmtId="0" fontId="1" fillId="2" borderId="6" xfId="1" applyBorder="1"/>
    <xf numFmtId="0" fontId="1" fillId="2" borderId="0" xfId="1" applyBorder="1"/>
    <xf numFmtId="0" fontId="1" fillId="2" borderId="7" xfId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 applyAlignment="1">
      <alignment horizontal="center"/>
    </xf>
    <xf numFmtId="0" fontId="4" fillId="0" borderId="15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1" xfId="2" applyAlignment="1">
      <alignment horizontal="center"/>
    </xf>
    <xf numFmtId="0" fontId="3" fillId="0" borderId="0" xfId="0" applyFont="1" applyAlignment="1">
      <alignment horizontal="center"/>
    </xf>
  </cellXfs>
  <cellStyles count="3">
    <cellStyle name="Goed" xfId="1" builtinId="26"/>
    <cellStyle name="Invoer" xfId="2" builtinId="2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 expr'!$A$10</c:f>
              <c:strCache>
                <c:ptCount val="1"/>
                <c:pt idx="0">
                  <c:v>Ccl2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'Rel expr'!$F$10:$I$10</c:f>
                <c:numCache>
                  <c:formatCode>General</c:formatCode>
                  <c:ptCount val="4"/>
                  <c:pt idx="0">
                    <c:v>2.6797546592826149E-3</c:v>
                  </c:pt>
                  <c:pt idx="1">
                    <c:v>4.3029508654835067E-3</c:v>
                  </c:pt>
                  <c:pt idx="2">
                    <c:v>8.6723449639711202E-3</c:v>
                  </c:pt>
                  <c:pt idx="3">
                    <c:v>2.4755057950066263E-3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'Rel expr'!$B$10:$E$10</c:f>
              <c:numCache>
                <c:formatCode>General</c:formatCode>
                <c:ptCount val="4"/>
                <c:pt idx="0">
                  <c:v>1.9054715591888795E-2</c:v>
                </c:pt>
                <c:pt idx="1">
                  <c:v>3.1084834092999603E-2</c:v>
                </c:pt>
                <c:pt idx="2">
                  <c:v>4.0746908776519146E-2</c:v>
                </c:pt>
                <c:pt idx="3">
                  <c:v>1.4730155621101819E-2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4CBD-892F-953A036B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60672"/>
        <c:axId val="82133376"/>
      </c:barChart>
      <c:catAx>
        <c:axId val="808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33376"/>
        <c:crosses val="autoZero"/>
        <c:auto val="1"/>
        <c:lblAlgn val="ctr"/>
        <c:lblOffset val="100"/>
        <c:noMultiLvlLbl val="0"/>
      </c:catAx>
      <c:valAx>
        <c:axId val="8213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86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 expr'!$A$22</c:f>
              <c:strCache>
                <c:ptCount val="1"/>
                <c:pt idx="0">
                  <c:v>Ccl8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'Rel expr'!$F$22:$I$22</c:f>
                <c:numCache>
                  <c:formatCode>General</c:formatCode>
                  <c:ptCount val="4"/>
                  <c:pt idx="0">
                    <c:v>1.2142269153612008E-3</c:v>
                  </c:pt>
                  <c:pt idx="1">
                    <c:v>9.9419938725722856E-2</c:v>
                  </c:pt>
                  <c:pt idx="2">
                    <c:v>6.7571489542078381E-2</c:v>
                  </c:pt>
                  <c:pt idx="3">
                    <c:v>1.0078622533755624E-2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'Rel expr'!$B$22:$E$22</c:f>
              <c:numCache>
                <c:formatCode>General</c:formatCode>
                <c:ptCount val="4"/>
                <c:pt idx="0">
                  <c:v>4.2279369142468898E-3</c:v>
                </c:pt>
                <c:pt idx="1">
                  <c:v>7.4450047987842313E-2</c:v>
                </c:pt>
                <c:pt idx="2">
                  <c:v>5.3642313026574982E-2</c:v>
                </c:pt>
                <c:pt idx="3">
                  <c:v>4.1060751955989253E-2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5-4D5D-AEDA-4D951AC8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90560"/>
        <c:axId val="93315840"/>
      </c:barChart>
      <c:catAx>
        <c:axId val="1002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315840"/>
        <c:crosses val="autoZero"/>
        <c:auto val="1"/>
        <c:lblAlgn val="ctr"/>
        <c:lblOffset val="100"/>
        <c:noMultiLvlLbl val="0"/>
      </c:catAx>
      <c:valAx>
        <c:axId val="9331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29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12327</xdr:rowOff>
    </xdr:from>
    <xdr:to>
      <xdr:col>18</xdr:col>
      <xdr:colOff>336176</xdr:colOff>
      <xdr:row>17</xdr:row>
      <xdr:rowOff>88527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22411</xdr:colOff>
      <xdr:row>3</xdr:row>
      <xdr:rowOff>34739</xdr:rowOff>
    </xdr:from>
    <xdr:to>
      <xdr:col>27</xdr:col>
      <xdr:colOff>358588</xdr:colOff>
      <xdr:row>17</xdr:row>
      <xdr:rowOff>110939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B106" sqref="B106"/>
    </sheetView>
  </sheetViews>
  <sheetFormatPr defaultRowHeight="15" x14ac:dyDescent="0.25"/>
  <sheetData>
    <row r="1" spans="1:22" x14ac:dyDescent="0.25">
      <c r="B1" s="34" t="s">
        <v>103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  <c r="O1" s="34" t="s">
        <v>104</v>
      </c>
      <c r="P1" s="35"/>
      <c r="Q1" s="35"/>
      <c r="R1" s="36"/>
      <c r="S1" s="34" t="s">
        <v>105</v>
      </c>
      <c r="T1" s="35"/>
      <c r="U1" s="35"/>
      <c r="V1" s="36"/>
    </row>
    <row r="2" spans="1:22" x14ac:dyDescent="0.25">
      <c r="B2" s="22" t="s">
        <v>108</v>
      </c>
      <c r="C2" s="23" t="s">
        <v>109</v>
      </c>
      <c r="D2" s="23" t="s">
        <v>110</v>
      </c>
      <c r="E2" s="23" t="s">
        <v>111</v>
      </c>
      <c r="F2" s="23" t="s">
        <v>112</v>
      </c>
      <c r="G2" s="23" t="s">
        <v>113</v>
      </c>
      <c r="H2" s="23" t="s">
        <v>114</v>
      </c>
      <c r="I2" s="23" t="s">
        <v>115</v>
      </c>
      <c r="J2" s="23" t="s">
        <v>116</v>
      </c>
      <c r="K2" s="23" t="s">
        <v>117</v>
      </c>
      <c r="L2" s="23" t="s">
        <v>118</v>
      </c>
      <c r="M2" s="23" t="s">
        <v>119</v>
      </c>
      <c r="N2" s="24" t="s">
        <v>120</v>
      </c>
      <c r="O2" s="26" t="s">
        <v>95</v>
      </c>
      <c r="P2" s="27" t="s">
        <v>96</v>
      </c>
      <c r="Q2" s="27" t="s">
        <v>97</v>
      </c>
      <c r="R2" s="28" t="s">
        <v>98</v>
      </c>
      <c r="S2" s="31" t="s">
        <v>95</v>
      </c>
      <c r="T2" s="32" t="s">
        <v>96</v>
      </c>
      <c r="U2" s="32" t="s">
        <v>97</v>
      </c>
      <c r="V2" s="33" t="s">
        <v>98</v>
      </c>
    </row>
    <row r="3" spans="1:22" x14ac:dyDescent="0.25">
      <c r="A3" s="1" t="s">
        <v>0</v>
      </c>
      <c r="B3" s="8">
        <v>26.657802581787109</v>
      </c>
      <c r="C3" s="9">
        <v>24.907110214233398</v>
      </c>
      <c r="D3" s="9">
        <v>25.45667839050293</v>
      </c>
      <c r="E3" s="9">
        <v>26.283716201782227</v>
      </c>
      <c r="F3" s="9">
        <v>26.004995346069336</v>
      </c>
      <c r="G3" s="9">
        <v>25.749898910522461</v>
      </c>
      <c r="H3" s="9">
        <v>24.414497375488281</v>
      </c>
      <c r="I3" s="9">
        <v>24.099716186523438</v>
      </c>
      <c r="J3" s="9">
        <v>25.764245986938477</v>
      </c>
      <c r="K3" s="9">
        <v>25.762849807739258</v>
      </c>
      <c r="L3" s="9">
        <v>26.121387481689453</v>
      </c>
      <c r="M3" s="9">
        <v>25.423324584960938</v>
      </c>
      <c r="N3" s="10">
        <v>25.640592575073242</v>
      </c>
      <c r="O3" s="8">
        <f>AVERAGE(B3:D3)</f>
        <v>25.673863728841145</v>
      </c>
      <c r="P3" s="9">
        <f>AVERAGE(E3:G3)</f>
        <v>26.01287015279134</v>
      </c>
      <c r="Q3" s="9">
        <f>AVERAGE(H3:K3)</f>
        <v>25.010327339172363</v>
      </c>
      <c r="R3" s="9">
        <f>AVERAGE(L3:N3)</f>
        <v>25.728434880574543</v>
      </c>
      <c r="S3" s="8">
        <f>STDEV(B3:D3)</f>
        <v>0.89532566412703629</v>
      </c>
      <c r="T3" s="9">
        <f t="shared" ref="T3:V3" si="0">STDEV(C3:E3)</f>
        <v>0.6929479016743314</v>
      </c>
      <c r="U3" s="9">
        <f t="shared" si="0"/>
        <v>0.42077871073692807</v>
      </c>
      <c r="V3" s="10">
        <f t="shared" si="0"/>
        <v>0.26699575754618288</v>
      </c>
    </row>
    <row r="4" spans="1:22" x14ac:dyDescent="0.25">
      <c r="A4" s="1" t="s">
        <v>1</v>
      </c>
      <c r="B4" s="11">
        <v>29.010463714599609</v>
      </c>
      <c r="C4" s="12">
        <v>27.224735260009766</v>
      </c>
      <c r="D4" s="12">
        <v>28.145223617553711</v>
      </c>
      <c r="E4" s="12">
        <v>28.15886116027832</v>
      </c>
      <c r="F4" s="12">
        <v>28.18548583984375</v>
      </c>
      <c r="G4" s="12">
        <v>27.427061080932617</v>
      </c>
      <c r="H4" s="12">
        <v>26.252956390380859</v>
      </c>
      <c r="I4" s="12">
        <v>25.898643493652344</v>
      </c>
      <c r="J4" s="12">
        <v>28.727649688720703</v>
      </c>
      <c r="K4" s="12">
        <v>28.910024642944336</v>
      </c>
      <c r="L4" s="12">
        <v>26.842973709106445</v>
      </c>
      <c r="M4" s="12">
        <v>27.238340377807617</v>
      </c>
      <c r="N4" s="13">
        <v>27.694896697998047</v>
      </c>
      <c r="O4" s="11">
        <f t="shared" ref="O4:O67" si="1">AVERAGE(B4:D4)</f>
        <v>28.126807530721027</v>
      </c>
      <c r="P4" s="12">
        <f t="shared" ref="P4:P67" si="2">AVERAGE(E4:G4)</f>
        <v>27.923802693684895</v>
      </c>
      <c r="Q4" s="12">
        <f t="shared" ref="Q4:Q67" si="3">AVERAGE(H4:K4)</f>
        <v>27.447318553924561</v>
      </c>
      <c r="R4" s="12">
        <f t="shared" ref="R4:R67" si="4">AVERAGE(L4:N4)</f>
        <v>27.258736928304035</v>
      </c>
      <c r="S4" s="11">
        <f t="shared" ref="S4:S67" si="5">STDEV(B4:D4)</f>
        <v>0.8930066587510026</v>
      </c>
      <c r="T4" s="12">
        <f t="shared" ref="T4:T67" si="6">STDEV(C4:E4)</f>
        <v>0.53542444168124748</v>
      </c>
      <c r="U4" s="12">
        <f t="shared" ref="U4:U67" si="7">STDEV(D4:F4)</f>
        <v>2.047723401430588E-2</v>
      </c>
      <c r="V4" s="13">
        <f t="shared" ref="V4:V67" si="8">STDEV(E4:G4)</f>
        <v>0.43039678294602934</v>
      </c>
    </row>
    <row r="5" spans="1:22" x14ac:dyDescent="0.25">
      <c r="A5" s="1" t="s">
        <v>2</v>
      </c>
      <c r="B5" s="11">
        <v>37.144973754882813</v>
      </c>
      <c r="C5" s="12">
        <v>32.16778564453125</v>
      </c>
      <c r="D5" s="12">
        <v>35</v>
      </c>
      <c r="E5" s="12">
        <v>32.863605499267578</v>
      </c>
      <c r="F5" s="12">
        <v>35</v>
      </c>
      <c r="G5" s="12">
        <v>32.984527587890625</v>
      </c>
      <c r="H5" s="12">
        <v>33.546070098876953</v>
      </c>
      <c r="I5" s="12">
        <v>32.186622619628906</v>
      </c>
      <c r="J5" s="12">
        <v>33.902938842773438</v>
      </c>
      <c r="K5" s="12">
        <v>35</v>
      </c>
      <c r="L5" s="12">
        <v>33.502906799316406</v>
      </c>
      <c r="M5" s="12">
        <v>35</v>
      </c>
      <c r="N5" s="13">
        <v>35</v>
      </c>
      <c r="O5" s="11">
        <f t="shared" si="1"/>
        <v>34.770919799804688</v>
      </c>
      <c r="P5" s="12">
        <f t="shared" si="2"/>
        <v>33.61604436238607</v>
      </c>
      <c r="Q5" s="12">
        <f t="shared" si="3"/>
        <v>33.658907890319824</v>
      </c>
      <c r="R5" s="12">
        <f t="shared" si="4"/>
        <v>34.500968933105469</v>
      </c>
      <c r="S5" s="11">
        <f t="shared" si="5"/>
        <v>2.4964892699644001</v>
      </c>
      <c r="T5" s="12">
        <f t="shared" si="6"/>
        <v>1.4759056478610166</v>
      </c>
      <c r="U5" s="12">
        <f t="shared" si="7"/>
        <v>1.2334479400931</v>
      </c>
      <c r="V5" s="13">
        <f t="shared" si="8"/>
        <v>1.2000647661863002</v>
      </c>
    </row>
    <row r="6" spans="1:22" x14ac:dyDescent="0.25">
      <c r="A6" s="1" t="s">
        <v>3</v>
      </c>
      <c r="B6" s="11">
        <v>27.819963455200195</v>
      </c>
      <c r="C6" s="12">
        <v>26.799570083618164</v>
      </c>
      <c r="D6" s="12">
        <v>27.538532257080078</v>
      </c>
      <c r="E6" s="12">
        <v>25.177045822143555</v>
      </c>
      <c r="F6" s="12">
        <v>24.53399658203125</v>
      </c>
      <c r="G6" s="12">
        <v>22.902460098266602</v>
      </c>
      <c r="H6" s="12">
        <v>24.827276229858398</v>
      </c>
      <c r="I6" s="12">
        <v>24.696174621582031</v>
      </c>
      <c r="J6" s="12">
        <v>27.631853103637695</v>
      </c>
      <c r="K6" s="12">
        <v>25.447933197021484</v>
      </c>
      <c r="L6" s="12">
        <v>26.293233871459961</v>
      </c>
      <c r="M6" s="12">
        <v>25.621009826660156</v>
      </c>
      <c r="N6" s="13">
        <v>24.445640563964844</v>
      </c>
      <c r="O6" s="11">
        <f t="shared" si="1"/>
        <v>27.386021931966145</v>
      </c>
      <c r="P6" s="12">
        <f t="shared" si="2"/>
        <v>24.204500834147137</v>
      </c>
      <c r="Q6" s="12">
        <f t="shared" si="3"/>
        <v>25.650809288024902</v>
      </c>
      <c r="R6" s="12">
        <f t="shared" si="4"/>
        <v>25.45329475402832</v>
      </c>
      <c r="S6" s="11">
        <f t="shared" si="5"/>
        <v>0.52701537704501977</v>
      </c>
      <c r="T6" s="12">
        <f t="shared" si="6"/>
        <v>1.2079782182963466</v>
      </c>
      <c r="U6" s="12">
        <f t="shared" si="7"/>
        <v>1.5820537880784027</v>
      </c>
      <c r="V6" s="13">
        <f t="shared" si="8"/>
        <v>1.172544515027679</v>
      </c>
    </row>
    <row r="7" spans="1:22" x14ac:dyDescent="0.25">
      <c r="A7" s="1" t="s">
        <v>4</v>
      </c>
      <c r="B7" s="11">
        <v>25.542755126953125</v>
      </c>
      <c r="C7" s="12">
        <v>24.839742660522461</v>
      </c>
      <c r="D7" s="12">
        <v>25.131589889526367</v>
      </c>
      <c r="E7" s="12">
        <v>25.317893981933594</v>
      </c>
      <c r="F7" s="12">
        <v>26.315536499023438</v>
      </c>
      <c r="G7" s="12">
        <v>25.745401382446289</v>
      </c>
      <c r="H7" s="12">
        <v>25.196928024291992</v>
      </c>
      <c r="I7" s="12">
        <v>24.548549652099609</v>
      </c>
      <c r="J7" s="12">
        <v>23.460292816162109</v>
      </c>
      <c r="K7" s="12">
        <v>24.586267471313477</v>
      </c>
      <c r="L7" s="12">
        <v>25.366205215454102</v>
      </c>
      <c r="M7" s="12">
        <v>23.960855484008789</v>
      </c>
      <c r="N7" s="13">
        <v>25.492267608642578</v>
      </c>
      <c r="O7" s="11">
        <f t="shared" si="1"/>
        <v>25.171362559000652</v>
      </c>
      <c r="P7" s="12">
        <f t="shared" si="2"/>
        <v>25.792943954467773</v>
      </c>
      <c r="Q7" s="12">
        <f t="shared" si="3"/>
        <v>24.448009490966797</v>
      </c>
      <c r="R7" s="12">
        <f t="shared" si="4"/>
        <v>24.939776102701824</v>
      </c>
      <c r="S7" s="11">
        <f t="shared" si="5"/>
        <v>0.35318979446901405</v>
      </c>
      <c r="T7" s="12">
        <f t="shared" si="6"/>
        <v>0.24100923429478496</v>
      </c>
      <c r="U7" s="12">
        <f t="shared" si="7"/>
        <v>0.63662251778332091</v>
      </c>
      <c r="V7" s="13">
        <f t="shared" si="8"/>
        <v>0.50051760218013641</v>
      </c>
    </row>
    <row r="8" spans="1:22" x14ac:dyDescent="0.25">
      <c r="A8" s="1" t="s">
        <v>5</v>
      </c>
      <c r="B8" s="11">
        <v>30.759222030639648</v>
      </c>
      <c r="C8" s="12">
        <v>28.561069488525391</v>
      </c>
      <c r="D8" s="12">
        <v>29.520069122314453</v>
      </c>
      <c r="E8" s="12">
        <v>28.175649642944336</v>
      </c>
      <c r="F8" s="12">
        <v>28.948793411254883</v>
      </c>
      <c r="G8" s="12">
        <v>28.597694396972656</v>
      </c>
      <c r="H8" s="12">
        <v>28.915058135986328</v>
      </c>
      <c r="I8" s="12">
        <v>28.339076995849609</v>
      </c>
      <c r="J8" s="12">
        <v>28.485944747924805</v>
      </c>
      <c r="K8" s="12">
        <v>28.53303337097168</v>
      </c>
      <c r="L8" s="12">
        <v>30.922719955444336</v>
      </c>
      <c r="M8" s="12">
        <v>29.42205810546875</v>
      </c>
      <c r="N8" s="13">
        <v>28.969278335571289</v>
      </c>
      <c r="O8" s="11">
        <f t="shared" si="1"/>
        <v>29.613453547159832</v>
      </c>
      <c r="P8" s="12">
        <f t="shared" si="2"/>
        <v>28.574045817057293</v>
      </c>
      <c r="Q8" s="12">
        <f t="shared" si="3"/>
        <v>28.568278312683105</v>
      </c>
      <c r="R8" s="12">
        <f t="shared" si="4"/>
        <v>29.771352132161457</v>
      </c>
      <c r="S8" s="11">
        <f t="shared" si="5"/>
        <v>1.1020477020998773</v>
      </c>
      <c r="T8" s="12">
        <f t="shared" si="6"/>
        <v>0.69230201640193345</v>
      </c>
      <c r="U8" s="12">
        <f t="shared" si="7"/>
        <v>0.67473092921473365</v>
      </c>
      <c r="V8" s="13">
        <f t="shared" si="8"/>
        <v>0.38711401824058012</v>
      </c>
    </row>
    <row r="9" spans="1:22" x14ac:dyDescent="0.25">
      <c r="A9" s="1" t="s">
        <v>6</v>
      </c>
      <c r="B9" s="11">
        <v>26.42132568359375</v>
      </c>
      <c r="C9" s="12">
        <v>23.457931518554688</v>
      </c>
      <c r="D9" s="12">
        <v>24.495868682861328</v>
      </c>
      <c r="E9" s="12">
        <v>25.274225234985352</v>
      </c>
      <c r="F9" s="12">
        <v>24.425531387329102</v>
      </c>
      <c r="G9" s="12">
        <v>23.890077590942383</v>
      </c>
      <c r="H9" s="12">
        <v>23.548561096191406</v>
      </c>
      <c r="I9" s="12">
        <v>23.799890518188477</v>
      </c>
      <c r="J9" s="12">
        <v>24.18370246887207</v>
      </c>
      <c r="K9" s="12">
        <v>24.518993377685547</v>
      </c>
      <c r="L9" s="12">
        <v>25.884471893310547</v>
      </c>
      <c r="M9" s="12">
        <v>25.446739196777344</v>
      </c>
      <c r="N9" s="13">
        <v>26.009664535522461</v>
      </c>
      <c r="O9" s="11">
        <f t="shared" si="1"/>
        <v>24.79170862833659</v>
      </c>
      <c r="P9" s="12">
        <f t="shared" si="2"/>
        <v>24.529944737752277</v>
      </c>
      <c r="Q9" s="12">
        <f t="shared" si="3"/>
        <v>24.012786865234375</v>
      </c>
      <c r="R9" s="12">
        <f t="shared" si="4"/>
        <v>25.780291875203449</v>
      </c>
      <c r="S9" s="11">
        <f t="shared" si="5"/>
        <v>1.5036845411691224</v>
      </c>
      <c r="T9" s="12">
        <f t="shared" si="6"/>
        <v>0.91123317027246298</v>
      </c>
      <c r="U9" s="12">
        <f t="shared" si="7"/>
        <v>0.47100380473105086</v>
      </c>
      <c r="V9" s="13">
        <f t="shared" si="8"/>
        <v>0.69795614900749325</v>
      </c>
    </row>
    <row r="10" spans="1:22" x14ac:dyDescent="0.25">
      <c r="A10" s="1" t="s">
        <v>7</v>
      </c>
      <c r="B10" s="11">
        <v>24.992088317871094</v>
      </c>
      <c r="C10" s="12">
        <v>24.531551361083984</v>
      </c>
      <c r="D10" s="12">
        <v>24.949808120727539</v>
      </c>
      <c r="E10" s="12">
        <v>24.686365127563477</v>
      </c>
      <c r="F10" s="12">
        <v>25.300128936767578</v>
      </c>
      <c r="G10" s="12">
        <v>24.296031951904297</v>
      </c>
      <c r="H10" s="12">
        <v>24.530540466308594</v>
      </c>
      <c r="I10" s="12">
        <v>23.817302703857422</v>
      </c>
      <c r="J10" s="12">
        <v>24.098430633544922</v>
      </c>
      <c r="K10" s="12">
        <v>23.970176696777344</v>
      </c>
      <c r="L10" s="12">
        <v>25.313201904296875</v>
      </c>
      <c r="M10" s="12">
        <v>24.81233024597168</v>
      </c>
      <c r="N10" s="13">
        <v>25.48492431640625</v>
      </c>
      <c r="O10" s="11">
        <f t="shared" si="1"/>
        <v>24.824482599894207</v>
      </c>
      <c r="P10" s="12">
        <f t="shared" si="2"/>
        <v>24.760842005411785</v>
      </c>
      <c r="Q10" s="12">
        <f t="shared" si="3"/>
        <v>24.10411262512207</v>
      </c>
      <c r="R10" s="12">
        <f t="shared" si="4"/>
        <v>25.203485488891602</v>
      </c>
      <c r="S10" s="11">
        <f t="shared" si="5"/>
        <v>0.25456519159302332</v>
      </c>
      <c r="T10" s="12">
        <f t="shared" si="6"/>
        <v>0.21146639998131039</v>
      </c>
      <c r="U10" s="12">
        <f t="shared" si="7"/>
        <v>0.30790499029379392</v>
      </c>
      <c r="V10" s="13">
        <f t="shared" si="8"/>
        <v>0.50617466625010665</v>
      </c>
    </row>
    <row r="11" spans="1:22" x14ac:dyDescent="0.25">
      <c r="A11" s="1" t="s">
        <v>8</v>
      </c>
      <c r="B11" s="11">
        <v>35</v>
      </c>
      <c r="C11" s="12">
        <v>35</v>
      </c>
      <c r="D11" s="12">
        <v>35</v>
      </c>
      <c r="E11" s="12">
        <v>35</v>
      </c>
      <c r="F11" s="12">
        <v>35</v>
      </c>
      <c r="G11" s="12">
        <v>35</v>
      </c>
      <c r="H11" s="12">
        <v>35</v>
      </c>
      <c r="I11" s="12">
        <v>35</v>
      </c>
      <c r="J11" s="12">
        <v>35</v>
      </c>
      <c r="K11" s="12">
        <v>38.200199127197266</v>
      </c>
      <c r="L11" s="12">
        <v>35</v>
      </c>
      <c r="M11" s="12">
        <v>35</v>
      </c>
      <c r="N11" s="13">
        <v>35</v>
      </c>
      <c r="O11" s="11">
        <f t="shared" si="1"/>
        <v>35</v>
      </c>
      <c r="P11" s="12">
        <f t="shared" si="2"/>
        <v>35</v>
      </c>
      <c r="Q11" s="12">
        <f t="shared" si="3"/>
        <v>35.800049781799316</v>
      </c>
      <c r="R11" s="12">
        <f t="shared" si="4"/>
        <v>35</v>
      </c>
      <c r="S11" s="11">
        <f t="shared" si="5"/>
        <v>0</v>
      </c>
      <c r="T11" s="12">
        <f t="shared" si="6"/>
        <v>0</v>
      </c>
      <c r="U11" s="12">
        <f t="shared" si="7"/>
        <v>0</v>
      </c>
      <c r="V11" s="13">
        <f t="shared" si="8"/>
        <v>0</v>
      </c>
    </row>
    <row r="12" spans="1:22" x14ac:dyDescent="0.25">
      <c r="A12" s="1" t="s">
        <v>9</v>
      </c>
      <c r="B12" s="11">
        <v>32.009471893310547</v>
      </c>
      <c r="C12" s="12">
        <v>30.570898056030273</v>
      </c>
      <c r="D12" s="12">
        <v>31.530546188354492</v>
      </c>
      <c r="E12" s="12">
        <v>30.521469116210938</v>
      </c>
      <c r="F12" s="12">
        <v>30.633457183837891</v>
      </c>
      <c r="G12" s="12">
        <v>31.290325164794922</v>
      </c>
      <c r="H12" s="12">
        <v>29.658058166503906</v>
      </c>
      <c r="I12" s="12">
        <v>29.368223190307617</v>
      </c>
      <c r="J12" s="12">
        <v>30.396087646484375</v>
      </c>
      <c r="K12" s="12">
        <v>30.277839660644531</v>
      </c>
      <c r="L12" s="12">
        <v>30.715229034423828</v>
      </c>
      <c r="M12" s="12">
        <v>30.128297805786133</v>
      </c>
      <c r="N12" s="13">
        <v>30.415302276611328</v>
      </c>
      <c r="O12" s="11">
        <f t="shared" si="1"/>
        <v>31.37030537923177</v>
      </c>
      <c r="P12" s="12">
        <f t="shared" si="2"/>
        <v>30.815083821614582</v>
      </c>
      <c r="Q12" s="12">
        <f t="shared" si="3"/>
        <v>29.925052165985107</v>
      </c>
      <c r="R12" s="12">
        <f t="shared" si="4"/>
        <v>30.419609705607098</v>
      </c>
      <c r="S12" s="11">
        <f t="shared" si="5"/>
        <v>0.73255136953530497</v>
      </c>
      <c r="T12" s="12">
        <f t="shared" si="6"/>
        <v>0.56885913538866451</v>
      </c>
      <c r="U12" s="12">
        <f t="shared" si="7"/>
        <v>0.55310435224606203</v>
      </c>
      <c r="V12" s="13">
        <f t="shared" si="8"/>
        <v>0.41536259162759709</v>
      </c>
    </row>
    <row r="13" spans="1:22" x14ac:dyDescent="0.25">
      <c r="A13" s="1" t="s">
        <v>10</v>
      </c>
      <c r="B13" s="11">
        <v>28.433797836303711</v>
      </c>
      <c r="C13" s="12">
        <v>28.141731262207031</v>
      </c>
      <c r="D13" s="12">
        <v>29.35041618347168</v>
      </c>
      <c r="E13" s="12">
        <v>28.355253219604492</v>
      </c>
      <c r="F13" s="12">
        <v>27.430416107177734</v>
      </c>
      <c r="G13" s="12">
        <v>27.250015258789063</v>
      </c>
      <c r="H13" s="12">
        <v>27.981359481811523</v>
      </c>
      <c r="I13" s="12">
        <v>26.990793228149414</v>
      </c>
      <c r="J13" s="12">
        <v>29.692241668701172</v>
      </c>
      <c r="K13" s="12">
        <v>29.310417175292969</v>
      </c>
      <c r="L13" s="12">
        <v>27.85615348815918</v>
      </c>
      <c r="M13" s="12">
        <v>28.09349250793457</v>
      </c>
      <c r="N13" s="13">
        <v>27.861713409423828</v>
      </c>
      <c r="O13" s="11">
        <f t="shared" si="1"/>
        <v>28.641981760660808</v>
      </c>
      <c r="P13" s="12">
        <f t="shared" si="2"/>
        <v>27.678561528523762</v>
      </c>
      <c r="Q13" s="12">
        <f t="shared" si="3"/>
        <v>28.49370288848877</v>
      </c>
      <c r="R13" s="12">
        <f t="shared" si="4"/>
        <v>27.937119801839192</v>
      </c>
      <c r="S13" s="11">
        <f t="shared" si="5"/>
        <v>0.63066252425023106</v>
      </c>
      <c r="T13" s="12">
        <f t="shared" si="6"/>
        <v>0.64509174926727764</v>
      </c>
      <c r="U13" s="12">
        <f t="shared" si="7"/>
        <v>0.96021467236442704</v>
      </c>
      <c r="V13" s="13">
        <f t="shared" si="8"/>
        <v>0.59293325940455632</v>
      </c>
    </row>
    <row r="14" spans="1:22" x14ac:dyDescent="0.25">
      <c r="A14" s="1" t="s">
        <v>11</v>
      </c>
      <c r="B14" s="11">
        <v>26.689430236816406</v>
      </c>
      <c r="C14" s="12">
        <v>25.943756103515625</v>
      </c>
      <c r="D14" s="12">
        <v>26.527341842651367</v>
      </c>
      <c r="E14" s="12">
        <v>27.929143905639648</v>
      </c>
      <c r="F14" s="12">
        <v>28.278385162353516</v>
      </c>
      <c r="G14" s="12">
        <v>27.807903289794922</v>
      </c>
      <c r="H14" s="12">
        <v>26.517524719238281</v>
      </c>
      <c r="I14" s="12">
        <v>26.168972015380859</v>
      </c>
      <c r="J14" s="12">
        <v>27.06382942199707</v>
      </c>
      <c r="K14" s="12">
        <v>27.093696594238281</v>
      </c>
      <c r="L14" s="12">
        <v>27.585926055908203</v>
      </c>
      <c r="M14" s="12">
        <v>27.417816162109375</v>
      </c>
      <c r="N14" s="13">
        <v>26.908205032348633</v>
      </c>
      <c r="O14" s="11">
        <f t="shared" si="1"/>
        <v>26.386842727661133</v>
      </c>
      <c r="P14" s="12">
        <f t="shared" si="2"/>
        <v>28.005144119262695</v>
      </c>
      <c r="Q14" s="12">
        <f t="shared" si="3"/>
        <v>26.711005687713623</v>
      </c>
      <c r="R14" s="12">
        <f t="shared" si="4"/>
        <v>27.303982416788738</v>
      </c>
      <c r="S14" s="11">
        <f t="shared" si="5"/>
        <v>0.39218934107551567</v>
      </c>
      <c r="T14" s="12">
        <f t="shared" si="6"/>
        <v>1.0204072768216679</v>
      </c>
      <c r="U14" s="12">
        <f t="shared" si="7"/>
        <v>0.92674800482320996</v>
      </c>
      <c r="V14" s="13">
        <f t="shared" si="8"/>
        <v>0.24427509585428839</v>
      </c>
    </row>
    <row r="15" spans="1:22" x14ac:dyDescent="0.25">
      <c r="A15" s="1" t="s">
        <v>12</v>
      </c>
      <c r="B15" s="11">
        <v>33.150703430175781</v>
      </c>
      <c r="C15" s="12">
        <v>30.672775268554688</v>
      </c>
      <c r="D15" s="12">
        <v>32.421825408935547</v>
      </c>
      <c r="E15" s="12">
        <v>33.123390197753906</v>
      </c>
      <c r="F15" s="12">
        <v>32.724689483642578</v>
      </c>
      <c r="G15" s="12">
        <v>30.885194778442383</v>
      </c>
      <c r="H15" s="12">
        <v>31.33735466003418</v>
      </c>
      <c r="I15" s="12">
        <v>30.753238677978516</v>
      </c>
      <c r="J15" s="12">
        <v>33.964057922363281</v>
      </c>
      <c r="K15" s="12">
        <v>33.891639709472656</v>
      </c>
      <c r="L15" s="12">
        <v>31.618812561035156</v>
      </c>
      <c r="M15" s="12">
        <v>34.013484954833984</v>
      </c>
      <c r="N15" s="13">
        <v>31.704582214355469</v>
      </c>
      <c r="O15" s="11">
        <f t="shared" si="1"/>
        <v>32.081768035888672</v>
      </c>
      <c r="P15" s="12">
        <f t="shared" si="2"/>
        <v>32.244424819946289</v>
      </c>
      <c r="Q15" s="12">
        <f t="shared" si="3"/>
        <v>32.486572742462158</v>
      </c>
      <c r="R15" s="12">
        <f t="shared" si="4"/>
        <v>32.445626576741539</v>
      </c>
      <c r="S15" s="11">
        <f t="shared" si="5"/>
        <v>1.2734839049871731</v>
      </c>
      <c r="T15" s="12">
        <f t="shared" si="6"/>
        <v>1.2620672907106383</v>
      </c>
      <c r="U15" s="12">
        <f t="shared" si="7"/>
        <v>0.35187167644156359</v>
      </c>
      <c r="V15" s="13">
        <f t="shared" si="8"/>
        <v>1.1938887277101051</v>
      </c>
    </row>
    <row r="16" spans="1:22" x14ac:dyDescent="0.25">
      <c r="A16" s="1" t="s">
        <v>13</v>
      </c>
      <c r="B16" s="11">
        <v>30.104705810546875</v>
      </c>
      <c r="C16" s="12">
        <v>29.64268684387207</v>
      </c>
      <c r="D16" s="12">
        <v>28.931497573852539</v>
      </c>
      <c r="E16" s="12">
        <v>31.561628341674805</v>
      </c>
      <c r="F16" s="12">
        <v>30.956361770629883</v>
      </c>
      <c r="G16" s="12">
        <v>29.166236877441406</v>
      </c>
      <c r="H16" s="12">
        <v>29.928634643554688</v>
      </c>
      <c r="I16" s="12">
        <v>29.858636856079102</v>
      </c>
      <c r="J16" s="12">
        <v>32.109413146972656</v>
      </c>
      <c r="K16" s="12">
        <v>31.27049446105957</v>
      </c>
      <c r="L16" s="12">
        <v>32.526283264160156</v>
      </c>
      <c r="M16" s="12">
        <v>31.256717681884766</v>
      </c>
      <c r="N16" s="13">
        <v>29.316289901733398</v>
      </c>
      <c r="O16" s="11">
        <f t="shared" si="1"/>
        <v>29.559630076090496</v>
      </c>
      <c r="P16" s="12">
        <f t="shared" si="2"/>
        <v>30.561408996582031</v>
      </c>
      <c r="Q16" s="12">
        <f t="shared" si="3"/>
        <v>30.791794776916504</v>
      </c>
      <c r="R16" s="12">
        <f t="shared" si="4"/>
        <v>31.033096949259441</v>
      </c>
      <c r="S16" s="11">
        <f t="shared" si="5"/>
        <v>0.59099764100002983</v>
      </c>
      <c r="T16" s="12">
        <f t="shared" si="6"/>
        <v>1.3604971214979751</v>
      </c>
      <c r="U16" s="12">
        <f t="shared" si="7"/>
        <v>1.3774378687295104</v>
      </c>
      <c r="V16" s="13">
        <f t="shared" si="8"/>
        <v>1.2455785149988041</v>
      </c>
    </row>
    <row r="17" spans="1:22" x14ac:dyDescent="0.25">
      <c r="A17" s="1" t="s">
        <v>14</v>
      </c>
      <c r="B17" s="11">
        <v>30.350605010986328</v>
      </c>
      <c r="C17" s="12">
        <v>29.875917434692383</v>
      </c>
      <c r="D17" s="12">
        <v>29.448871612548828</v>
      </c>
      <c r="E17" s="12">
        <v>29.887737274169922</v>
      </c>
      <c r="F17" s="12">
        <v>30.106863021850586</v>
      </c>
      <c r="G17" s="12">
        <v>30.635274887084961</v>
      </c>
      <c r="H17" s="12">
        <v>29.893047332763672</v>
      </c>
      <c r="I17" s="12">
        <v>28.642831802368164</v>
      </c>
      <c r="J17" s="12">
        <v>28.516407012939453</v>
      </c>
      <c r="K17" s="12">
        <v>29.729532241821289</v>
      </c>
      <c r="L17" s="12">
        <v>29.878461837768555</v>
      </c>
      <c r="M17" s="12">
        <v>27.842164993286133</v>
      </c>
      <c r="N17" s="13">
        <v>29.117488861083984</v>
      </c>
      <c r="O17" s="11">
        <f t="shared" si="1"/>
        <v>29.89179801940918</v>
      </c>
      <c r="P17" s="12">
        <f t="shared" si="2"/>
        <v>30.209958394368488</v>
      </c>
      <c r="Q17" s="12">
        <f t="shared" si="3"/>
        <v>29.195454597473145</v>
      </c>
      <c r="R17" s="12">
        <f t="shared" si="4"/>
        <v>28.946038564046223</v>
      </c>
      <c r="S17" s="11">
        <f t="shared" si="5"/>
        <v>0.45107640726668613</v>
      </c>
      <c r="T17" s="12">
        <f t="shared" si="6"/>
        <v>0.2500369678553086</v>
      </c>
      <c r="U17" s="12">
        <f t="shared" si="7"/>
        <v>0.33505518375377208</v>
      </c>
      <c r="V17" s="13">
        <f t="shared" si="8"/>
        <v>0.38428454634116199</v>
      </c>
    </row>
    <row r="18" spans="1:22" x14ac:dyDescent="0.25">
      <c r="A18" s="1" t="s">
        <v>15</v>
      </c>
      <c r="B18" s="11">
        <v>29.322528839111328</v>
      </c>
      <c r="C18" s="12">
        <v>28.738714218139648</v>
      </c>
      <c r="D18" s="12">
        <v>28.687057495117188</v>
      </c>
      <c r="E18" s="12">
        <v>28.548423767089844</v>
      </c>
      <c r="F18" s="12">
        <v>28.735559463500977</v>
      </c>
      <c r="G18" s="12">
        <v>29.654277801513672</v>
      </c>
      <c r="H18" s="12">
        <v>28.714529037475586</v>
      </c>
      <c r="I18" s="12">
        <v>27.843860626220703</v>
      </c>
      <c r="J18" s="12">
        <v>27.905757904052734</v>
      </c>
      <c r="K18" s="12">
        <v>29.822074890136719</v>
      </c>
      <c r="L18" s="12">
        <v>30.003973007202148</v>
      </c>
      <c r="M18" s="12">
        <v>27.950265884399414</v>
      </c>
      <c r="N18" s="13">
        <v>30.228946685791016</v>
      </c>
      <c r="O18" s="11">
        <f t="shared" si="1"/>
        <v>28.916100184122723</v>
      </c>
      <c r="P18" s="12">
        <f t="shared" si="2"/>
        <v>28.979420344034832</v>
      </c>
      <c r="Q18" s="12">
        <f t="shared" si="3"/>
        <v>28.571555614471436</v>
      </c>
      <c r="R18" s="12">
        <f t="shared" si="4"/>
        <v>29.394395192464192</v>
      </c>
      <c r="S18" s="11">
        <f t="shared" si="5"/>
        <v>0.35292391949999757</v>
      </c>
      <c r="T18" s="12">
        <f t="shared" si="6"/>
        <v>9.8402391011699911E-2</v>
      </c>
      <c r="U18" s="12">
        <f t="shared" si="7"/>
        <v>9.7118072773249617E-2</v>
      </c>
      <c r="V18" s="13">
        <f t="shared" si="8"/>
        <v>0.59188629241934998</v>
      </c>
    </row>
    <row r="19" spans="1:22" x14ac:dyDescent="0.25">
      <c r="A19" s="1" t="s">
        <v>16</v>
      </c>
      <c r="B19" s="11">
        <v>27.516998291015625</v>
      </c>
      <c r="C19" s="12">
        <v>27.244333267211914</v>
      </c>
      <c r="D19" s="12">
        <v>27.326421737670898</v>
      </c>
      <c r="E19" s="12">
        <v>27.213071823120117</v>
      </c>
      <c r="F19" s="12">
        <v>26.921472549438477</v>
      </c>
      <c r="G19" s="12">
        <v>27.278640747070313</v>
      </c>
      <c r="H19" s="12">
        <v>25.553369522094727</v>
      </c>
      <c r="I19" s="12">
        <v>26.112606048583984</v>
      </c>
      <c r="J19" s="12">
        <v>27.271284103393555</v>
      </c>
      <c r="K19" s="12">
        <v>27.638723373413086</v>
      </c>
      <c r="L19" s="12">
        <v>29.099031448364258</v>
      </c>
      <c r="M19" s="12">
        <v>28.100154876708984</v>
      </c>
      <c r="N19" s="13">
        <v>28.346822738647461</v>
      </c>
      <c r="O19" s="11">
        <f t="shared" si="1"/>
        <v>27.362584431966145</v>
      </c>
      <c r="P19" s="12">
        <f t="shared" si="2"/>
        <v>27.137728373209637</v>
      </c>
      <c r="Q19" s="12">
        <f t="shared" si="3"/>
        <v>26.643995761871338</v>
      </c>
      <c r="R19" s="12">
        <f t="shared" si="4"/>
        <v>28.515336354573567</v>
      </c>
      <c r="S19" s="11">
        <f t="shared" si="5"/>
        <v>0.13988337694482572</v>
      </c>
      <c r="T19" s="12">
        <f t="shared" si="6"/>
        <v>5.854342832130336E-2</v>
      </c>
      <c r="U19" s="12">
        <f t="shared" si="7"/>
        <v>0.20891074034557883</v>
      </c>
      <c r="V19" s="13">
        <f t="shared" si="8"/>
        <v>0.19013089421028742</v>
      </c>
    </row>
    <row r="20" spans="1:22" x14ac:dyDescent="0.25">
      <c r="A20" s="1" t="s">
        <v>17</v>
      </c>
      <c r="B20" s="11">
        <v>22.02046012878418</v>
      </c>
      <c r="C20" s="12">
        <v>22.153779983520508</v>
      </c>
      <c r="D20" s="12">
        <v>23.36790657043457</v>
      </c>
      <c r="E20" s="12">
        <v>23.339317321777344</v>
      </c>
      <c r="F20" s="12">
        <v>23.327362060546875</v>
      </c>
      <c r="G20" s="12">
        <v>22.870328903198242</v>
      </c>
      <c r="H20" s="12">
        <v>20.747783660888672</v>
      </c>
      <c r="I20" s="12">
        <v>20.601446151733398</v>
      </c>
      <c r="J20" s="12">
        <v>21.611845016479492</v>
      </c>
      <c r="K20" s="12">
        <v>22.38899040222168</v>
      </c>
      <c r="L20" s="12">
        <v>23.236726760864258</v>
      </c>
      <c r="M20" s="12">
        <v>22.898550033569336</v>
      </c>
      <c r="N20" s="13">
        <v>21.908535003662109</v>
      </c>
      <c r="O20" s="11">
        <f t="shared" si="1"/>
        <v>22.514048894246418</v>
      </c>
      <c r="P20" s="12">
        <f t="shared" si="2"/>
        <v>23.17900276184082</v>
      </c>
      <c r="Q20" s="12">
        <f t="shared" si="3"/>
        <v>21.337516307830811</v>
      </c>
      <c r="R20" s="12">
        <f t="shared" si="4"/>
        <v>22.681270599365234</v>
      </c>
      <c r="S20" s="11">
        <f t="shared" si="5"/>
        <v>0.7424609378989584</v>
      </c>
      <c r="T20" s="12">
        <f t="shared" si="6"/>
        <v>0.69287077854766432</v>
      </c>
      <c r="U20" s="12">
        <f t="shared" si="7"/>
        <v>2.0833189433797309E-2</v>
      </c>
      <c r="V20" s="13">
        <f t="shared" si="8"/>
        <v>0.26738622874924939</v>
      </c>
    </row>
    <row r="21" spans="1:22" x14ac:dyDescent="0.25">
      <c r="A21" s="1" t="s">
        <v>18</v>
      </c>
      <c r="B21" s="11">
        <v>25.294252395629883</v>
      </c>
      <c r="C21" s="12">
        <v>24.864816665649414</v>
      </c>
      <c r="D21" s="12">
        <v>25.133306503295898</v>
      </c>
      <c r="E21" s="12">
        <v>23.712787628173828</v>
      </c>
      <c r="F21" s="12">
        <v>24.364873886108398</v>
      </c>
      <c r="G21" s="12">
        <v>23.673065185546875</v>
      </c>
      <c r="H21" s="12">
        <v>24.214744010807543</v>
      </c>
      <c r="I21" s="12">
        <v>23.736503601074219</v>
      </c>
      <c r="J21" s="12">
        <v>24.134029388427734</v>
      </c>
      <c r="K21" s="12">
        <v>24.371452331542969</v>
      </c>
      <c r="L21" s="12">
        <v>25.47776985168457</v>
      </c>
      <c r="M21" s="12">
        <v>24.831253051757813</v>
      </c>
      <c r="N21" s="13">
        <v>25.460678100585938</v>
      </c>
      <c r="O21" s="11">
        <f t="shared" si="1"/>
        <v>25.097458521525066</v>
      </c>
      <c r="P21" s="12">
        <f t="shared" si="2"/>
        <v>23.916908899943035</v>
      </c>
      <c r="Q21" s="12">
        <f t="shared" si="3"/>
        <v>24.114182332963118</v>
      </c>
      <c r="R21" s="12">
        <f t="shared" si="4"/>
        <v>25.256567001342773</v>
      </c>
      <c r="S21" s="11">
        <f t="shared" si="5"/>
        <v>0.21695061625574152</v>
      </c>
      <c r="T21" s="12">
        <f t="shared" si="6"/>
        <v>0.75466676649194342</v>
      </c>
      <c r="U21" s="12">
        <f t="shared" si="7"/>
        <v>0.71105309805513284</v>
      </c>
      <c r="V21" s="13">
        <f t="shared" si="8"/>
        <v>0.38845712728004406</v>
      </c>
    </row>
    <row r="22" spans="1:22" x14ac:dyDescent="0.25">
      <c r="A22" s="1" t="s">
        <v>19</v>
      </c>
      <c r="B22" s="11">
        <v>26.865447998046875</v>
      </c>
      <c r="C22" s="12">
        <v>25.979249954223633</v>
      </c>
      <c r="D22" s="12">
        <v>28.145116806030273</v>
      </c>
      <c r="E22" s="12">
        <v>23.184139251708984</v>
      </c>
      <c r="F22" s="12">
        <v>24.148109436035156</v>
      </c>
      <c r="G22" s="12">
        <v>23.17009162902832</v>
      </c>
      <c r="H22" s="12">
        <v>24.388856887817383</v>
      </c>
      <c r="I22" s="12">
        <v>24.401784896850586</v>
      </c>
      <c r="J22" s="12">
        <v>22.533193588256836</v>
      </c>
      <c r="K22" s="12">
        <v>23.505891799926758</v>
      </c>
      <c r="L22" s="12">
        <v>24.893529891967773</v>
      </c>
      <c r="M22" s="12">
        <v>23.381458282470703</v>
      </c>
      <c r="N22" s="13">
        <v>22.898506164550781</v>
      </c>
      <c r="O22" s="11">
        <f t="shared" si="1"/>
        <v>26.996604919433594</v>
      </c>
      <c r="P22" s="12">
        <f t="shared" si="2"/>
        <v>23.50078010559082</v>
      </c>
      <c r="Q22" s="12">
        <f t="shared" si="3"/>
        <v>23.707431793212891</v>
      </c>
      <c r="R22" s="12">
        <f t="shared" si="4"/>
        <v>23.724498112996418</v>
      </c>
      <c r="S22" s="11">
        <f t="shared" si="5"/>
        <v>1.0888739176137123</v>
      </c>
      <c r="T22" s="12">
        <f t="shared" si="6"/>
        <v>2.4871309224870055</v>
      </c>
      <c r="U22" s="12">
        <f t="shared" si="7"/>
        <v>2.6304817279522763</v>
      </c>
      <c r="V22" s="13">
        <f t="shared" si="8"/>
        <v>0.56064764377091503</v>
      </c>
    </row>
    <row r="23" spans="1:22" x14ac:dyDescent="0.25">
      <c r="A23" s="1" t="s">
        <v>20</v>
      </c>
      <c r="B23" s="11">
        <v>27.195137023925781</v>
      </c>
      <c r="C23" s="12">
        <v>26.924781799316406</v>
      </c>
      <c r="D23" s="12">
        <v>27.53126335144043</v>
      </c>
      <c r="E23" s="12">
        <v>27.798250198364258</v>
      </c>
      <c r="F23" s="12">
        <v>26.643514633178711</v>
      </c>
      <c r="G23" s="12">
        <v>27.241323471069336</v>
      </c>
      <c r="H23" s="12">
        <v>25.575187683105469</v>
      </c>
      <c r="I23" s="12">
        <v>24.962820053100586</v>
      </c>
      <c r="J23" s="12">
        <v>27.083030700683594</v>
      </c>
      <c r="K23" s="12">
        <v>27.380941390991211</v>
      </c>
      <c r="L23" s="12">
        <v>28.197566986083984</v>
      </c>
      <c r="M23" s="12">
        <v>27.624090194702148</v>
      </c>
      <c r="N23" s="13">
        <v>26.717611312866211</v>
      </c>
      <c r="O23" s="11">
        <f t="shared" si="1"/>
        <v>27.217060724894207</v>
      </c>
      <c r="P23" s="12">
        <f t="shared" si="2"/>
        <v>27.227696100870769</v>
      </c>
      <c r="Q23" s="12">
        <f t="shared" si="3"/>
        <v>26.250494956970215</v>
      </c>
      <c r="R23" s="12">
        <f t="shared" si="4"/>
        <v>27.513089497884113</v>
      </c>
      <c r="S23" s="11">
        <f t="shared" si="5"/>
        <v>0.30383458454363915</v>
      </c>
      <c r="T23" s="12">
        <f t="shared" si="6"/>
        <v>0.44759522145801728</v>
      </c>
      <c r="U23" s="12">
        <f t="shared" si="7"/>
        <v>0.60453756275768844</v>
      </c>
      <c r="V23" s="13">
        <f t="shared" si="8"/>
        <v>0.57748838541566594</v>
      </c>
    </row>
    <row r="24" spans="1:22" x14ac:dyDescent="0.25">
      <c r="A24" s="1" t="s">
        <v>21</v>
      </c>
      <c r="B24" s="11">
        <v>26.7664794921875</v>
      </c>
      <c r="C24" s="12">
        <v>26.776523590087891</v>
      </c>
      <c r="D24" s="12">
        <v>27.077285766601563</v>
      </c>
      <c r="E24" s="12">
        <v>26.785781860351563</v>
      </c>
      <c r="F24" s="12">
        <v>26.849414825439453</v>
      </c>
      <c r="G24" s="12">
        <v>26.506731033325195</v>
      </c>
      <c r="H24" s="12">
        <v>25.766880035400391</v>
      </c>
      <c r="I24" s="12">
        <v>26.005237579345703</v>
      </c>
      <c r="J24" s="12">
        <v>25.269922256469727</v>
      </c>
      <c r="K24" s="12">
        <v>26.591434478759766</v>
      </c>
      <c r="L24" s="12">
        <v>26.698394775390625</v>
      </c>
      <c r="M24" s="12">
        <v>25.713451385498047</v>
      </c>
      <c r="N24" s="13">
        <v>26.843006134033203</v>
      </c>
      <c r="O24" s="11">
        <f t="shared" si="1"/>
        <v>26.873429616292317</v>
      </c>
      <c r="P24" s="12">
        <f t="shared" si="2"/>
        <v>26.71397590637207</v>
      </c>
      <c r="Q24" s="12">
        <f t="shared" si="3"/>
        <v>25.908368587493896</v>
      </c>
      <c r="R24" s="12">
        <f t="shared" si="4"/>
        <v>26.418284098307293</v>
      </c>
      <c r="S24" s="11">
        <f t="shared" si="5"/>
        <v>0.17661601991279616</v>
      </c>
      <c r="T24" s="12">
        <f t="shared" si="6"/>
        <v>0.17103514733748201</v>
      </c>
      <c r="U24" s="12">
        <f t="shared" si="7"/>
        <v>0.15326928776448279</v>
      </c>
      <c r="V24" s="13">
        <f t="shared" si="8"/>
        <v>0.18227758121785212</v>
      </c>
    </row>
    <row r="25" spans="1:22" x14ac:dyDescent="0.25">
      <c r="A25" s="1" t="s">
        <v>22</v>
      </c>
      <c r="B25" s="11">
        <v>28.13453483581543</v>
      </c>
      <c r="C25" s="12">
        <v>26.483495712280273</v>
      </c>
      <c r="D25" s="12">
        <v>27.493547439575195</v>
      </c>
      <c r="E25" s="12">
        <v>28.211992263793945</v>
      </c>
      <c r="F25" s="12">
        <v>28.960170745849609</v>
      </c>
      <c r="G25" s="12">
        <v>27.71660041809082</v>
      </c>
      <c r="H25" s="12">
        <v>26.548652648925781</v>
      </c>
      <c r="I25" s="12">
        <v>26.549015045166016</v>
      </c>
      <c r="J25" s="12">
        <v>28.977558135986328</v>
      </c>
      <c r="K25" s="12">
        <v>28.401891708374023</v>
      </c>
      <c r="L25" s="12">
        <v>27.200111389160156</v>
      </c>
      <c r="M25" s="12">
        <v>27.555770874023438</v>
      </c>
      <c r="N25" s="13">
        <v>27.747451782226563</v>
      </c>
      <c r="O25" s="11">
        <f t="shared" si="1"/>
        <v>27.370525995890301</v>
      </c>
      <c r="P25" s="12">
        <f t="shared" si="2"/>
        <v>28.296254475911457</v>
      </c>
      <c r="Q25" s="12">
        <f t="shared" si="3"/>
        <v>27.619279384613037</v>
      </c>
      <c r="R25" s="12">
        <f t="shared" si="4"/>
        <v>27.501111348470051</v>
      </c>
      <c r="S25" s="11">
        <f t="shared" si="5"/>
        <v>0.83236605743246828</v>
      </c>
      <c r="T25" s="12">
        <f t="shared" si="6"/>
        <v>0.8683382391914668</v>
      </c>
      <c r="U25" s="12">
        <f t="shared" si="7"/>
        <v>0.73336188531141999</v>
      </c>
      <c r="V25" s="13">
        <f t="shared" si="8"/>
        <v>0.62605261784751609</v>
      </c>
    </row>
    <row r="26" spans="1:22" x14ac:dyDescent="0.25">
      <c r="A26" s="1" t="s">
        <v>23</v>
      </c>
      <c r="B26" s="11">
        <v>32.500137329101563</v>
      </c>
      <c r="C26" s="12">
        <v>32.56671142578125</v>
      </c>
      <c r="D26" s="12">
        <v>35</v>
      </c>
      <c r="E26" s="12">
        <v>32.009201049804688</v>
      </c>
      <c r="F26" s="12">
        <v>31.998056411743164</v>
      </c>
      <c r="G26" s="12">
        <v>33.532718658447266</v>
      </c>
      <c r="H26" s="12">
        <v>32.718048095703125</v>
      </c>
      <c r="I26" s="12">
        <v>35</v>
      </c>
      <c r="J26" s="12">
        <v>32.260101318359375</v>
      </c>
      <c r="K26" s="12">
        <v>31.965761184692383</v>
      </c>
      <c r="L26" s="12">
        <v>30.845064163208008</v>
      </c>
      <c r="M26" s="12">
        <v>30.339242935180664</v>
      </c>
      <c r="N26" s="13">
        <v>31.229152679443359</v>
      </c>
      <c r="O26" s="11">
        <f t="shared" si="1"/>
        <v>33.355616251627602</v>
      </c>
      <c r="P26" s="12">
        <f t="shared" si="2"/>
        <v>32.513325373331703</v>
      </c>
      <c r="Q26" s="12">
        <f t="shared" si="3"/>
        <v>32.985977649688721</v>
      </c>
      <c r="R26" s="12">
        <f t="shared" si="4"/>
        <v>30.804486592610676</v>
      </c>
      <c r="S26" s="11">
        <f t="shared" si="5"/>
        <v>1.4244670798304246</v>
      </c>
      <c r="T26" s="12">
        <f t="shared" si="6"/>
        <v>1.5904186799516256</v>
      </c>
      <c r="U26" s="12">
        <f t="shared" si="7"/>
        <v>1.7299647332880919</v>
      </c>
      <c r="V26" s="13">
        <f t="shared" si="8"/>
        <v>0.88283806728267011</v>
      </c>
    </row>
    <row r="27" spans="1:22" x14ac:dyDescent="0.25">
      <c r="A27" s="1" t="s">
        <v>24</v>
      </c>
      <c r="B27" s="11">
        <v>27.578269958496094</v>
      </c>
      <c r="C27" s="12">
        <v>26.360267639160156</v>
      </c>
      <c r="D27" s="12">
        <v>27.187877655029297</v>
      </c>
      <c r="E27" s="12">
        <v>25.900972366333008</v>
      </c>
      <c r="F27" s="12">
        <v>25.784130096435547</v>
      </c>
      <c r="G27" s="12">
        <v>25.689188003540039</v>
      </c>
      <c r="H27" s="12">
        <v>25.239974975585938</v>
      </c>
      <c r="I27" s="12">
        <v>25.536436080932617</v>
      </c>
      <c r="J27" s="12">
        <v>24.924844741821289</v>
      </c>
      <c r="K27" s="12">
        <v>24.884660720825195</v>
      </c>
      <c r="L27" s="12">
        <v>25.79267692565918</v>
      </c>
      <c r="M27" s="12">
        <v>25.222333908081055</v>
      </c>
      <c r="N27" s="13">
        <v>25.429803848266602</v>
      </c>
      <c r="O27" s="11">
        <f t="shared" si="1"/>
        <v>27.042138417561848</v>
      </c>
      <c r="P27" s="12">
        <f t="shared" si="2"/>
        <v>25.791430155436199</v>
      </c>
      <c r="Q27" s="12">
        <f t="shared" si="3"/>
        <v>25.14647912979126</v>
      </c>
      <c r="R27" s="12">
        <f t="shared" si="4"/>
        <v>25.481604894002277</v>
      </c>
      <c r="S27" s="11">
        <f t="shared" si="5"/>
        <v>0.62194240607963502</v>
      </c>
      <c r="T27" s="12">
        <f t="shared" si="6"/>
        <v>0.65217785254263827</v>
      </c>
      <c r="U27" s="12">
        <f t="shared" si="7"/>
        <v>0.77891853942578448</v>
      </c>
      <c r="V27" s="13">
        <f t="shared" si="8"/>
        <v>0.10608073447599092</v>
      </c>
    </row>
    <row r="28" spans="1:22" x14ac:dyDescent="0.25">
      <c r="A28" s="1" t="s">
        <v>25</v>
      </c>
      <c r="B28" s="11">
        <v>26.528003692626953</v>
      </c>
      <c r="C28" s="12">
        <v>25.451169967651367</v>
      </c>
      <c r="D28" s="12">
        <v>25.608047485351563</v>
      </c>
      <c r="E28" s="12">
        <v>25.98638916015625</v>
      </c>
      <c r="F28" s="12">
        <v>26.395170211791992</v>
      </c>
      <c r="G28" s="12">
        <v>25.965858459472656</v>
      </c>
      <c r="H28" s="12">
        <v>24.75251579284668</v>
      </c>
      <c r="I28" s="12">
        <v>25.122688293457031</v>
      </c>
      <c r="J28" s="12">
        <v>24.627635955810547</v>
      </c>
      <c r="K28" s="12">
        <v>24.621789932250977</v>
      </c>
      <c r="L28" s="12">
        <v>24.934389114379883</v>
      </c>
      <c r="M28" s="12">
        <v>24.559926986694336</v>
      </c>
      <c r="N28" s="13">
        <v>25.427402496337891</v>
      </c>
      <c r="O28" s="11">
        <f t="shared" si="1"/>
        <v>25.862407048543293</v>
      </c>
      <c r="P28" s="12">
        <f t="shared" si="2"/>
        <v>26.115805943806965</v>
      </c>
      <c r="Q28" s="12">
        <f t="shared" si="3"/>
        <v>24.781157493591309</v>
      </c>
      <c r="R28" s="12">
        <f t="shared" si="4"/>
        <v>24.973906199137371</v>
      </c>
      <c r="S28" s="11">
        <f t="shared" si="5"/>
        <v>0.58173602978629013</v>
      </c>
      <c r="T28" s="12">
        <f t="shared" si="6"/>
        <v>0.27514013474330062</v>
      </c>
      <c r="U28" s="12">
        <f t="shared" si="7"/>
        <v>0.39365944621153925</v>
      </c>
      <c r="V28" s="13">
        <f t="shared" si="8"/>
        <v>0.24215423409006689</v>
      </c>
    </row>
    <row r="29" spans="1:22" x14ac:dyDescent="0.25">
      <c r="A29" s="1" t="s">
        <v>26</v>
      </c>
      <c r="B29" s="11">
        <v>34.123592376708984</v>
      </c>
      <c r="C29" s="12">
        <v>34.947734832763672</v>
      </c>
      <c r="D29" s="12">
        <v>33.510009765625</v>
      </c>
      <c r="E29" s="12">
        <v>34.584434509277344</v>
      </c>
      <c r="F29" s="12">
        <v>34.444568634033203</v>
      </c>
      <c r="G29" s="12">
        <v>35</v>
      </c>
      <c r="H29" s="12">
        <v>31.974163055419922</v>
      </c>
      <c r="I29" s="12">
        <v>33.273406982421875</v>
      </c>
      <c r="J29" s="12">
        <v>33.303310394287109</v>
      </c>
      <c r="K29" s="12">
        <v>33.180400848388672</v>
      </c>
      <c r="L29" s="12">
        <v>33.454116821289063</v>
      </c>
      <c r="M29" s="12">
        <v>33.304965972900391</v>
      </c>
      <c r="N29" s="13">
        <v>33.74029541015625</v>
      </c>
      <c r="O29" s="11">
        <f t="shared" si="1"/>
        <v>34.193778991699219</v>
      </c>
      <c r="P29" s="12">
        <f t="shared" si="2"/>
        <v>34.676334381103516</v>
      </c>
      <c r="Q29" s="12">
        <f t="shared" si="3"/>
        <v>32.932820320129395</v>
      </c>
      <c r="R29" s="12">
        <f t="shared" si="4"/>
        <v>33.499792734781899</v>
      </c>
      <c r="S29" s="11">
        <f t="shared" si="5"/>
        <v>0.72142772532150801</v>
      </c>
      <c r="T29" s="12">
        <f t="shared" si="6"/>
        <v>0.74759938285784389</v>
      </c>
      <c r="U29" s="12">
        <f t="shared" si="7"/>
        <v>0.58414485523008119</v>
      </c>
      <c r="V29" s="13">
        <f t="shared" si="8"/>
        <v>0.28889477393366875</v>
      </c>
    </row>
    <row r="30" spans="1:22" x14ac:dyDescent="0.25">
      <c r="A30" s="1" t="s">
        <v>27</v>
      </c>
      <c r="B30" s="11">
        <v>26.962526321411133</v>
      </c>
      <c r="C30" s="12">
        <v>26.184497833251953</v>
      </c>
      <c r="D30" s="12">
        <v>26.083257675170898</v>
      </c>
      <c r="E30" s="12">
        <v>26.748653411865234</v>
      </c>
      <c r="F30" s="12">
        <v>26.369485855102539</v>
      </c>
      <c r="G30" s="12">
        <v>26.517515182495117</v>
      </c>
      <c r="H30" s="12">
        <v>25.016122817993164</v>
      </c>
      <c r="I30" s="12">
        <v>25.870447158813477</v>
      </c>
      <c r="J30" s="12">
        <v>25.313253402709961</v>
      </c>
      <c r="K30" s="12">
        <v>25.514389038085938</v>
      </c>
      <c r="L30" s="12">
        <v>25.228443145751953</v>
      </c>
      <c r="M30" s="12">
        <v>24.890598297119141</v>
      </c>
      <c r="N30" s="13">
        <v>25.931938171386719</v>
      </c>
      <c r="O30" s="11">
        <f t="shared" si="1"/>
        <v>26.410093943277996</v>
      </c>
      <c r="P30" s="12">
        <f t="shared" si="2"/>
        <v>26.545218149820965</v>
      </c>
      <c r="Q30" s="12">
        <f t="shared" si="3"/>
        <v>25.428553104400635</v>
      </c>
      <c r="R30" s="12">
        <f t="shared" si="4"/>
        <v>25.350326538085938</v>
      </c>
      <c r="S30" s="11">
        <f t="shared" si="5"/>
        <v>0.48109099109154502</v>
      </c>
      <c r="T30" s="12">
        <f t="shared" si="6"/>
        <v>0.35853232604135832</v>
      </c>
      <c r="U30" s="12">
        <f t="shared" si="7"/>
        <v>0.33377789359077525</v>
      </c>
      <c r="V30" s="13">
        <f t="shared" si="8"/>
        <v>0.19109578703974775</v>
      </c>
    </row>
    <row r="31" spans="1:22" x14ac:dyDescent="0.25">
      <c r="A31" s="1" t="s">
        <v>28</v>
      </c>
      <c r="B31" s="11">
        <v>33.97430419921875</v>
      </c>
      <c r="C31" s="12">
        <v>32.603965759277344</v>
      </c>
      <c r="D31" s="12">
        <v>31.886589050292969</v>
      </c>
      <c r="E31" s="12">
        <v>31.566272735595703</v>
      </c>
      <c r="F31" s="12">
        <v>30.439060211181641</v>
      </c>
      <c r="G31" s="12">
        <v>30.861686706542969</v>
      </c>
      <c r="H31" s="12">
        <v>30.261451721191406</v>
      </c>
      <c r="I31" s="12">
        <v>31.469316482543945</v>
      </c>
      <c r="J31" s="12">
        <v>30.672473907470703</v>
      </c>
      <c r="K31" s="12">
        <v>35</v>
      </c>
      <c r="L31" s="12">
        <v>33.430202484130859</v>
      </c>
      <c r="M31" s="12">
        <v>35</v>
      </c>
      <c r="N31" s="13">
        <v>35</v>
      </c>
      <c r="O31" s="11">
        <f t="shared" si="1"/>
        <v>32.821619669596352</v>
      </c>
      <c r="P31" s="12">
        <f t="shared" si="2"/>
        <v>30.955673217773438</v>
      </c>
      <c r="Q31" s="12">
        <f t="shared" si="3"/>
        <v>31.850810527801514</v>
      </c>
      <c r="R31" s="12">
        <f t="shared" si="4"/>
        <v>34.476734161376953</v>
      </c>
      <c r="S31" s="11">
        <f t="shared" si="5"/>
        <v>1.0607396260493978</v>
      </c>
      <c r="T31" s="12">
        <f t="shared" si="6"/>
        <v>0.53135654938594612</v>
      </c>
      <c r="U31" s="12">
        <f t="shared" si="7"/>
        <v>0.7603234352033077</v>
      </c>
      <c r="V31" s="13">
        <f t="shared" si="8"/>
        <v>0.56945334929117519</v>
      </c>
    </row>
    <row r="32" spans="1:22" x14ac:dyDescent="0.25">
      <c r="A32" s="1" t="s">
        <v>29</v>
      </c>
      <c r="B32" s="11">
        <v>30.135406494140625</v>
      </c>
      <c r="C32" s="12">
        <v>28.857528686523438</v>
      </c>
      <c r="D32" s="12">
        <v>29.858871459960938</v>
      </c>
      <c r="E32" s="12">
        <v>30.443731307983398</v>
      </c>
      <c r="F32" s="12">
        <v>29.381246566772461</v>
      </c>
      <c r="G32" s="12">
        <v>28.894502639770508</v>
      </c>
      <c r="H32" s="12">
        <v>28.522396087646484</v>
      </c>
      <c r="I32" s="12">
        <v>29.578180313110352</v>
      </c>
      <c r="J32" s="12">
        <v>30.385898590087891</v>
      </c>
      <c r="K32" s="12">
        <v>31.226713180541992</v>
      </c>
      <c r="L32" s="12">
        <v>30.841005325317383</v>
      </c>
      <c r="M32" s="12">
        <v>29.686923980712891</v>
      </c>
      <c r="N32" s="13">
        <v>30.233657836914063</v>
      </c>
      <c r="O32" s="11">
        <f t="shared" si="1"/>
        <v>29.617268880208332</v>
      </c>
      <c r="P32" s="12">
        <f t="shared" si="2"/>
        <v>29.573160171508789</v>
      </c>
      <c r="Q32" s="12">
        <f t="shared" si="3"/>
        <v>29.92829704284668</v>
      </c>
      <c r="R32" s="12">
        <f t="shared" si="4"/>
        <v>30.253862380981445</v>
      </c>
      <c r="S32" s="11">
        <f t="shared" si="5"/>
        <v>0.67232564855690469</v>
      </c>
      <c r="T32" s="12">
        <f t="shared" si="6"/>
        <v>0.8021624054257771</v>
      </c>
      <c r="U32" s="12">
        <f t="shared" si="7"/>
        <v>0.532143527902049</v>
      </c>
      <c r="V32" s="13">
        <f t="shared" si="8"/>
        <v>0.79224395886957721</v>
      </c>
    </row>
    <row r="33" spans="1:22" x14ac:dyDescent="0.25">
      <c r="A33" s="1" t="s">
        <v>30</v>
      </c>
      <c r="B33" s="11">
        <v>32.967308044433594</v>
      </c>
      <c r="C33" s="12">
        <v>31.424041748046875</v>
      </c>
      <c r="D33" s="12">
        <v>32.083850860595703</v>
      </c>
      <c r="E33" s="12">
        <v>33.939170837402344</v>
      </c>
      <c r="F33" s="12">
        <v>33.480091094970703</v>
      </c>
      <c r="G33" s="12">
        <v>33.946628570556641</v>
      </c>
      <c r="H33" s="12">
        <v>30.946216583251953</v>
      </c>
      <c r="I33" s="12">
        <v>31.861995697021484</v>
      </c>
      <c r="J33" s="12">
        <v>32.522274017333984</v>
      </c>
      <c r="K33" s="12">
        <v>35</v>
      </c>
      <c r="L33" s="12">
        <v>35</v>
      </c>
      <c r="M33" s="12">
        <v>35</v>
      </c>
      <c r="N33" s="13">
        <v>35</v>
      </c>
      <c r="O33" s="11">
        <f t="shared" si="1"/>
        <v>32.158400217692055</v>
      </c>
      <c r="P33" s="12">
        <f t="shared" si="2"/>
        <v>33.788630167643227</v>
      </c>
      <c r="Q33" s="12">
        <f t="shared" si="3"/>
        <v>32.582621574401855</v>
      </c>
      <c r="R33" s="12">
        <f t="shared" si="4"/>
        <v>35</v>
      </c>
      <c r="S33" s="11">
        <f t="shared" si="5"/>
        <v>0.7743293358600104</v>
      </c>
      <c r="T33" s="12">
        <f t="shared" si="6"/>
        <v>1.3040599818427536</v>
      </c>
      <c r="U33" s="12">
        <f t="shared" si="7"/>
        <v>0.96630337009454481</v>
      </c>
      <c r="V33" s="13">
        <f t="shared" si="8"/>
        <v>0.26722869226594459</v>
      </c>
    </row>
    <row r="34" spans="1:22" x14ac:dyDescent="0.25">
      <c r="A34" s="1" t="s">
        <v>31</v>
      </c>
      <c r="B34" s="11">
        <v>29.612749099731445</v>
      </c>
      <c r="C34" s="12">
        <v>27.834217071533203</v>
      </c>
      <c r="D34" s="12">
        <v>28.685152053833008</v>
      </c>
      <c r="E34" s="12">
        <v>29.426860809326172</v>
      </c>
      <c r="F34" s="12">
        <v>29.96238899230957</v>
      </c>
      <c r="G34" s="12">
        <v>29.196510314941406</v>
      </c>
      <c r="H34" s="12">
        <v>28.212907791137695</v>
      </c>
      <c r="I34" s="12">
        <v>27.402185440063477</v>
      </c>
      <c r="J34" s="12">
        <v>30.650339126586914</v>
      </c>
      <c r="K34" s="12">
        <v>29.362634658813477</v>
      </c>
      <c r="L34" s="12">
        <v>28.567359924316406</v>
      </c>
      <c r="M34" s="12">
        <v>29.454002380371094</v>
      </c>
      <c r="N34" s="13">
        <v>30.183223724365234</v>
      </c>
      <c r="O34" s="11">
        <f t="shared" si="1"/>
        <v>28.710706075032551</v>
      </c>
      <c r="P34" s="12">
        <f t="shared" si="2"/>
        <v>29.528586705525715</v>
      </c>
      <c r="Q34" s="12">
        <f t="shared" si="3"/>
        <v>28.907016754150391</v>
      </c>
      <c r="R34" s="12">
        <f t="shared" si="4"/>
        <v>29.40152867635091</v>
      </c>
      <c r="S34" s="11">
        <f t="shared" si="5"/>
        <v>0.88954134239580918</v>
      </c>
      <c r="T34" s="12">
        <f t="shared" si="6"/>
        <v>0.79694586784046439</v>
      </c>
      <c r="U34" s="12">
        <f t="shared" si="7"/>
        <v>0.64138606545430199</v>
      </c>
      <c r="V34" s="13">
        <f t="shared" si="8"/>
        <v>0.39294230566331545</v>
      </c>
    </row>
    <row r="35" spans="1:22" x14ac:dyDescent="0.25">
      <c r="A35" s="1" t="s">
        <v>32</v>
      </c>
      <c r="B35" s="11">
        <v>26.960075378417969</v>
      </c>
      <c r="C35" s="12">
        <v>25.559322357177734</v>
      </c>
      <c r="D35" s="12">
        <v>26.328393936157227</v>
      </c>
      <c r="E35" s="12">
        <v>26.837270736694336</v>
      </c>
      <c r="F35" s="12">
        <v>26.815824508666992</v>
      </c>
      <c r="G35" s="12">
        <v>26.250873565673828</v>
      </c>
      <c r="H35" s="12">
        <v>26.163883209228516</v>
      </c>
      <c r="I35" s="12">
        <v>25.792398452758789</v>
      </c>
      <c r="J35" s="12">
        <v>26.096158981323242</v>
      </c>
      <c r="K35" s="12">
        <v>25.999370574951172</v>
      </c>
      <c r="L35" s="12">
        <v>25.536191940307617</v>
      </c>
      <c r="M35" s="12">
        <v>25.908378601074219</v>
      </c>
      <c r="N35" s="13">
        <v>26.633403778076172</v>
      </c>
      <c r="O35" s="11">
        <f t="shared" si="1"/>
        <v>26.282597223917644</v>
      </c>
      <c r="P35" s="12">
        <f t="shared" si="2"/>
        <v>26.634656270345051</v>
      </c>
      <c r="Q35" s="12">
        <f t="shared" si="3"/>
        <v>26.01295280456543</v>
      </c>
      <c r="R35" s="12">
        <f t="shared" si="4"/>
        <v>26.025991439819336</v>
      </c>
      <c r="S35" s="11">
        <f t="shared" si="5"/>
        <v>0.70149858215635585</v>
      </c>
      <c r="T35" s="12">
        <f t="shared" si="6"/>
        <v>0.64337375768003913</v>
      </c>
      <c r="U35" s="12">
        <f t="shared" si="7"/>
        <v>0.28780899390587844</v>
      </c>
      <c r="V35" s="13">
        <f t="shared" si="8"/>
        <v>0.33253850675932278</v>
      </c>
    </row>
    <row r="36" spans="1:22" x14ac:dyDescent="0.25">
      <c r="A36" s="1" t="s">
        <v>33</v>
      </c>
      <c r="B36" s="11">
        <v>24.776105880737305</v>
      </c>
      <c r="C36" s="12">
        <v>23.537637710571289</v>
      </c>
      <c r="D36" s="12">
        <v>24.285345077514648</v>
      </c>
      <c r="E36" s="12">
        <v>24.937891006469727</v>
      </c>
      <c r="F36" s="12">
        <v>25.460834503173828</v>
      </c>
      <c r="G36" s="12">
        <v>24.462131500244141</v>
      </c>
      <c r="H36" s="12">
        <v>24.007278442382813</v>
      </c>
      <c r="I36" s="12">
        <v>23.627462387084961</v>
      </c>
      <c r="J36" s="12">
        <v>25.534597396850586</v>
      </c>
      <c r="K36" s="12">
        <v>24.475486755371094</v>
      </c>
      <c r="L36" s="12">
        <v>24.397832870483398</v>
      </c>
      <c r="M36" s="12">
        <v>24.465564727783203</v>
      </c>
      <c r="N36" s="13">
        <v>24.263162612915039</v>
      </c>
      <c r="O36" s="11">
        <f t="shared" si="1"/>
        <v>24.199696222941082</v>
      </c>
      <c r="P36" s="12">
        <f t="shared" si="2"/>
        <v>24.953619003295898</v>
      </c>
      <c r="Q36" s="12">
        <f t="shared" si="3"/>
        <v>24.411206245422363</v>
      </c>
      <c r="R36" s="12">
        <f t="shared" si="4"/>
        <v>24.375520070393879</v>
      </c>
      <c r="S36" s="11">
        <f t="shared" si="5"/>
        <v>0.62366068245955097</v>
      </c>
      <c r="T36" s="12">
        <f t="shared" si="6"/>
        <v>0.70066537289584663</v>
      </c>
      <c r="U36" s="12">
        <f t="shared" si="7"/>
        <v>0.58893427476778015</v>
      </c>
      <c r="V36" s="13">
        <f t="shared" si="8"/>
        <v>0.49953723527712818</v>
      </c>
    </row>
    <row r="37" spans="1:22" x14ac:dyDescent="0.25">
      <c r="A37" s="1" t="s">
        <v>34</v>
      </c>
      <c r="B37" s="11">
        <v>25.448633193969727</v>
      </c>
      <c r="C37" s="12">
        <v>23.509632110595703</v>
      </c>
      <c r="D37" s="12">
        <v>24.562778472900391</v>
      </c>
      <c r="E37" s="12">
        <v>25.663755416870117</v>
      </c>
      <c r="F37" s="12">
        <v>25.813302993774414</v>
      </c>
      <c r="G37" s="12">
        <v>25.196418762207031</v>
      </c>
      <c r="H37" s="12">
        <v>23.532976150512695</v>
      </c>
      <c r="I37" s="12">
        <v>23.293159484863281</v>
      </c>
      <c r="J37" s="12">
        <v>25.571516036987305</v>
      </c>
      <c r="K37" s="12">
        <v>25.437522888183594</v>
      </c>
      <c r="L37" s="12">
        <v>23.66038703918457</v>
      </c>
      <c r="M37" s="12">
        <v>24.231782913208008</v>
      </c>
      <c r="N37" s="13">
        <v>24.384368896484375</v>
      </c>
      <c r="O37" s="11">
        <f t="shared" si="1"/>
        <v>24.507014592488606</v>
      </c>
      <c r="P37" s="12">
        <f t="shared" si="2"/>
        <v>25.557825724283855</v>
      </c>
      <c r="Q37" s="12">
        <f t="shared" si="3"/>
        <v>24.458793640136719</v>
      </c>
      <c r="R37" s="12">
        <f t="shared" si="4"/>
        <v>24.092179616292317</v>
      </c>
      <c r="S37" s="11">
        <f t="shared" si="5"/>
        <v>0.9707025847809122</v>
      </c>
      <c r="T37" s="12">
        <f t="shared" si="6"/>
        <v>1.0771501528124361</v>
      </c>
      <c r="U37" s="12">
        <f t="shared" si="7"/>
        <v>0.6829258483683851</v>
      </c>
      <c r="V37" s="13">
        <f t="shared" si="8"/>
        <v>0.32179553076089362</v>
      </c>
    </row>
    <row r="38" spans="1:22" x14ac:dyDescent="0.25">
      <c r="A38" s="1" t="s">
        <v>35</v>
      </c>
      <c r="B38" s="11">
        <v>34.598106384277344</v>
      </c>
      <c r="C38" s="12">
        <v>35</v>
      </c>
      <c r="D38" s="12">
        <v>34.774013519287109</v>
      </c>
      <c r="E38" s="12">
        <v>33.932609558105469</v>
      </c>
      <c r="F38" s="12">
        <v>35</v>
      </c>
      <c r="G38" s="12">
        <v>35</v>
      </c>
      <c r="H38" s="12">
        <v>34.557785034179688</v>
      </c>
      <c r="I38" s="12">
        <v>35</v>
      </c>
      <c r="J38" s="12">
        <v>35</v>
      </c>
      <c r="K38" s="12">
        <v>35</v>
      </c>
      <c r="L38" s="12">
        <v>35</v>
      </c>
      <c r="M38" s="12">
        <v>35</v>
      </c>
      <c r="N38" s="13">
        <v>35</v>
      </c>
      <c r="O38" s="11">
        <f t="shared" si="1"/>
        <v>34.790706634521484</v>
      </c>
      <c r="P38" s="12">
        <f t="shared" si="2"/>
        <v>34.644203186035156</v>
      </c>
      <c r="Q38" s="12">
        <f t="shared" si="3"/>
        <v>34.889446258544922</v>
      </c>
      <c r="R38" s="12">
        <f t="shared" si="4"/>
        <v>35</v>
      </c>
      <c r="S38" s="11">
        <f t="shared" si="5"/>
        <v>0.2014661625728465</v>
      </c>
      <c r="T38" s="12">
        <f t="shared" si="6"/>
        <v>0.56248746220174484</v>
      </c>
      <c r="U38" s="12">
        <f t="shared" si="7"/>
        <v>0.56248746220174484</v>
      </c>
      <c r="V38" s="13">
        <f t="shared" si="8"/>
        <v>0.61625815895824121</v>
      </c>
    </row>
    <row r="39" spans="1:22" x14ac:dyDescent="0.25">
      <c r="A39" s="1" t="s">
        <v>36</v>
      </c>
      <c r="B39" s="11">
        <v>22.837188720703125</v>
      </c>
      <c r="C39" s="12">
        <v>22.115245819091797</v>
      </c>
      <c r="D39" s="12">
        <v>22.475362777709961</v>
      </c>
      <c r="E39" s="12">
        <v>23.475519180297852</v>
      </c>
      <c r="F39" s="12">
        <v>23.426498413085938</v>
      </c>
      <c r="G39" s="12">
        <v>22.916465759277344</v>
      </c>
      <c r="H39" s="12">
        <v>22.375053405761719</v>
      </c>
      <c r="I39" s="12">
        <v>22.136154174804688</v>
      </c>
      <c r="J39" s="12">
        <v>22.945272445678711</v>
      </c>
      <c r="K39" s="12">
        <v>23.589391708374023</v>
      </c>
      <c r="L39" s="12">
        <v>22.491323471069336</v>
      </c>
      <c r="M39" s="12">
        <v>22.478435516357422</v>
      </c>
      <c r="N39" s="13">
        <v>22.452054977416992</v>
      </c>
      <c r="O39" s="11">
        <f t="shared" si="1"/>
        <v>22.475932439168293</v>
      </c>
      <c r="P39" s="12">
        <f t="shared" si="2"/>
        <v>23.272827784220379</v>
      </c>
      <c r="Q39" s="12">
        <f t="shared" si="3"/>
        <v>22.761467933654785</v>
      </c>
      <c r="R39" s="12">
        <f t="shared" si="4"/>
        <v>22.47393798828125</v>
      </c>
      <c r="S39" s="11">
        <f t="shared" si="5"/>
        <v>0.36097178793138218</v>
      </c>
      <c r="T39" s="12">
        <f t="shared" si="6"/>
        <v>0.70478609884237986</v>
      </c>
      <c r="U39" s="12">
        <f t="shared" si="7"/>
        <v>0.56382249898019887</v>
      </c>
      <c r="V39" s="13">
        <f t="shared" si="8"/>
        <v>0.30959033983739831</v>
      </c>
    </row>
    <row r="40" spans="1:22" x14ac:dyDescent="0.25">
      <c r="A40" s="1" t="s">
        <v>37</v>
      </c>
      <c r="B40" s="11">
        <v>25.606941223144531</v>
      </c>
      <c r="C40" s="12">
        <v>24.096046447753906</v>
      </c>
      <c r="D40" s="12">
        <v>24.806106567382813</v>
      </c>
      <c r="E40" s="12">
        <v>24.766107559204102</v>
      </c>
      <c r="F40" s="12">
        <v>24.735525131225586</v>
      </c>
      <c r="G40" s="12">
        <v>24.534967422485352</v>
      </c>
      <c r="H40" s="12">
        <v>24.377151489257813</v>
      </c>
      <c r="I40" s="12">
        <v>23.819393157958984</v>
      </c>
      <c r="J40" s="12">
        <v>26.194816589355469</v>
      </c>
      <c r="K40" s="12">
        <v>25.3577880859375</v>
      </c>
      <c r="L40" s="12">
        <v>24.503381729125977</v>
      </c>
      <c r="M40" s="12">
        <v>24.842683792114258</v>
      </c>
      <c r="N40" s="13">
        <v>25.014039993286133</v>
      </c>
      <c r="O40" s="11">
        <f t="shared" si="1"/>
        <v>24.83636474609375</v>
      </c>
      <c r="P40" s="12">
        <f t="shared" si="2"/>
        <v>24.678866704305012</v>
      </c>
      <c r="Q40" s="12">
        <f t="shared" si="3"/>
        <v>24.937287330627441</v>
      </c>
      <c r="R40" s="12">
        <f t="shared" si="4"/>
        <v>24.786701838175457</v>
      </c>
      <c r="S40" s="11">
        <f t="shared" si="5"/>
        <v>0.75590172880464368</v>
      </c>
      <c r="T40" s="12">
        <f t="shared" si="6"/>
        <v>0.39890834102179584</v>
      </c>
      <c r="U40" s="12">
        <f t="shared" si="7"/>
        <v>3.539525553507214E-2</v>
      </c>
      <c r="V40" s="13">
        <f t="shared" si="8"/>
        <v>0.12555506244841758</v>
      </c>
    </row>
    <row r="41" spans="1:22" x14ac:dyDescent="0.25">
      <c r="A41" s="1" t="s">
        <v>38</v>
      </c>
      <c r="B41" s="11">
        <v>28.533519744873047</v>
      </c>
      <c r="C41" s="12">
        <v>26.754987716674805</v>
      </c>
      <c r="D41" s="12">
        <v>27.339881896972656</v>
      </c>
      <c r="E41" s="12">
        <v>29.117698669433594</v>
      </c>
      <c r="F41" s="12">
        <v>26.880817413330078</v>
      </c>
      <c r="G41" s="12">
        <v>28.138900756835938</v>
      </c>
      <c r="H41" s="12">
        <v>27.343482971191406</v>
      </c>
      <c r="I41" s="12">
        <v>27.709024429321289</v>
      </c>
      <c r="J41" s="12">
        <v>28.42143440246582</v>
      </c>
      <c r="K41" s="12">
        <v>28.652860641479492</v>
      </c>
      <c r="L41" s="12">
        <v>27.485755920410156</v>
      </c>
      <c r="M41" s="12">
        <v>28.101375579833984</v>
      </c>
      <c r="N41" s="13">
        <v>27.931938171386719</v>
      </c>
      <c r="O41" s="11">
        <f t="shared" si="1"/>
        <v>27.542796452840168</v>
      </c>
      <c r="P41" s="12">
        <f t="shared" si="2"/>
        <v>28.045805613199871</v>
      </c>
      <c r="Q41" s="12">
        <f t="shared" si="3"/>
        <v>28.031700611114502</v>
      </c>
      <c r="R41" s="12">
        <f t="shared" si="4"/>
        <v>27.839689890543621</v>
      </c>
      <c r="S41" s="11">
        <f t="shared" si="5"/>
        <v>0.9064627855399916</v>
      </c>
      <c r="T41" s="12">
        <f t="shared" si="6"/>
        <v>1.2305240567116154</v>
      </c>
      <c r="U41" s="12">
        <f t="shared" si="7"/>
        <v>1.1814546422731524</v>
      </c>
      <c r="V41" s="13">
        <f t="shared" si="8"/>
        <v>1.1213427075623561</v>
      </c>
    </row>
    <row r="42" spans="1:22" x14ac:dyDescent="0.25">
      <c r="A42" s="1" t="s">
        <v>39</v>
      </c>
      <c r="B42" s="11">
        <v>25.053281784057617</v>
      </c>
      <c r="C42" s="12">
        <v>23.622852325439453</v>
      </c>
      <c r="D42" s="12">
        <v>24.295444488525391</v>
      </c>
      <c r="E42" s="12">
        <v>25.005304336547852</v>
      </c>
      <c r="F42" s="12">
        <v>24.88426399230957</v>
      </c>
      <c r="G42" s="12">
        <v>24.544582366943359</v>
      </c>
      <c r="H42" s="12">
        <v>23.949638366699219</v>
      </c>
      <c r="I42" s="12">
        <v>23.637680053710938</v>
      </c>
      <c r="J42" s="12">
        <v>25.520700454711914</v>
      </c>
      <c r="K42" s="12">
        <v>25.283039093017578</v>
      </c>
      <c r="L42" s="12">
        <v>23.936023712158203</v>
      </c>
      <c r="M42" s="12">
        <v>24.218151092529297</v>
      </c>
      <c r="N42" s="13">
        <v>24.437023162841797</v>
      </c>
      <c r="O42" s="11">
        <f t="shared" si="1"/>
        <v>24.323859532674152</v>
      </c>
      <c r="P42" s="12">
        <f t="shared" si="2"/>
        <v>24.811383565266926</v>
      </c>
      <c r="Q42" s="12">
        <f t="shared" si="3"/>
        <v>24.597764492034912</v>
      </c>
      <c r="R42" s="12">
        <f t="shared" si="4"/>
        <v>24.197065989176433</v>
      </c>
      <c r="S42" s="11">
        <f t="shared" si="5"/>
        <v>0.71563794622081456</v>
      </c>
      <c r="T42" s="12">
        <f t="shared" si="6"/>
        <v>0.69130972131367519</v>
      </c>
      <c r="U42" s="12">
        <f t="shared" si="7"/>
        <v>0.37974995650744547</v>
      </c>
      <c r="V42" s="13">
        <f t="shared" si="8"/>
        <v>0.23885110592898495</v>
      </c>
    </row>
    <row r="43" spans="1:22" x14ac:dyDescent="0.25">
      <c r="A43" s="1" t="s">
        <v>40</v>
      </c>
      <c r="B43" s="11">
        <v>26.547718048095703</v>
      </c>
      <c r="C43" s="12">
        <v>24.94154167175293</v>
      </c>
      <c r="D43" s="12">
        <v>25.732906341552734</v>
      </c>
      <c r="E43" s="12">
        <v>26.583158493041992</v>
      </c>
      <c r="F43" s="12">
        <v>26.532974243164063</v>
      </c>
      <c r="G43" s="12">
        <v>26.356756210327148</v>
      </c>
      <c r="H43" s="12">
        <v>24.287696838378906</v>
      </c>
      <c r="I43" s="12">
        <v>24.541957855224609</v>
      </c>
      <c r="J43" s="12">
        <v>25.41682243347168</v>
      </c>
      <c r="K43" s="12">
        <v>25.770021438598633</v>
      </c>
      <c r="L43" s="12">
        <v>24.083860397338867</v>
      </c>
      <c r="M43" s="12">
        <v>24.176008224487305</v>
      </c>
      <c r="N43" s="13">
        <v>24.945541381835938</v>
      </c>
      <c r="O43" s="11">
        <f t="shared" si="1"/>
        <v>25.740722020467121</v>
      </c>
      <c r="P43" s="12">
        <f t="shared" si="2"/>
        <v>26.490962982177734</v>
      </c>
      <c r="Q43" s="12">
        <f t="shared" si="3"/>
        <v>25.004124641418457</v>
      </c>
      <c r="R43" s="12">
        <f t="shared" si="4"/>
        <v>24.401803334554035</v>
      </c>
      <c r="S43" s="11">
        <f t="shared" si="5"/>
        <v>0.80311671107509042</v>
      </c>
      <c r="T43" s="12">
        <f t="shared" si="6"/>
        <v>0.82098442429994489</v>
      </c>
      <c r="U43" s="12">
        <f t="shared" si="7"/>
        <v>0.47706670170195209</v>
      </c>
      <c r="V43" s="13">
        <f t="shared" si="8"/>
        <v>0.11890419648552797</v>
      </c>
    </row>
    <row r="44" spans="1:22" x14ac:dyDescent="0.25">
      <c r="A44" s="1" t="s">
        <v>41</v>
      </c>
      <c r="B44" s="11">
        <v>26.821271896362305</v>
      </c>
      <c r="C44" s="12">
        <v>26.122413635253906</v>
      </c>
      <c r="D44" s="12">
        <v>25.852384567260742</v>
      </c>
      <c r="E44" s="12">
        <v>28.324699401855469</v>
      </c>
      <c r="F44" s="12">
        <v>28.45611572265625</v>
      </c>
      <c r="G44" s="12">
        <v>27.489349365234375</v>
      </c>
      <c r="H44" s="12">
        <v>25.786247253417969</v>
      </c>
      <c r="I44" s="12">
        <v>26.882379531860352</v>
      </c>
      <c r="J44" s="12">
        <v>26.19642448425293</v>
      </c>
      <c r="K44" s="12">
        <v>27.147132873535156</v>
      </c>
      <c r="L44" s="12">
        <v>24.965570449829102</v>
      </c>
      <c r="M44" s="12">
        <v>25.149850845336914</v>
      </c>
      <c r="N44" s="13">
        <v>26.451070785522461</v>
      </c>
      <c r="O44" s="11">
        <f t="shared" si="1"/>
        <v>26.265356699625652</v>
      </c>
      <c r="P44" s="12">
        <f t="shared" si="2"/>
        <v>28.090054829915363</v>
      </c>
      <c r="Q44" s="12">
        <f t="shared" si="3"/>
        <v>26.503046035766602</v>
      </c>
      <c r="R44" s="12">
        <f t="shared" si="4"/>
        <v>25.52216402689616</v>
      </c>
      <c r="S44" s="11">
        <f t="shared" si="5"/>
        <v>0.50001020375826177</v>
      </c>
      <c r="T44" s="12">
        <f t="shared" si="6"/>
        <v>1.3561783889969539</v>
      </c>
      <c r="U44" s="12">
        <f t="shared" si="7"/>
        <v>1.4668007601754229</v>
      </c>
      <c r="V44" s="13">
        <f t="shared" si="8"/>
        <v>0.52435947003597272</v>
      </c>
    </row>
    <row r="45" spans="1:22" x14ac:dyDescent="0.25">
      <c r="A45" s="1" t="s">
        <v>42</v>
      </c>
      <c r="B45" s="11">
        <v>27.196023941040039</v>
      </c>
      <c r="C45" s="12">
        <v>26.425638198852539</v>
      </c>
      <c r="D45" s="12">
        <v>27.108375549316406</v>
      </c>
      <c r="E45" s="12">
        <v>26.648174285888672</v>
      </c>
      <c r="F45" s="12">
        <v>27.17652702331543</v>
      </c>
      <c r="G45" s="12">
        <v>26.572980880737305</v>
      </c>
      <c r="H45" s="12">
        <v>27.677873611450195</v>
      </c>
      <c r="I45" s="12">
        <v>26.462526321411133</v>
      </c>
      <c r="J45" s="12">
        <v>27.550159454345703</v>
      </c>
      <c r="K45" s="12">
        <v>27.485137939453125</v>
      </c>
      <c r="L45" s="12">
        <v>27.311491012573242</v>
      </c>
      <c r="M45" s="12">
        <v>25.967601776123047</v>
      </c>
      <c r="N45" s="13">
        <v>27.216005325317383</v>
      </c>
      <c r="O45" s="11">
        <f t="shared" si="1"/>
        <v>26.91001256306966</v>
      </c>
      <c r="P45" s="12">
        <f t="shared" si="2"/>
        <v>26.799227396647137</v>
      </c>
      <c r="Q45" s="12">
        <f t="shared" si="3"/>
        <v>27.293924331665039</v>
      </c>
      <c r="R45" s="12">
        <f t="shared" si="4"/>
        <v>26.831699371337891</v>
      </c>
      <c r="S45" s="11">
        <f t="shared" si="5"/>
        <v>0.42176350443819938</v>
      </c>
      <c r="T45" s="12">
        <f t="shared" si="6"/>
        <v>0.3481948215707833</v>
      </c>
      <c r="U45" s="12">
        <f t="shared" si="7"/>
        <v>0.28739822587456099</v>
      </c>
      <c r="V45" s="13">
        <f t="shared" si="8"/>
        <v>0.32890692947639472</v>
      </c>
    </row>
    <row r="46" spans="1:22" x14ac:dyDescent="0.25">
      <c r="A46" s="1" t="s">
        <v>43</v>
      </c>
      <c r="B46" s="11">
        <v>26.675546646118164</v>
      </c>
      <c r="C46" s="12">
        <v>26.639596939086914</v>
      </c>
      <c r="D46" s="12">
        <v>26.799858093261719</v>
      </c>
      <c r="E46" s="12">
        <v>28.580053329467773</v>
      </c>
      <c r="F46" s="12">
        <v>28.82281494140625</v>
      </c>
      <c r="G46" s="12">
        <v>28.550537109375</v>
      </c>
      <c r="H46" s="12">
        <v>26.673721313476563</v>
      </c>
      <c r="I46" s="12">
        <v>27.018438339233398</v>
      </c>
      <c r="J46" s="12">
        <v>25.838388442993164</v>
      </c>
      <c r="K46" s="12">
        <v>28.157485961914063</v>
      </c>
      <c r="L46" s="12">
        <v>28.284269332885742</v>
      </c>
      <c r="M46" s="12">
        <v>26.588211059570313</v>
      </c>
      <c r="N46" s="13">
        <v>28.762678146362305</v>
      </c>
      <c r="O46" s="11">
        <f t="shared" si="1"/>
        <v>26.705000559488933</v>
      </c>
      <c r="P46" s="12">
        <f t="shared" si="2"/>
        <v>28.651135126749676</v>
      </c>
      <c r="Q46" s="12">
        <f t="shared" si="3"/>
        <v>26.922008514404297</v>
      </c>
      <c r="R46" s="12">
        <f t="shared" si="4"/>
        <v>27.878386179606121</v>
      </c>
      <c r="S46" s="11">
        <f t="shared" si="5"/>
        <v>8.4092562952972655E-2</v>
      </c>
      <c r="T46" s="12">
        <f t="shared" si="6"/>
        <v>1.0770445456214957</v>
      </c>
      <c r="U46" s="12">
        <f t="shared" si="7"/>
        <v>1.1045649738469103</v>
      </c>
      <c r="V46" s="13">
        <f t="shared" si="8"/>
        <v>0.14940974159179968</v>
      </c>
    </row>
    <row r="47" spans="1:22" x14ac:dyDescent="0.25">
      <c r="A47" s="1" t="s">
        <v>44</v>
      </c>
      <c r="B47" s="11">
        <v>32.30841064453125</v>
      </c>
      <c r="C47" s="12">
        <v>30.322328567504883</v>
      </c>
      <c r="D47" s="12">
        <v>32.655513763427734</v>
      </c>
      <c r="E47" s="12">
        <v>31.938005447387695</v>
      </c>
      <c r="F47" s="12">
        <v>31.232963562011719</v>
      </c>
      <c r="G47" s="12">
        <v>32.318565368652344</v>
      </c>
      <c r="H47" s="12">
        <v>29.884111404418945</v>
      </c>
      <c r="I47" s="12">
        <v>31.22369384765625</v>
      </c>
      <c r="J47" s="12">
        <v>31.877613067626953</v>
      </c>
      <c r="K47" s="12">
        <v>31.478933334350586</v>
      </c>
      <c r="L47" s="12">
        <v>32.366119384765625</v>
      </c>
      <c r="M47" s="12">
        <v>31.392520904541016</v>
      </c>
      <c r="N47" s="13">
        <v>31.530723571777344</v>
      </c>
      <c r="O47" s="11">
        <f t="shared" si="1"/>
        <v>31.762084325154621</v>
      </c>
      <c r="P47" s="12">
        <f t="shared" si="2"/>
        <v>31.829844792683918</v>
      </c>
      <c r="Q47" s="12">
        <f t="shared" si="3"/>
        <v>31.116087913513184</v>
      </c>
      <c r="R47" s="12">
        <f t="shared" si="4"/>
        <v>31.763121287027996</v>
      </c>
      <c r="S47" s="11">
        <f t="shared" si="5"/>
        <v>1.2588854693938993</v>
      </c>
      <c r="T47" s="12">
        <f t="shared" si="6"/>
        <v>1.1950580963735633</v>
      </c>
      <c r="U47" s="12">
        <f t="shared" si="7"/>
        <v>0.71128420471588694</v>
      </c>
      <c r="V47" s="13">
        <f t="shared" si="8"/>
        <v>0.55082380673388598</v>
      </c>
    </row>
    <row r="48" spans="1:22" x14ac:dyDescent="0.25">
      <c r="A48" s="1" t="s">
        <v>45</v>
      </c>
      <c r="B48" s="11">
        <v>22.929370880126953</v>
      </c>
      <c r="C48" s="12">
        <v>21.243892669677734</v>
      </c>
      <c r="D48" s="12">
        <v>21.69354248046875</v>
      </c>
      <c r="E48" s="12">
        <v>21.875694274902344</v>
      </c>
      <c r="F48" s="12">
        <v>21.623897552490234</v>
      </c>
      <c r="G48" s="12">
        <v>21.660152435302734</v>
      </c>
      <c r="H48" s="12">
        <v>21.174718856811523</v>
      </c>
      <c r="I48" s="12">
        <v>21.25714111328125</v>
      </c>
      <c r="J48" s="12">
        <v>22.800857543945313</v>
      </c>
      <c r="K48" s="12">
        <v>22.168848037719727</v>
      </c>
      <c r="L48" s="12">
        <v>21.224842071533203</v>
      </c>
      <c r="M48" s="12">
        <v>20.994344711303711</v>
      </c>
      <c r="N48" s="13">
        <v>21.999988555908203</v>
      </c>
      <c r="O48" s="11">
        <f t="shared" si="1"/>
        <v>21.955602010091145</v>
      </c>
      <c r="P48" s="12">
        <f t="shared" si="2"/>
        <v>21.71991475423177</v>
      </c>
      <c r="Q48" s="12">
        <f t="shared" si="3"/>
        <v>21.850391387939453</v>
      </c>
      <c r="R48" s="12">
        <f t="shared" si="4"/>
        <v>21.406391779581707</v>
      </c>
      <c r="S48" s="11">
        <f t="shared" si="5"/>
        <v>0.87276319656262358</v>
      </c>
      <c r="T48" s="12">
        <f t="shared" si="6"/>
        <v>0.32520185960009707</v>
      </c>
      <c r="U48" s="12">
        <f t="shared" si="7"/>
        <v>0.13002005077807019</v>
      </c>
      <c r="V48" s="13">
        <f t="shared" si="8"/>
        <v>0.13612144734464923</v>
      </c>
    </row>
    <row r="49" spans="1:22" x14ac:dyDescent="0.25">
      <c r="A49" s="1" t="s">
        <v>46</v>
      </c>
      <c r="B49" s="11">
        <v>30.80571174621582</v>
      </c>
      <c r="C49" s="12">
        <v>28.402931213378906</v>
      </c>
      <c r="D49" s="12">
        <v>31.17304801940918</v>
      </c>
      <c r="E49" s="12">
        <v>30.146509170532227</v>
      </c>
      <c r="F49" s="12">
        <v>28.870071411132813</v>
      </c>
      <c r="G49" s="12">
        <v>26.712701797485352</v>
      </c>
      <c r="H49" s="12">
        <v>22.906368255615234</v>
      </c>
      <c r="I49" s="12">
        <v>26.031063079833984</v>
      </c>
      <c r="J49" s="12">
        <v>27.204118728637695</v>
      </c>
      <c r="K49" s="12">
        <v>25.469680786132813</v>
      </c>
      <c r="L49" s="12">
        <v>31.772994995117188</v>
      </c>
      <c r="M49" s="12">
        <v>29.685171127319336</v>
      </c>
      <c r="N49" s="13">
        <v>29.682558059692383</v>
      </c>
      <c r="O49" s="11">
        <f t="shared" si="1"/>
        <v>30.127230326334637</v>
      </c>
      <c r="P49" s="12">
        <f t="shared" si="2"/>
        <v>28.576427459716797</v>
      </c>
      <c r="Q49" s="12">
        <f t="shared" si="3"/>
        <v>25.402807712554932</v>
      </c>
      <c r="R49" s="12">
        <f t="shared" si="4"/>
        <v>30.380241394042969</v>
      </c>
      <c r="S49" s="11">
        <f t="shared" si="5"/>
        <v>1.5045396497287242</v>
      </c>
      <c r="T49" s="12">
        <f t="shared" si="6"/>
        <v>1.4004400034736659</v>
      </c>
      <c r="U49" s="12">
        <f t="shared" si="7"/>
        <v>1.1537458284606663</v>
      </c>
      <c r="V49" s="13">
        <f t="shared" si="8"/>
        <v>1.7356348540088087</v>
      </c>
    </row>
    <row r="50" spans="1:22" x14ac:dyDescent="0.25">
      <c r="A50" s="1" t="s">
        <v>47</v>
      </c>
      <c r="B50" s="11">
        <v>25.377889633178711</v>
      </c>
      <c r="C50" s="12">
        <v>24.87452507019043</v>
      </c>
      <c r="D50" s="12">
        <v>24.88545036315918</v>
      </c>
      <c r="E50" s="12">
        <v>24.691055297851563</v>
      </c>
      <c r="F50" s="12">
        <v>25.788074493408203</v>
      </c>
      <c r="G50" s="12">
        <v>23.884140014648438</v>
      </c>
      <c r="H50" s="12">
        <v>24.498014450073242</v>
      </c>
      <c r="I50" s="12">
        <v>23.861549377441406</v>
      </c>
      <c r="J50" s="12">
        <v>22.958465576171875</v>
      </c>
      <c r="K50" s="12">
        <v>23.866392135620117</v>
      </c>
      <c r="L50" s="12">
        <v>23.00201416015625</v>
      </c>
      <c r="M50" s="12">
        <v>23.864858627319336</v>
      </c>
      <c r="N50" s="13">
        <v>23.475557327270508</v>
      </c>
      <c r="O50" s="11">
        <f t="shared" si="1"/>
        <v>25.045955022176106</v>
      </c>
      <c r="P50" s="12">
        <f t="shared" si="2"/>
        <v>24.787756601969402</v>
      </c>
      <c r="Q50" s="12">
        <f t="shared" si="3"/>
        <v>23.79610538482666</v>
      </c>
      <c r="R50" s="12">
        <f t="shared" si="4"/>
        <v>23.447476704915363</v>
      </c>
      <c r="S50" s="11">
        <f t="shared" si="5"/>
        <v>0.28751570390624037</v>
      </c>
      <c r="T50" s="12">
        <f t="shared" si="6"/>
        <v>0.10921687965121014</v>
      </c>
      <c r="U50" s="12">
        <f t="shared" si="7"/>
        <v>0.58537322529355829</v>
      </c>
      <c r="V50" s="13">
        <f t="shared" si="8"/>
        <v>0.95564375240783273</v>
      </c>
    </row>
    <row r="51" spans="1:22" x14ac:dyDescent="0.25">
      <c r="A51" s="1" t="s">
        <v>48</v>
      </c>
      <c r="B51" s="11">
        <v>30.288642883300781</v>
      </c>
      <c r="C51" s="12">
        <v>29.962272644042969</v>
      </c>
      <c r="D51" s="12">
        <v>30.906435012817383</v>
      </c>
      <c r="E51" s="12">
        <v>30.545305252075195</v>
      </c>
      <c r="F51" s="12">
        <v>31.58323860168457</v>
      </c>
      <c r="G51" s="12">
        <v>30.610799789428711</v>
      </c>
      <c r="H51" s="12">
        <v>31.212856292724609</v>
      </c>
      <c r="I51" s="12">
        <v>30.378232955932617</v>
      </c>
      <c r="J51" s="12">
        <v>31.307296752929688</v>
      </c>
      <c r="K51" s="12">
        <v>29.918174743652344</v>
      </c>
      <c r="L51" s="12">
        <v>29.842370986938477</v>
      </c>
      <c r="M51" s="12">
        <v>30.234529495239258</v>
      </c>
      <c r="N51" s="13">
        <v>29.678777694702148</v>
      </c>
      <c r="O51" s="11">
        <f t="shared" si="1"/>
        <v>30.385783513387043</v>
      </c>
      <c r="P51" s="12">
        <f t="shared" si="2"/>
        <v>30.913114547729492</v>
      </c>
      <c r="Q51" s="12">
        <f t="shared" si="3"/>
        <v>30.704140186309814</v>
      </c>
      <c r="R51" s="12">
        <f t="shared" si="4"/>
        <v>29.918559392293293</v>
      </c>
      <c r="S51" s="11">
        <f t="shared" si="5"/>
        <v>0.47951837416578241</v>
      </c>
      <c r="T51" s="12">
        <f t="shared" si="6"/>
        <v>0.47640744199551888</v>
      </c>
      <c r="U51" s="12">
        <f t="shared" si="7"/>
        <v>0.52690660782668619</v>
      </c>
      <c r="V51" s="13">
        <f t="shared" si="8"/>
        <v>0.58126764005290976</v>
      </c>
    </row>
    <row r="52" spans="1:22" x14ac:dyDescent="0.25">
      <c r="A52" s="1" t="s">
        <v>49</v>
      </c>
      <c r="B52" s="11">
        <v>24.597061157226563</v>
      </c>
      <c r="C52" s="12">
        <v>23.226205825805664</v>
      </c>
      <c r="D52" s="12">
        <v>23.848047256469727</v>
      </c>
      <c r="E52" s="12">
        <v>24.846698760986328</v>
      </c>
      <c r="F52" s="12">
        <v>24.812801361083984</v>
      </c>
      <c r="G52" s="12">
        <v>24.154695510864258</v>
      </c>
      <c r="H52" s="12">
        <v>23.160348892211914</v>
      </c>
      <c r="I52" s="12">
        <v>23.12864875793457</v>
      </c>
      <c r="J52" s="12">
        <v>23.762960433959961</v>
      </c>
      <c r="K52" s="12">
        <v>24.354066848754883</v>
      </c>
      <c r="L52" s="12">
        <v>23.540424346923828</v>
      </c>
      <c r="M52" s="12">
        <v>23.199695587158203</v>
      </c>
      <c r="N52" s="13">
        <v>23.497947692871094</v>
      </c>
      <c r="O52" s="11">
        <f t="shared" si="1"/>
        <v>23.890438079833984</v>
      </c>
      <c r="P52" s="12">
        <f t="shared" si="2"/>
        <v>24.604731877644856</v>
      </c>
      <c r="Q52" s="12">
        <f t="shared" si="3"/>
        <v>23.601506233215332</v>
      </c>
      <c r="R52" s="12">
        <f t="shared" si="4"/>
        <v>23.412689208984375</v>
      </c>
      <c r="S52" s="11">
        <f t="shared" si="5"/>
        <v>0.68641009706326439</v>
      </c>
      <c r="T52" s="12">
        <f t="shared" si="6"/>
        <v>0.81751543770684065</v>
      </c>
      <c r="U52" s="12">
        <f t="shared" si="7"/>
        <v>0.5670397316419532</v>
      </c>
      <c r="V52" s="13">
        <f t="shared" si="8"/>
        <v>0.39011127514959903</v>
      </c>
    </row>
    <row r="53" spans="1:22" x14ac:dyDescent="0.25">
      <c r="A53" s="1" t="s">
        <v>50</v>
      </c>
      <c r="B53" s="11">
        <v>29.582645416259766</v>
      </c>
      <c r="C53" s="12">
        <v>28.506109237670898</v>
      </c>
      <c r="D53" s="12">
        <v>28.662803649902344</v>
      </c>
      <c r="E53" s="12">
        <v>29.161497116088867</v>
      </c>
      <c r="F53" s="12">
        <v>29.278669357299805</v>
      </c>
      <c r="G53" s="12">
        <v>29.818872451782227</v>
      </c>
      <c r="H53" s="12">
        <v>28.704856872558594</v>
      </c>
      <c r="I53" s="12">
        <v>27.326633453369141</v>
      </c>
      <c r="J53" s="12">
        <v>28.819980621337891</v>
      </c>
      <c r="K53" s="12">
        <v>29.578548431396484</v>
      </c>
      <c r="L53" s="12">
        <v>30.601730346679688</v>
      </c>
      <c r="M53" s="12">
        <v>29.574827194213867</v>
      </c>
      <c r="N53" s="13">
        <v>31.193496704101563</v>
      </c>
      <c r="O53" s="11">
        <f t="shared" si="1"/>
        <v>28.917186101277668</v>
      </c>
      <c r="P53" s="12">
        <f t="shared" si="2"/>
        <v>29.419679641723633</v>
      </c>
      <c r="Q53" s="12">
        <f t="shared" si="3"/>
        <v>28.607504844665527</v>
      </c>
      <c r="R53" s="12">
        <f t="shared" si="4"/>
        <v>30.456684748331707</v>
      </c>
      <c r="S53" s="11">
        <f t="shared" si="5"/>
        <v>0.58160584559344841</v>
      </c>
      <c r="T53" s="12">
        <f t="shared" si="6"/>
        <v>0.34224298951156851</v>
      </c>
      <c r="U53" s="12">
        <f t="shared" si="7"/>
        <v>0.32703595033668142</v>
      </c>
      <c r="V53" s="13">
        <f t="shared" si="8"/>
        <v>0.35064014064202048</v>
      </c>
    </row>
    <row r="54" spans="1:22" x14ac:dyDescent="0.25">
      <c r="A54" s="1" t="s">
        <v>51</v>
      </c>
      <c r="B54" s="11">
        <v>33.002326965332031</v>
      </c>
      <c r="C54" s="12">
        <v>34.218006134033203</v>
      </c>
      <c r="D54" s="12">
        <v>33.351932525634766</v>
      </c>
      <c r="E54" s="12">
        <v>33.303638458251953</v>
      </c>
      <c r="F54" s="12">
        <v>38.027252197265625</v>
      </c>
      <c r="G54" s="12">
        <v>31.214689254760742</v>
      </c>
      <c r="H54" s="12">
        <v>29.300151824951172</v>
      </c>
      <c r="I54" s="12">
        <v>30.868684768676758</v>
      </c>
      <c r="J54" s="12">
        <v>31.64361572265625</v>
      </c>
      <c r="K54" s="12">
        <v>31.202020645141602</v>
      </c>
      <c r="L54" s="12">
        <v>33.650444030761719</v>
      </c>
      <c r="M54" s="12">
        <v>33.6558837890625</v>
      </c>
      <c r="N54" s="13">
        <v>33.152015686035156</v>
      </c>
      <c r="O54" s="11">
        <f t="shared" si="1"/>
        <v>33.524088541666664</v>
      </c>
      <c r="P54" s="12">
        <f t="shared" si="2"/>
        <v>34.181859970092773</v>
      </c>
      <c r="Q54" s="12">
        <f t="shared" si="3"/>
        <v>30.753618240356445</v>
      </c>
      <c r="R54" s="12">
        <f t="shared" si="4"/>
        <v>33.486114501953125</v>
      </c>
      <c r="S54" s="11">
        <f t="shared" si="5"/>
        <v>0.62585719672739659</v>
      </c>
      <c r="T54" s="12">
        <f t="shared" si="6"/>
        <v>0.5145360464571086</v>
      </c>
      <c r="U54" s="12">
        <f t="shared" si="7"/>
        <v>2.7133458160323509</v>
      </c>
      <c r="V54" s="13">
        <f t="shared" si="8"/>
        <v>3.490158768493588</v>
      </c>
    </row>
    <row r="55" spans="1:22" x14ac:dyDescent="0.25">
      <c r="A55" s="1" t="s">
        <v>52</v>
      </c>
      <c r="B55" s="11">
        <v>28.862148284912109</v>
      </c>
      <c r="C55" s="12">
        <v>27.136260986328125</v>
      </c>
      <c r="D55" s="12">
        <v>27.203693389892578</v>
      </c>
      <c r="E55" s="12">
        <v>26.343948364257813</v>
      </c>
      <c r="F55" s="12">
        <v>27.024492263793945</v>
      </c>
      <c r="G55" s="12">
        <v>27.149557113647461</v>
      </c>
      <c r="H55" s="12">
        <v>26.873941421508789</v>
      </c>
      <c r="I55" s="12">
        <v>26.607812881469727</v>
      </c>
      <c r="J55" s="12">
        <v>25.636625289916992</v>
      </c>
      <c r="K55" s="12">
        <v>25.619422912597656</v>
      </c>
      <c r="L55" s="12">
        <v>25.646415710449219</v>
      </c>
      <c r="M55" s="12">
        <v>24.706493377685547</v>
      </c>
      <c r="N55" s="13">
        <v>25.728086471557617</v>
      </c>
      <c r="O55" s="11">
        <f t="shared" si="1"/>
        <v>27.734034220377605</v>
      </c>
      <c r="P55" s="12">
        <f t="shared" si="2"/>
        <v>26.839332580566406</v>
      </c>
      <c r="Q55" s="12">
        <f t="shared" si="3"/>
        <v>26.184450626373291</v>
      </c>
      <c r="R55" s="12">
        <f t="shared" si="4"/>
        <v>25.360331853230793</v>
      </c>
      <c r="S55" s="11">
        <f t="shared" si="5"/>
        <v>0.97755705164099826</v>
      </c>
      <c r="T55" s="12">
        <f t="shared" si="6"/>
        <v>0.47809830391634889</v>
      </c>
      <c r="U55" s="12">
        <f t="shared" si="7"/>
        <v>0.4535810386789752</v>
      </c>
      <c r="V55" s="13">
        <f t="shared" si="8"/>
        <v>0.43354866565701744</v>
      </c>
    </row>
    <row r="56" spans="1:22" x14ac:dyDescent="0.25">
      <c r="A56" s="1" t="s">
        <v>53</v>
      </c>
      <c r="B56" s="11">
        <v>26.784553527832031</v>
      </c>
      <c r="C56" s="12">
        <v>26.924676895141602</v>
      </c>
      <c r="D56" s="12">
        <v>27.569282531738281</v>
      </c>
      <c r="E56" s="12">
        <v>29.146486282348633</v>
      </c>
      <c r="F56" s="12">
        <v>28.71784782409668</v>
      </c>
      <c r="G56" s="12">
        <v>28.425586700439453</v>
      </c>
      <c r="H56" s="12">
        <v>27.625642776489258</v>
      </c>
      <c r="I56" s="12">
        <v>28.08978271484375</v>
      </c>
      <c r="J56" s="12">
        <v>29.340505599975586</v>
      </c>
      <c r="K56" s="12">
        <v>28.437601089477539</v>
      </c>
      <c r="L56" s="12">
        <v>28.986656188964844</v>
      </c>
      <c r="M56" s="12">
        <v>29.434572219848633</v>
      </c>
      <c r="N56" s="13">
        <v>28.931913375854492</v>
      </c>
      <c r="O56" s="11">
        <f t="shared" si="1"/>
        <v>27.092837651570637</v>
      </c>
      <c r="P56" s="12">
        <f t="shared" si="2"/>
        <v>28.763306935628254</v>
      </c>
      <c r="Q56" s="12">
        <f t="shared" si="3"/>
        <v>28.373383045196533</v>
      </c>
      <c r="R56" s="12">
        <f t="shared" si="4"/>
        <v>29.117713928222656</v>
      </c>
      <c r="S56" s="11">
        <f t="shared" si="5"/>
        <v>0.41851933335870295</v>
      </c>
      <c r="T56" s="12">
        <f t="shared" si="6"/>
        <v>1.1430605882711595</v>
      </c>
      <c r="U56" s="12">
        <f t="shared" si="7"/>
        <v>0.81552690836888841</v>
      </c>
      <c r="V56" s="13">
        <f t="shared" si="8"/>
        <v>0.36259336716925433</v>
      </c>
    </row>
    <row r="57" spans="1:22" x14ac:dyDescent="0.25">
      <c r="A57" s="1" t="s">
        <v>54</v>
      </c>
      <c r="B57" s="11">
        <v>35</v>
      </c>
      <c r="C57" s="12">
        <v>35</v>
      </c>
      <c r="D57" s="12">
        <v>35</v>
      </c>
      <c r="E57" s="12">
        <v>35</v>
      </c>
      <c r="F57" s="12">
        <v>35</v>
      </c>
      <c r="G57" s="12">
        <v>33.173084259033203</v>
      </c>
      <c r="H57" s="12">
        <v>32.071979522705078</v>
      </c>
      <c r="I57" s="12">
        <v>35</v>
      </c>
      <c r="J57" s="12">
        <v>34.369316101074219</v>
      </c>
      <c r="K57" s="12">
        <v>35</v>
      </c>
      <c r="L57" s="12">
        <v>35</v>
      </c>
      <c r="M57" s="12">
        <v>30.951005935668945</v>
      </c>
      <c r="N57" s="13">
        <v>32.442962646484375</v>
      </c>
      <c r="O57" s="11">
        <f t="shared" si="1"/>
        <v>35</v>
      </c>
      <c r="P57" s="12">
        <f t="shared" si="2"/>
        <v>34.391028086344399</v>
      </c>
      <c r="Q57" s="12">
        <f t="shared" si="3"/>
        <v>34.110323905944824</v>
      </c>
      <c r="R57" s="12">
        <f t="shared" si="4"/>
        <v>32.797989527384438</v>
      </c>
      <c r="S57" s="11">
        <f t="shared" si="5"/>
        <v>0</v>
      </c>
      <c r="T57" s="12">
        <f t="shared" si="6"/>
        <v>0</v>
      </c>
      <c r="U57" s="12">
        <f t="shared" si="7"/>
        <v>0</v>
      </c>
      <c r="V57" s="13">
        <f t="shared" si="8"/>
        <v>1.0547702948339448</v>
      </c>
    </row>
    <row r="58" spans="1:22" x14ac:dyDescent="0.25">
      <c r="A58" s="1" t="s">
        <v>55</v>
      </c>
      <c r="B58" s="11">
        <v>31.647258758544922</v>
      </c>
      <c r="C58" s="12">
        <v>35</v>
      </c>
      <c r="D58" s="12">
        <v>33.706787109375</v>
      </c>
      <c r="E58" s="12">
        <v>32.159183502197266</v>
      </c>
      <c r="F58" s="12">
        <v>32.322685241699219</v>
      </c>
      <c r="G58" s="12">
        <v>29.072978973388672</v>
      </c>
      <c r="H58" s="12">
        <v>29.646347045898438</v>
      </c>
      <c r="I58" s="12">
        <v>30.790092468261719</v>
      </c>
      <c r="J58" s="12">
        <v>30.231843948364258</v>
      </c>
      <c r="K58" s="12">
        <v>32.774696350097656</v>
      </c>
      <c r="L58" s="12">
        <v>30.264047622680664</v>
      </c>
      <c r="M58" s="12">
        <v>30.3382568359375</v>
      </c>
      <c r="N58" s="13">
        <v>28.895177841186523</v>
      </c>
      <c r="O58" s="11">
        <f t="shared" si="1"/>
        <v>33.451348622639976</v>
      </c>
      <c r="P58" s="12">
        <f t="shared" si="2"/>
        <v>31.184949239095051</v>
      </c>
      <c r="Q58" s="12">
        <f t="shared" si="3"/>
        <v>30.860744953155518</v>
      </c>
      <c r="R58" s="12">
        <f t="shared" si="4"/>
        <v>29.832494099934895</v>
      </c>
      <c r="S58" s="11">
        <f t="shared" si="5"/>
        <v>1.6909036262949892</v>
      </c>
      <c r="T58" s="12">
        <f t="shared" si="6"/>
        <v>1.4223053399098473</v>
      </c>
      <c r="U58" s="12">
        <f t="shared" si="7"/>
        <v>0.8502497401619995</v>
      </c>
      <c r="V58" s="13">
        <f t="shared" si="8"/>
        <v>1.8308459812682085</v>
      </c>
    </row>
    <row r="59" spans="1:22" x14ac:dyDescent="0.25">
      <c r="A59" s="1" t="s">
        <v>56</v>
      </c>
      <c r="B59" s="11">
        <v>30.508245468139648</v>
      </c>
      <c r="C59" s="12">
        <v>29.212411880493164</v>
      </c>
      <c r="D59" s="12">
        <v>30.495555877685547</v>
      </c>
      <c r="E59" s="12">
        <v>30.561800003051758</v>
      </c>
      <c r="F59" s="12">
        <v>29.389942169189453</v>
      </c>
      <c r="G59" s="12">
        <v>29.963335037231445</v>
      </c>
      <c r="H59" s="12">
        <v>28.566587448120117</v>
      </c>
      <c r="I59" s="12">
        <v>28.730224609375</v>
      </c>
      <c r="J59" s="12">
        <v>28.774740219116211</v>
      </c>
      <c r="K59" s="12">
        <v>30.330587387084961</v>
      </c>
      <c r="L59" s="12">
        <v>30.836584091186523</v>
      </c>
      <c r="M59" s="12">
        <v>28.938865661621094</v>
      </c>
      <c r="N59" s="13">
        <v>29.870731353759766</v>
      </c>
      <c r="O59" s="11">
        <f t="shared" si="1"/>
        <v>30.072071075439453</v>
      </c>
      <c r="P59" s="12">
        <f t="shared" si="2"/>
        <v>29.971692403157551</v>
      </c>
      <c r="Q59" s="12">
        <f t="shared" si="3"/>
        <v>29.100534915924072</v>
      </c>
      <c r="R59" s="12">
        <f t="shared" si="4"/>
        <v>29.882060368855793</v>
      </c>
      <c r="S59" s="11">
        <f t="shared" si="5"/>
        <v>0.74451373729317416</v>
      </c>
      <c r="T59" s="12">
        <f t="shared" si="6"/>
        <v>0.76066802953923185</v>
      </c>
      <c r="U59" s="12">
        <f t="shared" si="7"/>
        <v>0.65828321404297208</v>
      </c>
      <c r="V59" s="13">
        <f t="shared" si="8"/>
        <v>0.5859736170426364</v>
      </c>
    </row>
    <row r="60" spans="1:22" x14ac:dyDescent="0.25">
      <c r="A60" s="1" t="s">
        <v>57</v>
      </c>
      <c r="B60" s="11">
        <v>23.822109222412109</v>
      </c>
      <c r="C60" s="12">
        <v>23.751380920410156</v>
      </c>
      <c r="D60" s="12">
        <v>24.169282913208008</v>
      </c>
      <c r="E60" s="12">
        <v>25.504180908203125</v>
      </c>
      <c r="F60" s="12">
        <v>25.357166290283203</v>
      </c>
      <c r="G60" s="12">
        <v>24.5196533203125</v>
      </c>
      <c r="H60" s="12">
        <v>24.473199844360352</v>
      </c>
      <c r="I60" s="12">
        <v>23.892141342163086</v>
      </c>
      <c r="J60" s="12">
        <v>24.475522994995117</v>
      </c>
      <c r="K60" s="12">
        <v>24.695581436157227</v>
      </c>
      <c r="L60" s="12">
        <v>22.852964401245117</v>
      </c>
      <c r="M60" s="12">
        <v>23.57036018371582</v>
      </c>
      <c r="N60" s="13">
        <v>23.544425964355469</v>
      </c>
      <c r="O60" s="11">
        <f t="shared" si="1"/>
        <v>23.914257685343426</v>
      </c>
      <c r="P60" s="12">
        <f t="shared" si="2"/>
        <v>25.127000172932942</v>
      </c>
      <c r="Q60" s="12">
        <f t="shared" si="3"/>
        <v>24.384111404418945</v>
      </c>
      <c r="R60" s="12">
        <f t="shared" si="4"/>
        <v>23.322583516438801</v>
      </c>
      <c r="S60" s="11">
        <f t="shared" si="5"/>
        <v>0.2236716864324961</v>
      </c>
      <c r="T60" s="12">
        <f t="shared" si="6"/>
        <v>0.91550555522012267</v>
      </c>
      <c r="U60" s="12">
        <f t="shared" si="7"/>
        <v>0.73196457934061432</v>
      </c>
      <c r="V60" s="13">
        <f t="shared" si="8"/>
        <v>0.53108942185991947</v>
      </c>
    </row>
    <row r="61" spans="1:22" x14ac:dyDescent="0.25">
      <c r="A61" s="1" t="s">
        <v>58</v>
      </c>
      <c r="B61" s="11">
        <v>31.225536346435547</v>
      </c>
      <c r="C61" s="12">
        <v>29.670742034912109</v>
      </c>
      <c r="D61" s="12">
        <v>30.642614364624023</v>
      </c>
      <c r="E61" s="12">
        <v>31.315340042114258</v>
      </c>
      <c r="F61" s="12">
        <v>20.559762954711914</v>
      </c>
      <c r="G61" s="12">
        <v>29.813465118408203</v>
      </c>
      <c r="H61" s="12">
        <v>30.204736709594727</v>
      </c>
      <c r="I61" s="12">
        <v>29.302909851074219</v>
      </c>
      <c r="J61" s="12">
        <v>32.254016876220703</v>
      </c>
      <c r="K61" s="12">
        <v>31.075674057006836</v>
      </c>
      <c r="L61" s="12">
        <v>31.519390106201172</v>
      </c>
      <c r="M61" s="12">
        <v>31.587001800537109</v>
      </c>
      <c r="N61" s="13">
        <v>31.589870452880859</v>
      </c>
      <c r="O61" s="11">
        <f t="shared" si="1"/>
        <v>30.512964248657227</v>
      </c>
      <c r="P61" s="12">
        <f t="shared" si="2"/>
        <v>27.229522705078125</v>
      </c>
      <c r="Q61" s="12">
        <f t="shared" si="3"/>
        <v>30.709334373474121</v>
      </c>
      <c r="R61" s="12">
        <f t="shared" si="4"/>
        <v>31.565420786539715</v>
      </c>
      <c r="S61" s="11">
        <f t="shared" si="5"/>
        <v>0.78546368612053796</v>
      </c>
      <c r="T61" s="12">
        <f t="shared" si="6"/>
        <v>0.82682104751750196</v>
      </c>
      <c r="U61" s="12">
        <f t="shared" si="7"/>
        <v>6.0249327918046127</v>
      </c>
      <c r="V61" s="13">
        <f t="shared" si="8"/>
        <v>5.8247899891170434</v>
      </c>
    </row>
    <row r="62" spans="1:22" x14ac:dyDescent="0.25">
      <c r="A62" s="1" t="s">
        <v>59</v>
      </c>
      <c r="B62" s="11">
        <v>26.63615608215332</v>
      </c>
      <c r="C62" s="12">
        <v>25.08074951171875</v>
      </c>
      <c r="D62" s="12">
        <v>25.571805953979492</v>
      </c>
      <c r="E62" s="12">
        <v>27.353715896606445</v>
      </c>
      <c r="F62" s="12">
        <v>27.494714736938477</v>
      </c>
      <c r="G62" s="12">
        <v>26.986101150512695</v>
      </c>
      <c r="H62" s="12">
        <v>25.775913238525391</v>
      </c>
      <c r="I62" s="12">
        <v>25.61182975769043</v>
      </c>
      <c r="J62" s="12">
        <v>26.646390914916992</v>
      </c>
      <c r="K62" s="12">
        <v>26.322309494018555</v>
      </c>
      <c r="L62" s="12">
        <v>26.345252990722656</v>
      </c>
      <c r="M62" s="12">
        <v>26.384721755981445</v>
      </c>
      <c r="N62" s="13">
        <v>27.252225875854492</v>
      </c>
      <c r="O62" s="11">
        <f t="shared" si="1"/>
        <v>25.762903849283855</v>
      </c>
      <c r="P62" s="12">
        <f t="shared" si="2"/>
        <v>27.278177261352539</v>
      </c>
      <c r="Q62" s="12">
        <f t="shared" si="3"/>
        <v>26.089110851287842</v>
      </c>
      <c r="R62" s="12">
        <f t="shared" si="4"/>
        <v>26.660733540852863</v>
      </c>
      <c r="S62" s="11">
        <f t="shared" si="5"/>
        <v>0.79511710082859854</v>
      </c>
      <c r="T62" s="12">
        <f t="shared" si="6"/>
        <v>1.1960153050823952</v>
      </c>
      <c r="U62" s="12">
        <f t="shared" si="7"/>
        <v>1.0718101436501843</v>
      </c>
      <c r="V62" s="13">
        <f t="shared" si="8"/>
        <v>0.26258619372739483</v>
      </c>
    </row>
    <row r="63" spans="1:22" x14ac:dyDescent="0.25">
      <c r="A63" s="1" t="s">
        <v>60</v>
      </c>
      <c r="B63" s="11">
        <v>22.538082122802734</v>
      </c>
      <c r="C63" s="12">
        <v>21.266387939453125</v>
      </c>
      <c r="D63" s="12">
        <v>21.996021270751953</v>
      </c>
      <c r="E63" s="12">
        <v>23.262550354003906</v>
      </c>
      <c r="F63" s="12">
        <v>23.579868316650391</v>
      </c>
      <c r="G63" s="12">
        <v>22.93702507019043</v>
      </c>
      <c r="H63" s="12">
        <v>22.229347229003906</v>
      </c>
      <c r="I63" s="12">
        <v>21.688129425048828</v>
      </c>
      <c r="J63" s="12">
        <v>22.888450622558594</v>
      </c>
      <c r="K63" s="12">
        <v>22.559022903442383</v>
      </c>
      <c r="L63" s="12">
        <v>21.482677459716797</v>
      </c>
      <c r="M63" s="12">
        <v>22.095592498779297</v>
      </c>
      <c r="N63" s="13">
        <v>22.272371292114258</v>
      </c>
      <c r="O63" s="11">
        <f t="shared" si="1"/>
        <v>21.933497111002605</v>
      </c>
      <c r="P63" s="12">
        <f t="shared" si="2"/>
        <v>23.259814580281574</v>
      </c>
      <c r="Q63" s="12">
        <f t="shared" si="3"/>
        <v>22.341237545013428</v>
      </c>
      <c r="R63" s="12">
        <f t="shared" si="4"/>
        <v>21.950213750203449</v>
      </c>
      <c r="S63" s="11">
        <f t="shared" si="5"/>
        <v>0.63814847559606303</v>
      </c>
      <c r="T63" s="12">
        <f t="shared" si="6"/>
        <v>1.0100433243290825</v>
      </c>
      <c r="U63" s="12">
        <f t="shared" si="7"/>
        <v>0.83798946621684489</v>
      </c>
      <c r="V63" s="13">
        <f t="shared" si="8"/>
        <v>0.32143035516763252</v>
      </c>
    </row>
    <row r="64" spans="1:22" x14ac:dyDescent="0.25">
      <c r="A64" s="1" t="s">
        <v>61</v>
      </c>
      <c r="B64" s="11">
        <v>28.225618362426758</v>
      </c>
      <c r="C64" s="12">
        <v>27.730865478515625</v>
      </c>
      <c r="D64" s="12">
        <v>28.78840446472168</v>
      </c>
      <c r="E64" s="12">
        <v>28.857879638671875</v>
      </c>
      <c r="F64" s="12">
        <v>28.464067459106445</v>
      </c>
      <c r="G64" s="12">
        <v>27.783292770385742</v>
      </c>
      <c r="H64" s="12">
        <v>27.1427001953125</v>
      </c>
      <c r="I64" s="12">
        <v>27.833944320678711</v>
      </c>
      <c r="J64" s="12">
        <v>26.744937896728516</v>
      </c>
      <c r="K64" s="12">
        <v>29.350919723510742</v>
      </c>
      <c r="L64" s="12">
        <v>28.397735595703125</v>
      </c>
      <c r="M64" s="12">
        <v>27.597560882568359</v>
      </c>
      <c r="N64" s="13">
        <v>27.897687911987305</v>
      </c>
      <c r="O64" s="11">
        <f t="shared" si="1"/>
        <v>28.24829610188802</v>
      </c>
      <c r="P64" s="12">
        <f t="shared" si="2"/>
        <v>28.36841328938802</v>
      </c>
      <c r="Q64" s="12">
        <f t="shared" si="3"/>
        <v>27.768125534057617</v>
      </c>
      <c r="R64" s="12">
        <f t="shared" si="4"/>
        <v>27.964328130086262</v>
      </c>
      <c r="S64" s="11">
        <f t="shared" si="5"/>
        <v>0.52913409145200341</v>
      </c>
      <c r="T64" s="12">
        <f t="shared" si="6"/>
        <v>0.63158219633101298</v>
      </c>
      <c r="U64" s="12">
        <f t="shared" si="7"/>
        <v>0.21020201623713505</v>
      </c>
      <c r="V64" s="13">
        <f t="shared" si="8"/>
        <v>0.54364190834743464</v>
      </c>
    </row>
    <row r="65" spans="1:22" x14ac:dyDescent="0.25">
      <c r="A65" s="1" t="s">
        <v>62</v>
      </c>
      <c r="B65" s="11">
        <v>32.491542816162109</v>
      </c>
      <c r="C65" s="12">
        <v>30.251907348632813</v>
      </c>
      <c r="D65" s="12">
        <v>32.31207275390625</v>
      </c>
      <c r="E65" s="12">
        <v>31.981700897216797</v>
      </c>
      <c r="F65" s="12">
        <v>32.268451690673828</v>
      </c>
      <c r="G65" s="12">
        <v>30.201387405395508</v>
      </c>
      <c r="H65" s="12">
        <v>27.821779251098633</v>
      </c>
      <c r="I65" s="12">
        <v>30.415689468383789</v>
      </c>
      <c r="J65" s="12">
        <v>29.820947647094727</v>
      </c>
      <c r="K65" s="12">
        <v>30.229610443115234</v>
      </c>
      <c r="L65" s="12">
        <v>31.722759246826172</v>
      </c>
      <c r="M65" s="12">
        <v>31.443595886230469</v>
      </c>
      <c r="N65" s="13">
        <v>30.832578659057617</v>
      </c>
      <c r="O65" s="11">
        <f t="shared" si="1"/>
        <v>31.685174306233723</v>
      </c>
      <c r="P65" s="12">
        <f t="shared" si="2"/>
        <v>31.483846664428711</v>
      </c>
      <c r="Q65" s="12">
        <f t="shared" si="3"/>
        <v>29.572006702423096</v>
      </c>
      <c r="R65" s="12">
        <f t="shared" si="4"/>
        <v>31.332977930704754</v>
      </c>
      <c r="S65" s="11">
        <f t="shared" si="5"/>
        <v>1.2444850359182549</v>
      </c>
      <c r="T65" s="12">
        <f t="shared" si="6"/>
        <v>1.106466807869436</v>
      </c>
      <c r="U65" s="12">
        <f t="shared" si="7"/>
        <v>0.17947812234280835</v>
      </c>
      <c r="V65" s="13">
        <f t="shared" si="8"/>
        <v>1.1198583918054343</v>
      </c>
    </row>
    <row r="66" spans="1:22" x14ac:dyDescent="0.25">
      <c r="A66" s="1" t="s">
        <v>63</v>
      </c>
      <c r="B66" s="11">
        <v>27.338535308837891</v>
      </c>
      <c r="C66" s="25">
        <v>26.315017171571295</v>
      </c>
      <c r="D66" s="12">
        <v>26.80744743347168</v>
      </c>
      <c r="E66" s="12">
        <v>27.759653091430664</v>
      </c>
      <c r="F66" s="12">
        <v>27.62208366394043</v>
      </c>
      <c r="G66" s="12">
        <v>27.589441299438477</v>
      </c>
      <c r="H66" s="12">
        <v>26.223501205444336</v>
      </c>
      <c r="I66" s="12">
        <v>26.122659683227539</v>
      </c>
      <c r="J66" s="12">
        <v>28.196706771850586</v>
      </c>
      <c r="K66" s="12">
        <v>27.566829681396484</v>
      </c>
      <c r="L66" s="12">
        <v>26.726751327514648</v>
      </c>
      <c r="M66" s="12">
        <v>26.930866241455078</v>
      </c>
      <c r="N66" s="13">
        <v>27.783683776855469</v>
      </c>
      <c r="O66" s="11">
        <f t="shared" si="1"/>
        <v>26.820333304626956</v>
      </c>
      <c r="P66" s="12">
        <f t="shared" si="2"/>
        <v>27.657059351603191</v>
      </c>
      <c r="Q66" s="12">
        <f t="shared" si="3"/>
        <v>27.027424335479736</v>
      </c>
      <c r="R66" s="12">
        <f t="shared" si="4"/>
        <v>27.147100448608398</v>
      </c>
      <c r="S66" s="11">
        <f t="shared" si="5"/>
        <v>0.51188072691301167</v>
      </c>
      <c r="T66" s="12">
        <f t="shared" si="6"/>
        <v>0.73441088849411684</v>
      </c>
      <c r="U66" s="12">
        <f t="shared" si="7"/>
        <v>0.51466059210924431</v>
      </c>
      <c r="V66" s="13">
        <f t="shared" si="8"/>
        <v>9.0335417079405539E-2</v>
      </c>
    </row>
    <row r="67" spans="1:22" x14ac:dyDescent="0.25">
      <c r="A67" s="1" t="s">
        <v>64</v>
      </c>
      <c r="B67" s="11">
        <v>21.743902206420898</v>
      </c>
      <c r="C67" s="12">
        <v>21.181018829345703</v>
      </c>
      <c r="D67" s="12">
        <v>21.69493293762207</v>
      </c>
      <c r="E67" s="12">
        <v>22.903450012207031</v>
      </c>
      <c r="F67" s="12">
        <v>22.89790153503418</v>
      </c>
      <c r="G67" s="12">
        <v>22.555656433105469</v>
      </c>
      <c r="H67" s="12">
        <v>21.911767959594727</v>
      </c>
      <c r="I67" s="12">
        <v>21.744194030761719</v>
      </c>
      <c r="J67" s="12">
        <v>21.756925582885742</v>
      </c>
      <c r="K67" s="12">
        <v>21.951581954956055</v>
      </c>
      <c r="L67" s="12">
        <v>21.012592315673828</v>
      </c>
      <c r="M67" s="12">
        <v>21.413030624389648</v>
      </c>
      <c r="N67" s="13">
        <v>21.528118133544922</v>
      </c>
      <c r="O67" s="11">
        <f t="shared" si="1"/>
        <v>21.539951324462891</v>
      </c>
      <c r="P67" s="12">
        <f t="shared" si="2"/>
        <v>22.785669326782227</v>
      </c>
      <c r="Q67" s="12">
        <f t="shared" si="3"/>
        <v>21.841117382049561</v>
      </c>
      <c r="R67" s="12">
        <f t="shared" si="4"/>
        <v>21.317913691202801</v>
      </c>
      <c r="S67" s="11">
        <f t="shared" si="5"/>
        <v>0.31180747162305195</v>
      </c>
      <c r="T67" s="12">
        <f t="shared" si="6"/>
        <v>0.88425019177662223</v>
      </c>
      <c r="U67" s="12">
        <f t="shared" si="7"/>
        <v>0.69614147885828348</v>
      </c>
      <c r="V67" s="13">
        <f t="shared" si="8"/>
        <v>0.19921632674783721</v>
      </c>
    </row>
    <row r="68" spans="1:22" x14ac:dyDescent="0.25">
      <c r="A68" s="1" t="s">
        <v>65</v>
      </c>
      <c r="B68" s="11">
        <v>34.115055084228516</v>
      </c>
      <c r="C68" s="12">
        <v>32.526519775390625</v>
      </c>
      <c r="D68" s="12">
        <v>31.943389892578125</v>
      </c>
      <c r="E68" s="12">
        <v>31.84150505065918</v>
      </c>
      <c r="F68" s="12">
        <v>31.779273986816406</v>
      </c>
      <c r="G68" s="12">
        <v>34.009166717529297</v>
      </c>
      <c r="H68" s="12">
        <v>31.737049102783203</v>
      </c>
      <c r="I68" s="12">
        <v>31.972501754760742</v>
      </c>
      <c r="J68" s="12">
        <v>34.352287292480469</v>
      </c>
      <c r="K68" s="12">
        <v>35</v>
      </c>
      <c r="L68" s="12">
        <v>34.632564544677734</v>
      </c>
      <c r="M68" s="12">
        <v>35</v>
      </c>
      <c r="N68" s="13">
        <v>34.666309356689453</v>
      </c>
      <c r="O68" s="11">
        <f t="shared" ref="O68:O86" si="9">AVERAGE(B68:D68)</f>
        <v>32.861654917399086</v>
      </c>
      <c r="P68" s="12">
        <f t="shared" ref="P68:P86" si="10">AVERAGE(E68:G68)</f>
        <v>32.543315251668297</v>
      </c>
      <c r="Q68" s="12">
        <f t="shared" ref="Q68:Q86" si="11">AVERAGE(H68:K68)</f>
        <v>33.265459537506104</v>
      </c>
      <c r="R68" s="12">
        <f t="shared" ref="R68:R86" si="12">AVERAGE(L68:N68)</f>
        <v>34.766291300455727</v>
      </c>
      <c r="S68" s="11">
        <f t="shared" ref="S68:S86" si="13">STDEV(B68:D68)</f>
        <v>1.1239524450408285</v>
      </c>
      <c r="T68" s="12">
        <f t="shared" ref="T68:T86" si="14">STDEV(C68:E68)</f>
        <v>0.36960928792908376</v>
      </c>
      <c r="U68" s="12">
        <f t="shared" ref="U68:U86" si="15">STDEV(D68:F68)</f>
        <v>8.2852536517036474E-2</v>
      </c>
      <c r="V68" s="13">
        <f t="shared" ref="V68:V86" si="16">STDEV(E68:G68)</f>
        <v>1.2698458828936245</v>
      </c>
    </row>
    <row r="69" spans="1:22" x14ac:dyDescent="0.25">
      <c r="A69" s="1" t="s">
        <v>66</v>
      </c>
      <c r="B69" s="11">
        <v>26.281648635864258</v>
      </c>
      <c r="C69" s="12">
        <v>24.955789566040039</v>
      </c>
      <c r="D69" s="12">
        <v>25.756221771240234</v>
      </c>
      <c r="E69" s="12">
        <v>26.669193267822266</v>
      </c>
      <c r="F69" s="12">
        <v>26.706737518310547</v>
      </c>
      <c r="G69" s="12">
        <v>26.072879791259766</v>
      </c>
      <c r="H69" s="12">
        <v>25.510749816894531</v>
      </c>
      <c r="I69" s="12">
        <v>24.972999572753906</v>
      </c>
      <c r="J69" s="12">
        <v>26.629768371582031</v>
      </c>
      <c r="K69" s="12">
        <v>26.57225227355957</v>
      </c>
      <c r="L69" s="12">
        <v>24.959758758544922</v>
      </c>
      <c r="M69" s="12">
        <v>25.903476715087891</v>
      </c>
      <c r="N69" s="13">
        <v>25.766778945922852</v>
      </c>
      <c r="O69" s="11">
        <f t="shared" si="9"/>
        <v>25.664553324381512</v>
      </c>
      <c r="P69" s="12">
        <f t="shared" si="10"/>
        <v>26.482936859130859</v>
      </c>
      <c r="Q69" s="12">
        <f t="shared" si="11"/>
        <v>25.92144250869751</v>
      </c>
      <c r="R69" s="12">
        <f t="shared" si="12"/>
        <v>25.543338139851887</v>
      </c>
      <c r="S69" s="11">
        <f t="shared" si="13"/>
        <v>0.66766600660128239</v>
      </c>
      <c r="T69" s="12">
        <f t="shared" si="14"/>
        <v>0.85731761072680623</v>
      </c>
      <c r="U69" s="12">
        <f t="shared" si="15"/>
        <v>0.538269868768538</v>
      </c>
      <c r="V69" s="13">
        <f t="shared" si="16"/>
        <v>0.35561565189043748</v>
      </c>
    </row>
    <row r="70" spans="1:22" x14ac:dyDescent="0.25">
      <c r="A70" s="1" t="s">
        <v>67</v>
      </c>
      <c r="B70" s="11">
        <v>27.868831634521484</v>
      </c>
      <c r="C70" s="12">
        <v>27.653768539428711</v>
      </c>
      <c r="D70" s="12">
        <v>28.00691032409668</v>
      </c>
      <c r="E70" s="12">
        <v>28.58027458190918</v>
      </c>
      <c r="F70" s="12">
        <v>27.30792236328125</v>
      </c>
      <c r="G70" s="12">
        <v>26.822698593139648</v>
      </c>
      <c r="H70" s="12">
        <v>24.364892959594727</v>
      </c>
      <c r="I70" s="12">
        <v>26.589267730712891</v>
      </c>
      <c r="J70" s="12">
        <v>27.214561462402344</v>
      </c>
      <c r="K70" s="12">
        <v>27.424465179443359</v>
      </c>
      <c r="L70" s="12">
        <v>27.774209976196289</v>
      </c>
      <c r="M70" s="12">
        <v>26.910966873168945</v>
      </c>
      <c r="N70" s="13">
        <v>27.193271636962891</v>
      </c>
      <c r="O70" s="11">
        <f t="shared" si="9"/>
        <v>27.843170166015625</v>
      </c>
      <c r="P70" s="12">
        <f t="shared" si="10"/>
        <v>27.570298512776692</v>
      </c>
      <c r="Q70" s="12">
        <f t="shared" si="11"/>
        <v>26.39829683303833</v>
      </c>
      <c r="R70" s="12">
        <f t="shared" si="12"/>
        <v>27.292816162109375</v>
      </c>
      <c r="S70" s="11">
        <f t="shared" si="13"/>
        <v>0.17796393804371552</v>
      </c>
      <c r="T70" s="12">
        <f t="shared" si="14"/>
        <v>0.4675947567014585</v>
      </c>
      <c r="U70" s="12">
        <f t="shared" si="15"/>
        <v>0.63720887597778153</v>
      </c>
      <c r="V70" s="13">
        <f t="shared" si="16"/>
        <v>0.90768897313057628</v>
      </c>
    </row>
    <row r="71" spans="1:22" x14ac:dyDescent="0.25">
      <c r="A71" s="1" t="s">
        <v>68</v>
      </c>
      <c r="B71" s="11">
        <v>31.242326736450195</v>
      </c>
      <c r="C71" s="12">
        <v>30.543706893920898</v>
      </c>
      <c r="D71" s="12">
        <v>32.532585144042969</v>
      </c>
      <c r="E71" s="12">
        <v>31.7164306640625</v>
      </c>
      <c r="F71" s="12">
        <v>31.543752670288086</v>
      </c>
      <c r="G71" s="12">
        <v>31.675785064697266</v>
      </c>
      <c r="H71" s="12">
        <v>29.720643997192383</v>
      </c>
      <c r="I71" s="12">
        <v>30.706613540649414</v>
      </c>
      <c r="J71" s="12">
        <v>30.000677108764648</v>
      </c>
      <c r="K71" s="12">
        <v>31.541412353515625</v>
      </c>
      <c r="L71" s="12">
        <v>33.002029418945313</v>
      </c>
      <c r="M71" s="12">
        <v>30.865007400512695</v>
      </c>
      <c r="N71" s="13">
        <v>31.696731567382813</v>
      </c>
      <c r="O71" s="11">
        <f t="shared" si="9"/>
        <v>31.439539591471355</v>
      </c>
      <c r="P71" s="12">
        <f t="shared" si="10"/>
        <v>31.645322799682617</v>
      </c>
      <c r="Q71" s="12">
        <f t="shared" si="11"/>
        <v>30.492336750030518</v>
      </c>
      <c r="R71" s="12">
        <f t="shared" si="12"/>
        <v>31.854589462280273</v>
      </c>
      <c r="S71" s="11">
        <f t="shared" si="13"/>
        <v>1.008998937606653</v>
      </c>
      <c r="T71" s="12">
        <f t="shared" si="14"/>
        <v>0.99975212511701705</v>
      </c>
      <c r="U71" s="12">
        <f t="shared" si="15"/>
        <v>0.52815961695279623</v>
      </c>
      <c r="V71" s="13">
        <f t="shared" si="16"/>
        <v>9.0279480369883341E-2</v>
      </c>
    </row>
    <row r="72" spans="1:22" x14ac:dyDescent="0.25">
      <c r="A72" s="1" t="s">
        <v>69</v>
      </c>
      <c r="B72" s="11">
        <v>30.727109909057617</v>
      </c>
      <c r="C72" s="12">
        <v>30.53712272644043</v>
      </c>
      <c r="D72" s="12">
        <v>30.591270446777344</v>
      </c>
      <c r="E72" s="12">
        <v>30.218757629394531</v>
      </c>
      <c r="F72" s="12">
        <v>31.687524795532227</v>
      </c>
      <c r="G72" s="12">
        <v>31.865537643432617</v>
      </c>
      <c r="H72" s="12">
        <v>29.213968276977539</v>
      </c>
      <c r="I72" s="12">
        <v>27.293010711669922</v>
      </c>
      <c r="J72" s="12">
        <v>27.936506271362305</v>
      </c>
      <c r="K72" s="12">
        <v>30.082927703857422</v>
      </c>
      <c r="L72" s="12">
        <v>29.629949569702148</v>
      </c>
      <c r="M72" s="12">
        <v>28.447944641113281</v>
      </c>
      <c r="N72" s="13">
        <v>30.66523551940918</v>
      </c>
      <c r="O72" s="11">
        <f t="shared" si="9"/>
        <v>30.618501027425129</v>
      </c>
      <c r="P72" s="12">
        <f t="shared" si="10"/>
        <v>31.257273356119793</v>
      </c>
      <c r="Q72" s="12">
        <f t="shared" si="11"/>
        <v>28.631603240966797</v>
      </c>
      <c r="R72" s="12">
        <f t="shared" si="12"/>
        <v>29.581043243408203</v>
      </c>
      <c r="S72" s="11">
        <f t="shared" si="13"/>
        <v>9.78770186587017E-2</v>
      </c>
      <c r="T72" s="12">
        <f t="shared" si="14"/>
        <v>0.20126852285326421</v>
      </c>
      <c r="U72" s="12">
        <f t="shared" si="15"/>
        <v>0.76352432668106363</v>
      </c>
      <c r="V72" s="13">
        <f t="shared" si="16"/>
        <v>0.90377449039911151</v>
      </c>
    </row>
    <row r="73" spans="1:22" x14ac:dyDescent="0.25">
      <c r="A73" s="1" t="s">
        <v>70</v>
      </c>
      <c r="B73" s="11">
        <v>26.992259979248047</v>
      </c>
      <c r="C73" s="12">
        <v>26.119781494140625</v>
      </c>
      <c r="D73" s="12">
        <v>27.323928833007813</v>
      </c>
      <c r="E73" s="12">
        <v>26.519969940185547</v>
      </c>
      <c r="F73" s="12">
        <v>26.424406051635742</v>
      </c>
      <c r="G73" s="12">
        <v>26.168724060058594</v>
      </c>
      <c r="H73" s="12">
        <v>25.221412658691406</v>
      </c>
      <c r="I73" s="12">
        <v>25.56913948059082</v>
      </c>
      <c r="J73" s="12">
        <v>26.518539428710938</v>
      </c>
      <c r="K73" s="12">
        <v>26.250665664672852</v>
      </c>
      <c r="L73" s="12">
        <v>26.685991287231445</v>
      </c>
      <c r="M73" s="12">
        <v>25.809415817260742</v>
      </c>
      <c r="N73" s="13">
        <v>26.697395324707031</v>
      </c>
      <c r="O73" s="11">
        <f t="shared" si="9"/>
        <v>26.81199010213216</v>
      </c>
      <c r="P73" s="12">
        <f t="shared" si="10"/>
        <v>26.371033350626629</v>
      </c>
      <c r="Q73" s="12">
        <f t="shared" si="11"/>
        <v>25.889939308166504</v>
      </c>
      <c r="R73" s="12">
        <f t="shared" si="12"/>
        <v>26.397600809733074</v>
      </c>
      <c r="S73" s="11">
        <f t="shared" si="13"/>
        <v>0.62198522882120333</v>
      </c>
      <c r="T73" s="12">
        <f t="shared" si="14"/>
        <v>0.61325246397069644</v>
      </c>
      <c r="U73" s="12">
        <f t="shared" si="15"/>
        <v>0.49406875235978176</v>
      </c>
      <c r="V73" s="13">
        <f t="shared" si="16"/>
        <v>0.18160369210535268</v>
      </c>
    </row>
    <row r="74" spans="1:22" x14ac:dyDescent="0.25">
      <c r="A74" s="1" t="s">
        <v>71</v>
      </c>
      <c r="B74" s="11">
        <v>25.446443557739258</v>
      </c>
      <c r="C74" s="12">
        <v>24.969865798950195</v>
      </c>
      <c r="D74" s="12">
        <v>25.994937896728516</v>
      </c>
      <c r="E74" s="12">
        <v>25.974729537963867</v>
      </c>
      <c r="F74" s="12">
        <v>25.948949813842773</v>
      </c>
      <c r="G74" s="12">
        <v>25.492822647094727</v>
      </c>
      <c r="H74" s="12">
        <v>24.399646759033203</v>
      </c>
      <c r="I74" s="12">
        <v>24.673042297363281</v>
      </c>
      <c r="J74" s="12">
        <v>24.698837280273438</v>
      </c>
      <c r="K74" s="12">
        <v>25.554630279541016</v>
      </c>
      <c r="L74" s="12">
        <v>25.548484802246094</v>
      </c>
      <c r="M74" s="12">
        <v>23.986080169677734</v>
      </c>
      <c r="N74" s="13">
        <v>24.565713882446289</v>
      </c>
      <c r="O74" s="11">
        <f t="shared" si="9"/>
        <v>25.470415751139324</v>
      </c>
      <c r="P74" s="12">
        <f t="shared" si="10"/>
        <v>25.805500666300457</v>
      </c>
      <c r="Q74" s="12">
        <f t="shared" si="11"/>
        <v>24.831539154052734</v>
      </c>
      <c r="R74" s="12">
        <f t="shared" si="12"/>
        <v>24.700092951456707</v>
      </c>
      <c r="S74" s="11">
        <f t="shared" si="13"/>
        <v>0.51295633435334353</v>
      </c>
      <c r="T74" s="12">
        <f t="shared" si="14"/>
        <v>0.58607910691762188</v>
      </c>
      <c r="U74" s="12">
        <f t="shared" si="15"/>
        <v>2.3050219475550696E-2</v>
      </c>
      <c r="V74" s="13">
        <f t="shared" si="16"/>
        <v>0.27109372238167684</v>
      </c>
    </row>
    <row r="75" spans="1:22" x14ac:dyDescent="0.25">
      <c r="A75" s="1" t="s">
        <v>72</v>
      </c>
      <c r="B75" s="11">
        <v>22.368637084960938</v>
      </c>
      <c r="C75" s="12">
        <v>21.42381477355957</v>
      </c>
      <c r="D75" s="12">
        <v>21.902908325195313</v>
      </c>
      <c r="E75" s="12">
        <v>22.736787796020508</v>
      </c>
      <c r="F75" s="12">
        <v>22.516632080078125</v>
      </c>
      <c r="G75" s="12">
        <v>22.545143127441406</v>
      </c>
      <c r="H75" s="12">
        <v>21.768245697021484</v>
      </c>
      <c r="I75" s="12">
        <v>21.825763702392578</v>
      </c>
      <c r="J75" s="12">
        <v>23.207786560058594</v>
      </c>
      <c r="K75" s="12">
        <v>22.290355682373047</v>
      </c>
      <c r="L75" s="12">
        <v>21.851898193359375</v>
      </c>
      <c r="M75" s="12">
        <v>22.178119659423828</v>
      </c>
      <c r="N75" s="13">
        <v>22.364860534667969</v>
      </c>
      <c r="O75" s="11">
        <f t="shared" si="9"/>
        <v>21.898453394571941</v>
      </c>
      <c r="P75" s="12">
        <f t="shared" si="10"/>
        <v>22.599521001180012</v>
      </c>
      <c r="Q75" s="12">
        <f t="shared" si="11"/>
        <v>22.273037910461426</v>
      </c>
      <c r="R75" s="12">
        <f t="shared" si="12"/>
        <v>22.131626129150391</v>
      </c>
      <c r="S75" s="11">
        <f t="shared" si="13"/>
        <v>0.47242690951680538</v>
      </c>
      <c r="T75" s="12">
        <f t="shared" si="14"/>
        <v>0.66442754317693997</v>
      </c>
      <c r="U75" s="12">
        <f t="shared" si="15"/>
        <v>0.43214202110596106</v>
      </c>
      <c r="V75" s="13">
        <f t="shared" si="16"/>
        <v>0.11972823259271258</v>
      </c>
    </row>
    <row r="76" spans="1:22" x14ac:dyDescent="0.25">
      <c r="A76" s="1" t="s">
        <v>73</v>
      </c>
      <c r="B76" s="11">
        <v>23.566366195678711</v>
      </c>
      <c r="C76" s="12">
        <v>22.56134033203125</v>
      </c>
      <c r="D76" s="12">
        <v>23.124240875244141</v>
      </c>
      <c r="E76" s="12">
        <v>23.86016845703125</v>
      </c>
      <c r="F76" s="12">
        <v>23.667436599731445</v>
      </c>
      <c r="G76" s="12">
        <v>23.411689758300781</v>
      </c>
      <c r="H76" s="12">
        <v>22.655368804931641</v>
      </c>
      <c r="I76" s="12">
        <v>22.586441040039063</v>
      </c>
      <c r="J76" s="12">
        <v>24.458311080932617</v>
      </c>
      <c r="K76" s="12">
        <v>23.808805465698242</v>
      </c>
      <c r="L76" s="12">
        <v>22.679628372192383</v>
      </c>
      <c r="M76" s="12">
        <v>23.266363143920898</v>
      </c>
      <c r="N76" s="13">
        <v>23.169885635375977</v>
      </c>
      <c r="O76" s="11">
        <f t="shared" si="9"/>
        <v>23.083982467651367</v>
      </c>
      <c r="P76" s="12">
        <f t="shared" si="10"/>
        <v>23.64643160502116</v>
      </c>
      <c r="Q76" s="12">
        <f t="shared" si="11"/>
        <v>23.377231597900391</v>
      </c>
      <c r="R76" s="12">
        <f t="shared" si="12"/>
        <v>23.038625717163086</v>
      </c>
      <c r="S76" s="11">
        <f t="shared" si="13"/>
        <v>0.50372095567537256</v>
      </c>
      <c r="T76" s="12">
        <f t="shared" si="14"/>
        <v>0.65133208701800827</v>
      </c>
      <c r="U76" s="12">
        <f t="shared" si="15"/>
        <v>0.38161860750286242</v>
      </c>
      <c r="V76" s="13">
        <f t="shared" si="16"/>
        <v>0.22497598350896925</v>
      </c>
    </row>
    <row r="77" spans="1:22" x14ac:dyDescent="0.25">
      <c r="A77" s="1" t="s">
        <v>74</v>
      </c>
      <c r="B77" s="11">
        <v>21.846586227416992</v>
      </c>
      <c r="C77" s="12">
        <v>21.725006103515625</v>
      </c>
      <c r="D77" s="12">
        <v>22.41075325012207</v>
      </c>
      <c r="E77" s="12">
        <v>21.863681793212891</v>
      </c>
      <c r="F77" s="12">
        <v>21.196266174316406</v>
      </c>
      <c r="G77" s="12">
        <v>20.561237335205078</v>
      </c>
      <c r="H77" s="12">
        <v>21.12932014465332</v>
      </c>
      <c r="I77" s="12">
        <v>21.262811660766602</v>
      </c>
      <c r="J77" s="12">
        <v>21.787025451660156</v>
      </c>
      <c r="K77" s="12">
        <v>22.454317092895508</v>
      </c>
      <c r="L77" s="12">
        <v>22.700111389160156</v>
      </c>
      <c r="M77" s="12">
        <v>22.511669158935547</v>
      </c>
      <c r="N77" s="13">
        <v>20.813552856445313</v>
      </c>
      <c r="O77" s="11">
        <f t="shared" si="9"/>
        <v>21.994115193684895</v>
      </c>
      <c r="P77" s="12">
        <f t="shared" si="10"/>
        <v>21.207061767578125</v>
      </c>
      <c r="Q77" s="12">
        <f t="shared" si="11"/>
        <v>21.658368587493896</v>
      </c>
      <c r="R77" s="12">
        <f t="shared" si="12"/>
        <v>22.00844446818034</v>
      </c>
      <c r="S77" s="11">
        <f t="shared" si="13"/>
        <v>0.36590420083100661</v>
      </c>
      <c r="T77" s="12">
        <f t="shared" si="14"/>
        <v>0.36257580240933213</v>
      </c>
      <c r="U77" s="12">
        <f t="shared" si="15"/>
        <v>0.6082364732857749</v>
      </c>
      <c r="V77" s="13">
        <f t="shared" si="16"/>
        <v>0.65128933675765066</v>
      </c>
    </row>
    <row r="78" spans="1:22" x14ac:dyDescent="0.25">
      <c r="A78" s="1" t="s">
        <v>75</v>
      </c>
      <c r="B78" s="11">
        <v>23.604293823242188</v>
      </c>
      <c r="C78" s="12">
        <v>24.108371734619141</v>
      </c>
      <c r="D78" s="12">
        <v>25.877033233642578</v>
      </c>
      <c r="E78" s="12">
        <v>23.474870681762695</v>
      </c>
      <c r="F78" s="12">
        <v>21.880069732666016</v>
      </c>
      <c r="G78" s="12">
        <v>20.501337051391602</v>
      </c>
      <c r="H78" s="12">
        <v>21.651144027709961</v>
      </c>
      <c r="I78" s="12">
        <v>24.082231521606445</v>
      </c>
      <c r="J78" s="12">
        <v>22.535282135009766</v>
      </c>
      <c r="K78" s="12">
        <v>25.274765014648438</v>
      </c>
      <c r="L78" s="12">
        <v>23.908084869384766</v>
      </c>
      <c r="M78" s="12">
        <v>25.123315811157227</v>
      </c>
      <c r="N78" s="13">
        <v>21.530384063720703</v>
      </c>
      <c r="O78" s="11">
        <f t="shared" si="9"/>
        <v>24.529899597167969</v>
      </c>
      <c r="P78" s="12">
        <f t="shared" si="10"/>
        <v>21.95209248860677</v>
      </c>
      <c r="Q78" s="12">
        <f t="shared" si="11"/>
        <v>23.385855674743652</v>
      </c>
      <c r="R78" s="12">
        <f t="shared" si="12"/>
        <v>23.520594914754231</v>
      </c>
      <c r="S78" s="11">
        <f t="shared" si="13"/>
        <v>1.1935662575138075</v>
      </c>
      <c r="T78" s="12">
        <f t="shared" si="14"/>
        <v>1.2449813926154432</v>
      </c>
      <c r="U78" s="12">
        <f t="shared" si="15"/>
        <v>2.0120260195895647</v>
      </c>
      <c r="V78" s="13">
        <f t="shared" si="16"/>
        <v>1.4880746018822275</v>
      </c>
    </row>
    <row r="79" spans="1:22" x14ac:dyDescent="0.25">
      <c r="A79" s="1" t="s">
        <v>76</v>
      </c>
      <c r="B79" s="11">
        <v>26.127885818481445</v>
      </c>
      <c r="C79" s="12">
        <v>25.119487762451172</v>
      </c>
      <c r="D79" s="12">
        <v>25.606063842773438</v>
      </c>
      <c r="E79" s="12">
        <v>27.287460327148438</v>
      </c>
      <c r="F79" s="12">
        <v>27.9034423828125</v>
      </c>
      <c r="G79" s="12">
        <v>26.739643096923828</v>
      </c>
      <c r="H79" s="12">
        <v>25.370634078979492</v>
      </c>
      <c r="I79" s="12">
        <v>25.917280197143555</v>
      </c>
      <c r="J79" s="12">
        <v>25.409229278564453</v>
      </c>
      <c r="K79" s="12">
        <v>26.280385971069336</v>
      </c>
      <c r="L79" s="12">
        <v>25.244573593139648</v>
      </c>
      <c r="M79" s="12">
        <v>24.839591979980469</v>
      </c>
      <c r="N79" s="13">
        <v>24.490760803222656</v>
      </c>
      <c r="O79" s="11">
        <f t="shared" si="9"/>
        <v>25.617812474568684</v>
      </c>
      <c r="P79" s="12">
        <f t="shared" si="10"/>
        <v>27.310181935628254</v>
      </c>
      <c r="Q79" s="12">
        <f t="shared" si="11"/>
        <v>25.744382381439209</v>
      </c>
      <c r="R79" s="12">
        <f t="shared" si="12"/>
        <v>24.858308792114258</v>
      </c>
      <c r="S79" s="11">
        <f t="shared" si="13"/>
        <v>0.50430167817805627</v>
      </c>
      <c r="T79" s="12">
        <f t="shared" si="14"/>
        <v>1.1375379452198822</v>
      </c>
      <c r="U79" s="12">
        <f t="shared" si="15"/>
        <v>1.1891506903949522</v>
      </c>
      <c r="V79" s="13">
        <f t="shared" si="16"/>
        <v>0.58223225441199855</v>
      </c>
    </row>
    <row r="80" spans="1:22" x14ac:dyDescent="0.25">
      <c r="A80" s="1" t="s">
        <v>77</v>
      </c>
      <c r="B80" s="11">
        <v>22.667503356933594</v>
      </c>
      <c r="C80" s="12">
        <v>22.309446334838867</v>
      </c>
      <c r="D80" s="12">
        <v>22.788820266723633</v>
      </c>
      <c r="E80" s="12">
        <v>23.834875106811523</v>
      </c>
      <c r="F80" s="12">
        <v>23.126068115234375</v>
      </c>
      <c r="G80" s="12">
        <v>22.90995979309082</v>
      </c>
      <c r="H80" s="12">
        <v>22.186271667480469</v>
      </c>
      <c r="I80" s="12">
        <v>22.595609664916992</v>
      </c>
      <c r="J80" s="12">
        <v>23.124286651611328</v>
      </c>
      <c r="K80" s="12">
        <v>23.570688247680664</v>
      </c>
      <c r="L80" s="12">
        <v>22.502216339111328</v>
      </c>
      <c r="M80" s="12">
        <v>22.535434722900391</v>
      </c>
      <c r="N80" s="13">
        <v>22.530647277832031</v>
      </c>
      <c r="O80" s="11">
        <f t="shared" si="9"/>
        <v>22.588589986165363</v>
      </c>
      <c r="P80" s="12">
        <f t="shared" si="10"/>
        <v>23.290301005045574</v>
      </c>
      <c r="Q80" s="12">
        <f t="shared" si="11"/>
        <v>22.869214057922363</v>
      </c>
      <c r="R80" s="12">
        <f t="shared" si="12"/>
        <v>22.52276611328125</v>
      </c>
      <c r="S80" s="11">
        <f t="shared" si="13"/>
        <v>0.24923950671426065</v>
      </c>
      <c r="T80" s="12">
        <f t="shared" si="14"/>
        <v>0.78006015082214109</v>
      </c>
      <c r="U80" s="12">
        <f t="shared" si="15"/>
        <v>0.53391231975313991</v>
      </c>
      <c r="V80" s="13">
        <f t="shared" si="16"/>
        <v>0.48383511236842813</v>
      </c>
    </row>
    <row r="81" spans="1:22" x14ac:dyDescent="0.25">
      <c r="A81" s="1" t="s">
        <v>78</v>
      </c>
      <c r="B81" s="11">
        <v>26.657249450683594</v>
      </c>
      <c r="C81" s="12">
        <v>26.013334274291992</v>
      </c>
      <c r="D81" s="12">
        <v>27.093715667724609</v>
      </c>
      <c r="E81" s="12">
        <v>27.193675994873047</v>
      </c>
      <c r="F81" s="12">
        <v>26.961444854736328</v>
      </c>
      <c r="G81" s="12">
        <v>26.940511703491211</v>
      </c>
      <c r="H81" s="12">
        <v>25.702508926391602</v>
      </c>
      <c r="I81" s="12">
        <v>25.846275329589844</v>
      </c>
      <c r="J81" s="12">
        <v>25.9283447265625</v>
      </c>
      <c r="K81" s="12">
        <v>26.794223785400391</v>
      </c>
      <c r="L81" s="12">
        <v>25.997932434082031</v>
      </c>
      <c r="M81" s="12">
        <v>25.825408935546875</v>
      </c>
      <c r="N81" s="13">
        <v>26.434810638427734</v>
      </c>
      <c r="O81" s="11">
        <f t="shared" si="9"/>
        <v>26.588099797566731</v>
      </c>
      <c r="P81" s="12">
        <f t="shared" si="10"/>
        <v>27.031877517700195</v>
      </c>
      <c r="Q81" s="12">
        <f t="shared" si="11"/>
        <v>26.067838191986084</v>
      </c>
      <c r="R81" s="12">
        <f t="shared" si="12"/>
        <v>26.086050669352215</v>
      </c>
      <c r="S81" s="11">
        <f t="shared" si="13"/>
        <v>0.54349999513660319</v>
      </c>
      <c r="T81" s="12">
        <f t="shared" si="14"/>
        <v>0.65452560423858019</v>
      </c>
      <c r="U81" s="12">
        <f t="shared" si="15"/>
        <v>0.11648958281137117</v>
      </c>
      <c r="V81" s="13">
        <f t="shared" si="16"/>
        <v>0.14051195542320613</v>
      </c>
    </row>
    <row r="82" spans="1:22" x14ac:dyDescent="0.25">
      <c r="A82" s="1" t="s">
        <v>79</v>
      </c>
      <c r="B82" s="11">
        <v>23.888572692871094</v>
      </c>
      <c r="C82" s="12">
        <v>22.774127960205078</v>
      </c>
      <c r="D82" s="12">
        <v>23.603507995605469</v>
      </c>
      <c r="E82" s="12">
        <v>24.369943618774414</v>
      </c>
      <c r="F82" s="12">
        <v>24.126119613647461</v>
      </c>
      <c r="G82" s="12">
        <v>24.159168243408203</v>
      </c>
      <c r="H82" s="12">
        <v>22.891307830810547</v>
      </c>
      <c r="I82" s="12">
        <v>22.393695831298828</v>
      </c>
      <c r="J82" s="12">
        <v>23.907333374023438</v>
      </c>
      <c r="K82" s="12">
        <v>23.656888961791992</v>
      </c>
      <c r="L82" s="12">
        <v>22.759744644165039</v>
      </c>
      <c r="M82" s="12">
        <v>23.179052352905273</v>
      </c>
      <c r="N82" s="13">
        <v>23.818775177001953</v>
      </c>
      <c r="O82" s="11">
        <f t="shared" si="9"/>
        <v>23.422069549560547</v>
      </c>
      <c r="P82" s="12">
        <f t="shared" si="10"/>
        <v>24.218410491943359</v>
      </c>
      <c r="Q82" s="12">
        <f t="shared" si="11"/>
        <v>23.212306499481201</v>
      </c>
      <c r="R82" s="12">
        <f t="shared" si="12"/>
        <v>23.25252405802409</v>
      </c>
      <c r="S82" s="11">
        <f t="shared" si="13"/>
        <v>0.5789531050259199</v>
      </c>
      <c r="T82" s="12">
        <f t="shared" si="14"/>
        <v>0.79811469765924059</v>
      </c>
      <c r="U82" s="12">
        <f t="shared" si="15"/>
        <v>0.39157728340030723</v>
      </c>
      <c r="V82" s="13">
        <f t="shared" si="16"/>
        <v>0.13226779418158841</v>
      </c>
    </row>
    <row r="83" spans="1:22" x14ac:dyDescent="0.25">
      <c r="A83" s="1" t="s">
        <v>80</v>
      </c>
      <c r="B83" s="11">
        <v>29.16041374206543</v>
      </c>
      <c r="C83" s="12">
        <v>28.461208343505859</v>
      </c>
      <c r="D83" s="12">
        <v>28.46327018737793</v>
      </c>
      <c r="E83" s="12">
        <v>28.925577163696289</v>
      </c>
      <c r="F83" s="12">
        <v>29.793064117431641</v>
      </c>
      <c r="G83" s="12">
        <v>28.644851684570313</v>
      </c>
      <c r="H83" s="12">
        <v>28.252082824707031</v>
      </c>
      <c r="I83" s="12">
        <v>28.247432708740234</v>
      </c>
      <c r="J83" s="12">
        <v>28.719593048095703</v>
      </c>
      <c r="K83" s="12">
        <v>29.759893417358398</v>
      </c>
      <c r="L83" s="12">
        <v>28.409221649169922</v>
      </c>
      <c r="M83" s="12">
        <v>27.21748161315918</v>
      </c>
      <c r="N83" s="13">
        <v>28.571037292480469</v>
      </c>
      <c r="O83" s="11">
        <f t="shared" si="9"/>
        <v>28.694964090983074</v>
      </c>
      <c r="P83" s="12">
        <f t="shared" si="10"/>
        <v>29.121164321899414</v>
      </c>
      <c r="Q83" s="12">
        <f t="shared" si="11"/>
        <v>28.744750499725342</v>
      </c>
      <c r="R83" s="12">
        <f t="shared" si="12"/>
        <v>28.065913518269856</v>
      </c>
      <c r="S83" s="11">
        <f t="shared" si="13"/>
        <v>0.40309254032982794</v>
      </c>
      <c r="T83" s="12">
        <f t="shared" si="14"/>
        <v>0.26751024675634033</v>
      </c>
      <c r="U83" s="12">
        <f t="shared" si="15"/>
        <v>0.6751065658671177</v>
      </c>
      <c r="V83" s="13">
        <f t="shared" si="16"/>
        <v>0.59857221793599236</v>
      </c>
    </row>
    <row r="84" spans="1:22" x14ac:dyDescent="0.25">
      <c r="A84" s="1" t="s">
        <v>81</v>
      </c>
      <c r="B84" s="11">
        <v>30.184902191162109</v>
      </c>
      <c r="C84" s="12">
        <v>28.489767074584961</v>
      </c>
      <c r="D84" s="12">
        <v>29.649276733398438</v>
      </c>
      <c r="E84" s="12">
        <v>29.204423904418945</v>
      </c>
      <c r="F84" s="12">
        <v>29.814151763916016</v>
      </c>
      <c r="G84" s="12">
        <v>29.659053802490234</v>
      </c>
      <c r="H84" s="12">
        <v>29.390722274780273</v>
      </c>
      <c r="I84" s="12">
        <v>28.354516983032227</v>
      </c>
      <c r="J84" s="12">
        <v>31.920602798461914</v>
      </c>
      <c r="K84" s="12">
        <v>30.463737487792969</v>
      </c>
      <c r="L84" s="12">
        <v>29.550500869750977</v>
      </c>
      <c r="M84" s="12">
        <v>29.798952102661133</v>
      </c>
      <c r="N84" s="13">
        <v>28.998971939086914</v>
      </c>
      <c r="O84" s="11">
        <f t="shared" si="9"/>
        <v>29.441315333048504</v>
      </c>
      <c r="P84" s="12">
        <f t="shared" si="10"/>
        <v>29.559209823608398</v>
      </c>
      <c r="Q84" s="12">
        <f t="shared" si="11"/>
        <v>30.032394886016846</v>
      </c>
      <c r="R84" s="12">
        <f t="shared" si="12"/>
        <v>29.449474970499676</v>
      </c>
      <c r="S84" s="11">
        <f t="shared" si="13"/>
        <v>0.86649104085956075</v>
      </c>
      <c r="T84" s="12">
        <f t="shared" si="14"/>
        <v>0.58496311461509587</v>
      </c>
      <c r="U84" s="12">
        <f t="shared" si="15"/>
        <v>0.31539548659476957</v>
      </c>
      <c r="V84" s="13">
        <f t="shared" si="16"/>
        <v>0.31688898805565513</v>
      </c>
    </row>
    <row r="85" spans="1:22" x14ac:dyDescent="0.25">
      <c r="A85" s="1" t="s">
        <v>82</v>
      </c>
      <c r="B85" s="11">
        <v>30.693893432617188</v>
      </c>
      <c r="C85" s="12">
        <v>29.758916854858398</v>
      </c>
      <c r="D85" s="12">
        <v>29.715803146362305</v>
      </c>
      <c r="E85" s="12">
        <v>28.164081573486328</v>
      </c>
      <c r="F85" s="12">
        <v>28.310323715209961</v>
      </c>
      <c r="G85" s="12">
        <v>29.138427734375</v>
      </c>
      <c r="H85" s="12">
        <v>29.604986190795898</v>
      </c>
      <c r="I85" s="12">
        <v>28.748064041137695</v>
      </c>
      <c r="J85" s="12">
        <v>30.678714752197266</v>
      </c>
      <c r="K85" s="12">
        <v>29.641935348510742</v>
      </c>
      <c r="L85" s="12">
        <v>38.765365600585938</v>
      </c>
      <c r="M85" s="12">
        <v>34.875095367431641</v>
      </c>
      <c r="N85" s="13">
        <v>39.283260345458984</v>
      </c>
      <c r="O85" s="11">
        <f t="shared" si="9"/>
        <v>30.056204477945965</v>
      </c>
      <c r="P85" s="12">
        <f t="shared" si="10"/>
        <v>28.53761100769043</v>
      </c>
      <c r="Q85" s="12">
        <f t="shared" si="11"/>
        <v>29.6684250831604</v>
      </c>
      <c r="R85" s="12">
        <f t="shared" si="12"/>
        <v>37.641240437825523</v>
      </c>
      <c r="S85" s="11">
        <f t="shared" si="13"/>
        <v>0.55267540215512601</v>
      </c>
      <c r="T85" s="12">
        <f t="shared" si="14"/>
        <v>0.90858848461942254</v>
      </c>
      <c r="U85" s="12">
        <f t="shared" si="15"/>
        <v>0.85679626469160541</v>
      </c>
      <c r="V85" s="13">
        <f t="shared" si="16"/>
        <v>0.5254352912604463</v>
      </c>
    </row>
    <row r="86" spans="1:22" x14ac:dyDescent="0.25">
      <c r="A86" s="1" t="s">
        <v>83</v>
      </c>
      <c r="B86" s="14">
        <v>31.654121398925781</v>
      </c>
      <c r="C86" s="15">
        <v>30.288326263427734</v>
      </c>
      <c r="D86" s="15">
        <v>29.913528442382813</v>
      </c>
      <c r="E86" s="15">
        <v>29.570638656616211</v>
      </c>
      <c r="F86" s="15">
        <v>29.385047912597656</v>
      </c>
      <c r="G86" s="15">
        <v>30.245090484619141</v>
      </c>
      <c r="H86" s="15">
        <v>29.712625503540039</v>
      </c>
      <c r="I86" s="15">
        <v>29.665742874145508</v>
      </c>
      <c r="J86" s="15">
        <v>30.924850463867188</v>
      </c>
      <c r="K86" s="15">
        <v>31.569801330566406</v>
      </c>
      <c r="L86" s="15">
        <v>31.298234939575195</v>
      </c>
      <c r="M86" s="15">
        <v>30.986822128295898</v>
      </c>
      <c r="N86" s="16">
        <v>30.245244979858398</v>
      </c>
      <c r="O86" s="14">
        <f t="shared" si="9"/>
        <v>30.618658701578777</v>
      </c>
      <c r="P86" s="15">
        <f t="shared" si="10"/>
        <v>29.733592351277668</v>
      </c>
      <c r="Q86" s="15">
        <f t="shared" si="11"/>
        <v>30.468255043029785</v>
      </c>
      <c r="R86" s="15">
        <f t="shared" si="12"/>
        <v>30.843434015909832</v>
      </c>
      <c r="S86" s="14">
        <f t="shared" si="13"/>
        <v>0.91610894541143806</v>
      </c>
      <c r="T86" s="15">
        <f t="shared" si="14"/>
        <v>0.35896200189201527</v>
      </c>
      <c r="U86" s="15">
        <f t="shared" si="15"/>
        <v>0.26811347094418375</v>
      </c>
      <c r="V86" s="16">
        <f t="shared" si="16"/>
        <v>0.45258561220524607</v>
      </c>
    </row>
    <row r="88" spans="1:22" x14ac:dyDescent="0.25">
      <c r="A88" s="4" t="s">
        <v>91</v>
      </c>
    </row>
    <row r="89" spans="1:22" x14ac:dyDescent="0.25">
      <c r="A89" s="1" t="s">
        <v>84</v>
      </c>
      <c r="B89">
        <v>19.065982818603516</v>
      </c>
      <c r="C89">
        <v>17.784706115722656</v>
      </c>
      <c r="D89">
        <v>18.367359161376953</v>
      </c>
      <c r="E89">
        <v>19.847820281982422</v>
      </c>
      <c r="F89">
        <v>19.623237609863281</v>
      </c>
      <c r="G89">
        <v>19.130271911621094</v>
      </c>
      <c r="H89">
        <v>18.290390014648438</v>
      </c>
      <c r="I89">
        <v>18.37706184387207</v>
      </c>
      <c r="J89">
        <v>19.126056671142578</v>
      </c>
      <c r="K89">
        <v>19.223947525024414</v>
      </c>
      <c r="L89">
        <v>18.096240997314453</v>
      </c>
      <c r="M89">
        <v>18.337203979492188</v>
      </c>
      <c r="N89">
        <v>18.691043853759766</v>
      </c>
    </row>
    <row r="90" spans="1:22" x14ac:dyDescent="0.25">
      <c r="A90" s="1" t="s">
        <v>85</v>
      </c>
      <c r="B90">
        <v>17.406333923339844</v>
      </c>
      <c r="C90">
        <v>16.993068695068359</v>
      </c>
      <c r="D90">
        <v>18.164981842041016</v>
      </c>
      <c r="E90">
        <v>19.295745849609375</v>
      </c>
      <c r="F90">
        <v>19.982511520385742</v>
      </c>
      <c r="G90">
        <v>18.755678176879883</v>
      </c>
      <c r="H90">
        <v>17.230564117431641</v>
      </c>
      <c r="I90">
        <v>17.437408447265625</v>
      </c>
      <c r="J90">
        <v>17.675493240356445</v>
      </c>
      <c r="K90">
        <v>18.301586151123047</v>
      </c>
      <c r="L90">
        <v>18.191446304321289</v>
      </c>
      <c r="M90">
        <v>18.068153381347656</v>
      </c>
      <c r="N90">
        <v>17.742040634155273</v>
      </c>
    </row>
    <row r="91" spans="1:22" x14ac:dyDescent="0.25">
      <c r="A91" s="2" t="s">
        <v>86</v>
      </c>
      <c r="B91" s="3">
        <v>15.773395538330078</v>
      </c>
      <c r="C91" s="3">
        <v>15.31727409362793</v>
      </c>
      <c r="D91" s="3">
        <v>15.912899971008301</v>
      </c>
      <c r="E91" s="3">
        <v>16.462650299072266</v>
      </c>
      <c r="F91" s="3">
        <v>16.393405914306641</v>
      </c>
      <c r="G91" s="3">
        <v>15.976475715637207</v>
      </c>
      <c r="H91" s="3">
        <v>15.794180870056152</v>
      </c>
      <c r="I91" s="3">
        <v>15.791913343021259</v>
      </c>
      <c r="J91" s="3">
        <v>16.397584915161133</v>
      </c>
      <c r="K91" s="3">
        <v>16.561000823974609</v>
      </c>
      <c r="L91" s="3">
        <v>15.62263298034668</v>
      </c>
      <c r="M91" s="3">
        <v>15.863132476806641</v>
      </c>
      <c r="N91" s="3">
        <v>15.447629928588867</v>
      </c>
    </row>
    <row r="92" spans="1:22" x14ac:dyDescent="0.25">
      <c r="A92" s="2" t="s">
        <v>87</v>
      </c>
      <c r="B92" s="3">
        <v>23.463352203369141</v>
      </c>
      <c r="C92" s="3">
        <v>22.968011856079102</v>
      </c>
      <c r="D92" s="3">
        <v>23.500070571899414</v>
      </c>
      <c r="E92" s="3">
        <v>24.364107131958008</v>
      </c>
      <c r="F92" s="3">
        <v>23.80339241027832</v>
      </c>
      <c r="G92" s="3">
        <v>23.747459411621094</v>
      </c>
      <c r="H92" s="3">
        <v>23.262245178222656</v>
      </c>
      <c r="I92" s="3">
        <v>23.266994476318359</v>
      </c>
      <c r="J92" s="3">
        <v>23.611021041870117</v>
      </c>
      <c r="K92" s="3">
        <v>23.996259689331055</v>
      </c>
      <c r="L92" s="3">
        <v>23.536144256591797</v>
      </c>
      <c r="M92" s="3">
        <v>23.100509643554688</v>
      </c>
      <c r="N92" s="3">
        <v>23.460386276245117</v>
      </c>
    </row>
    <row r="93" spans="1:22" x14ac:dyDescent="0.25">
      <c r="A93" s="1" t="s">
        <v>88</v>
      </c>
      <c r="B93">
        <v>17.943161010742188</v>
      </c>
      <c r="C93">
        <v>17.231935501098633</v>
      </c>
      <c r="D93">
        <v>17.808292388916016</v>
      </c>
      <c r="E93">
        <v>18.358562469482422</v>
      </c>
      <c r="F93">
        <v>18.44691276550293</v>
      </c>
      <c r="G93">
        <v>18.396507263183594</v>
      </c>
      <c r="H93">
        <v>18.102840423583984</v>
      </c>
      <c r="I93">
        <v>17.470272064208984</v>
      </c>
      <c r="J93">
        <v>18.617992401123047</v>
      </c>
      <c r="K93">
        <v>18.78596305847168</v>
      </c>
      <c r="L93">
        <v>17.571218490600586</v>
      </c>
      <c r="M93">
        <v>17.982477188110352</v>
      </c>
      <c r="N93">
        <v>17.426450729370117</v>
      </c>
    </row>
    <row r="94" spans="1:22" x14ac:dyDescent="0.25">
      <c r="A94" s="5"/>
    </row>
    <row r="95" spans="1:22" x14ac:dyDescent="0.25">
      <c r="A95" s="6" t="s">
        <v>93</v>
      </c>
      <c r="B95" s="7">
        <f t="shared" ref="B95:N95" si="17">GEOMEAN(B91:B92)</f>
        <v>19.237898402863294</v>
      </c>
      <c r="C95" s="7">
        <f t="shared" si="17"/>
        <v>18.756527743302051</v>
      </c>
      <c r="D95" s="7">
        <f t="shared" si="17"/>
        <v>19.337897308711494</v>
      </c>
      <c r="E95" s="7">
        <f t="shared" si="17"/>
        <v>20.02742558499612</v>
      </c>
      <c r="F95" s="7">
        <f t="shared" si="17"/>
        <v>19.753953374431621</v>
      </c>
      <c r="G95" s="7">
        <f t="shared" si="17"/>
        <v>19.478211124172688</v>
      </c>
      <c r="H95" s="7">
        <f t="shared" si="17"/>
        <v>19.167892627736631</v>
      </c>
      <c r="I95" s="7">
        <f t="shared" si="17"/>
        <v>19.168473087926795</v>
      </c>
      <c r="J95" s="7">
        <f t="shared" si="17"/>
        <v>19.67647637326667</v>
      </c>
      <c r="K95" s="7">
        <f t="shared" si="17"/>
        <v>19.934946111974327</v>
      </c>
      <c r="L95" s="7">
        <f t="shared" si="17"/>
        <v>19.175415080076576</v>
      </c>
      <c r="M95" s="7">
        <f t="shared" si="17"/>
        <v>19.142790934381992</v>
      </c>
      <c r="N95" s="7">
        <f t="shared" si="17"/>
        <v>19.036999899594989</v>
      </c>
    </row>
    <row r="96" spans="1:22" x14ac:dyDescent="0.25">
      <c r="A96" t="s">
        <v>106</v>
      </c>
      <c r="B96" s="38">
        <f>AVERAGE(B95:D95)</f>
        <v>19.110774484958949</v>
      </c>
      <c r="C96" s="38"/>
      <c r="D96" s="38"/>
      <c r="E96" s="38">
        <f>AVERAGE(E95:G95)</f>
        <v>19.753196694533475</v>
      </c>
      <c r="F96" s="38"/>
      <c r="G96" s="38"/>
      <c r="H96" s="38">
        <f>AVERAGE(H95:K95)</f>
        <v>19.486947050226107</v>
      </c>
      <c r="I96" s="38"/>
      <c r="J96" s="38"/>
      <c r="K96" s="38"/>
      <c r="L96" s="38">
        <f>AVERAGE(L95:N95)</f>
        <v>19.118401971351187</v>
      </c>
      <c r="M96" s="38"/>
      <c r="N96" s="38"/>
    </row>
    <row r="97" spans="1:14" x14ac:dyDescent="0.25">
      <c r="A97" t="s">
        <v>107</v>
      </c>
      <c r="B97" s="37">
        <f>STDEV(B95:D95)</f>
        <v>0.3108343783650781</v>
      </c>
      <c r="C97" s="37"/>
      <c r="D97" s="37"/>
      <c r="E97" s="37">
        <f>STDEV(E95:G95)</f>
        <v>0.274608012297064</v>
      </c>
      <c r="F97" s="37"/>
      <c r="G97" s="37"/>
      <c r="H97" s="37">
        <f>STDEV(H95:K95)</f>
        <v>0.38290377938076292</v>
      </c>
      <c r="I97" s="37"/>
      <c r="J97" s="37"/>
      <c r="K97" s="37"/>
      <c r="L97" s="37">
        <f>STDEV(L95:N95)</f>
        <v>7.2358874267266809E-2</v>
      </c>
      <c r="M97" s="37"/>
      <c r="N97" s="37"/>
    </row>
    <row r="98" spans="1:14" x14ac:dyDescent="0.25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 spans="1:14" x14ac:dyDescent="0.25">
      <c r="A99" s="4" t="s">
        <v>92</v>
      </c>
    </row>
    <row r="100" spans="1:14" x14ac:dyDescent="0.25">
      <c r="A100" s="1" t="s">
        <v>89</v>
      </c>
      <c r="B100" t="s">
        <v>90</v>
      </c>
      <c r="C100" t="s">
        <v>90</v>
      </c>
      <c r="D100" t="s">
        <v>90</v>
      </c>
      <c r="E100">
        <v>33.541942596435547</v>
      </c>
      <c r="F100" t="s">
        <v>90</v>
      </c>
      <c r="G100">
        <v>37.361286163330078</v>
      </c>
      <c r="H100">
        <v>39.167881011962891</v>
      </c>
      <c r="I100" t="s">
        <v>90</v>
      </c>
      <c r="J100">
        <v>39.288639068603516</v>
      </c>
      <c r="K100" t="s">
        <v>90</v>
      </c>
      <c r="L100">
        <v>39.729812622070313</v>
      </c>
      <c r="M100" t="s">
        <v>90</v>
      </c>
      <c r="N100">
        <v>39.003364562988281</v>
      </c>
    </row>
    <row r="101" spans="1:14" x14ac:dyDescent="0.25">
      <c r="A101" s="1" t="s">
        <v>121</v>
      </c>
      <c r="B101">
        <v>19.273841857910156</v>
      </c>
      <c r="C101">
        <v>18.15617561340332</v>
      </c>
      <c r="D101">
        <v>18.620664596557617</v>
      </c>
      <c r="E101">
        <v>18.497371673583984</v>
      </c>
      <c r="F101">
        <v>18.392313003540039</v>
      </c>
      <c r="G101">
        <v>18.537036895751953</v>
      </c>
      <c r="H101">
        <v>18.734477996826172</v>
      </c>
      <c r="I101">
        <v>18.567909240722656</v>
      </c>
      <c r="J101">
        <v>19.669582366943359</v>
      </c>
      <c r="K101">
        <v>19.340120315551758</v>
      </c>
      <c r="L101">
        <v>18.521949768066406</v>
      </c>
      <c r="M101">
        <v>18.774581909179688</v>
      </c>
      <c r="N101">
        <v>18.825756072998047</v>
      </c>
    </row>
    <row r="102" spans="1:14" x14ac:dyDescent="0.25">
      <c r="A102" s="1" t="s">
        <v>122</v>
      </c>
      <c r="B102">
        <v>19.242935180664063</v>
      </c>
      <c r="C102">
        <v>18.008831024169922</v>
      </c>
      <c r="D102">
        <v>18.665306091308594</v>
      </c>
      <c r="E102">
        <v>18.549671173095703</v>
      </c>
      <c r="F102">
        <v>19.438007354736328</v>
      </c>
      <c r="G102">
        <v>18.62620735168457</v>
      </c>
      <c r="H102">
        <v>18.941043853759766</v>
      </c>
      <c r="I102">
        <v>18.594964981079102</v>
      </c>
      <c r="J102">
        <v>19.604375839233398</v>
      </c>
      <c r="K102">
        <v>19.287923812866211</v>
      </c>
      <c r="L102">
        <v>18.623653411865234</v>
      </c>
      <c r="M102">
        <v>18.837099075317383</v>
      </c>
      <c r="N102">
        <v>18.771957397460938</v>
      </c>
    </row>
    <row r="103" spans="1:14" x14ac:dyDescent="0.25">
      <c r="A103" s="1" t="s">
        <v>123</v>
      </c>
      <c r="B103">
        <v>19.339717864990234</v>
      </c>
      <c r="C103">
        <v>18.208030700683594</v>
      </c>
      <c r="D103">
        <v>18.739387512207031</v>
      </c>
      <c r="E103">
        <v>18.619796752929688</v>
      </c>
      <c r="F103">
        <v>18.627571105957031</v>
      </c>
      <c r="G103">
        <v>18.651336669921875</v>
      </c>
      <c r="H103">
        <v>18.779500961303711</v>
      </c>
      <c r="I103">
        <v>18.666791915893555</v>
      </c>
      <c r="J103">
        <v>19.856075286865234</v>
      </c>
      <c r="K103">
        <v>19.467103958129883</v>
      </c>
      <c r="L103">
        <v>18.728469848632813</v>
      </c>
      <c r="M103">
        <v>19.09553337097168</v>
      </c>
      <c r="N103">
        <v>18.955764770507813</v>
      </c>
    </row>
  </sheetData>
  <mergeCells count="11">
    <mergeCell ref="O1:R1"/>
    <mergeCell ref="S1:V1"/>
    <mergeCell ref="B97:D97"/>
    <mergeCell ref="E97:G97"/>
    <mergeCell ref="H97:K97"/>
    <mergeCell ref="L97:N97"/>
    <mergeCell ref="B96:D96"/>
    <mergeCell ref="E96:G96"/>
    <mergeCell ref="H96:K96"/>
    <mergeCell ref="L96:N96"/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workbookViewId="0">
      <selection activeCell="J15" sqref="J15"/>
    </sheetView>
  </sheetViews>
  <sheetFormatPr defaultRowHeight="15" x14ac:dyDescent="0.25"/>
  <sheetData>
    <row r="1" spans="1:9" x14ac:dyDescent="0.25">
      <c r="B1" s="39" t="s">
        <v>94</v>
      </c>
      <c r="C1" s="39"/>
      <c r="D1" s="39"/>
      <c r="E1" s="39"/>
      <c r="F1" s="39" t="s">
        <v>99</v>
      </c>
      <c r="G1" s="39"/>
      <c r="H1" s="39"/>
      <c r="I1" s="39"/>
    </row>
    <row r="2" spans="1:9" x14ac:dyDescent="0.25">
      <c r="B2" s="30" t="s">
        <v>95</v>
      </c>
      <c r="C2" s="30" t="s">
        <v>96</v>
      </c>
      <c r="D2" s="30" t="s">
        <v>97</v>
      </c>
      <c r="E2" s="30" t="s">
        <v>98</v>
      </c>
      <c r="F2" s="30" t="s">
        <v>95</v>
      </c>
      <c r="G2" s="30" t="s">
        <v>96</v>
      </c>
      <c r="H2" s="30" t="s">
        <v>97</v>
      </c>
      <c r="I2" s="30" t="s">
        <v>98</v>
      </c>
    </row>
    <row r="3" spans="1:9" x14ac:dyDescent="0.25">
      <c r="A3" s="18" t="s">
        <v>0</v>
      </c>
      <c r="B3" s="8">
        <f>Ct!O3-Ct!$B$96</f>
        <v>6.5630892438821959</v>
      </c>
      <c r="C3" s="9">
        <f>Ct!P3-Ct!$E$96</f>
        <v>6.2596734582578648</v>
      </c>
      <c r="D3" s="9">
        <f>Ct!Q3-Ct!$H$96</f>
        <v>5.5233802889462567</v>
      </c>
      <c r="E3" s="9">
        <f>Ct!R3-Ct!$L$96</f>
        <v>6.6100329092233565</v>
      </c>
      <c r="F3" s="8">
        <f>((Ct!S3)^2+(Ct!$B$97)^2)^(1/2)</f>
        <v>0.94774788610585847</v>
      </c>
      <c r="G3" s="9">
        <f>((Ct!T3)^2+(Ct!$E$97)^2)^(1/2)</f>
        <v>0.74537665301014311</v>
      </c>
      <c r="H3" s="9">
        <f>((Ct!U3)^2+(Ct!$H$97)^2)^(1/2)</f>
        <v>0.56892005385071753</v>
      </c>
      <c r="I3" s="10">
        <f>((Ct!V3)^2+(Ct!$L$97)^2)^(1/2)</f>
        <v>0.27662707971723627</v>
      </c>
    </row>
    <row r="4" spans="1:9" x14ac:dyDescent="0.25">
      <c r="A4" s="18" t="s">
        <v>1</v>
      </c>
      <c r="B4" s="11">
        <f>Ct!O4-Ct!$B$96</f>
        <v>9.0160330457620788</v>
      </c>
      <c r="C4" s="12">
        <f>Ct!P4-Ct!$E$96</f>
        <v>8.1706059991514195</v>
      </c>
      <c r="D4" s="12">
        <f>Ct!Q4-Ct!$H$96</f>
        <v>7.9603715036984539</v>
      </c>
      <c r="E4" s="12">
        <f>Ct!R4-Ct!$L$96</f>
        <v>8.1403349569528487</v>
      </c>
      <c r="F4" s="11">
        <f>((Ct!S4)^2+(Ct!$B$97)^2)^(1/2)</f>
        <v>0.94555745639661382</v>
      </c>
      <c r="G4" s="12">
        <f>((Ct!T4)^2+(Ct!$E$97)^2)^(1/2)</f>
        <v>0.60173822644686614</v>
      </c>
      <c r="H4" s="12">
        <f>((Ct!U4)^2+(Ct!$H$97)^2)^(1/2)</f>
        <v>0.38345093737914976</v>
      </c>
      <c r="I4" s="13">
        <f>((Ct!V4)^2+(Ct!$L$97)^2)^(1/2)</f>
        <v>0.43643693411020756</v>
      </c>
    </row>
    <row r="5" spans="1:9" x14ac:dyDescent="0.25">
      <c r="A5" s="18" t="s">
        <v>2</v>
      </c>
      <c r="B5" s="11">
        <f>Ct!O5-Ct!$B$96</f>
        <v>15.660145314845739</v>
      </c>
      <c r="C5" s="12">
        <f>Ct!P5-Ct!$E$96</f>
        <v>13.862847667852595</v>
      </c>
      <c r="D5" s="12">
        <f>Ct!Q5-Ct!$H$96</f>
        <v>14.171960840093718</v>
      </c>
      <c r="E5" s="12">
        <f>Ct!R5-Ct!$L$96</f>
        <v>15.382566961754282</v>
      </c>
      <c r="F5" s="11">
        <f>((Ct!S5)^2+(Ct!$B$97)^2)^(1/2)</f>
        <v>2.5157656261704879</v>
      </c>
      <c r="G5" s="12">
        <f>((Ct!T5)^2+(Ct!$E$97)^2)^(1/2)</f>
        <v>1.5012351720519312</v>
      </c>
      <c r="H5" s="12">
        <f>((Ct!U5)^2+(Ct!$H$97)^2)^(1/2)</f>
        <v>1.2915142760279437</v>
      </c>
      <c r="I5" s="13">
        <f>((Ct!V5)^2+(Ct!$L$97)^2)^(1/2)</f>
        <v>1.2022442554352279</v>
      </c>
    </row>
    <row r="6" spans="1:9" x14ac:dyDescent="0.25">
      <c r="A6" s="18" t="s">
        <v>3</v>
      </c>
      <c r="B6" s="11">
        <f>Ct!O6-Ct!$B$96</f>
        <v>8.2752474470071959</v>
      </c>
      <c r="C6" s="12">
        <f>Ct!P6-Ct!$E$96</f>
        <v>4.4513041396136614</v>
      </c>
      <c r="D6" s="12">
        <f>Ct!Q6-Ct!$H$96</f>
        <v>6.1638622377987957</v>
      </c>
      <c r="E6" s="12">
        <f>Ct!R6-Ct!$L$96</f>
        <v>6.3348927826771337</v>
      </c>
      <c r="F6" s="11">
        <f>((Ct!S6)^2+(Ct!$B$97)^2)^(1/2)</f>
        <v>0.61185228480043197</v>
      </c>
      <c r="G6" s="12">
        <f>((Ct!T6)^2+(Ct!$E$97)^2)^(1/2)</f>
        <v>1.2387981822299226</v>
      </c>
      <c r="H6" s="12">
        <f>((Ct!U6)^2+(Ct!$H$97)^2)^(1/2)</f>
        <v>1.6277313944988883</v>
      </c>
      <c r="I6" s="13">
        <f>((Ct!V6)^2+(Ct!$L$97)^2)^(1/2)</f>
        <v>1.1747750620466544</v>
      </c>
    </row>
    <row r="7" spans="1:9" x14ac:dyDescent="0.25">
      <c r="A7" s="18" t="s">
        <v>4</v>
      </c>
      <c r="B7" s="11">
        <f>Ct!O7-Ct!$B$96</f>
        <v>6.0605880740417035</v>
      </c>
      <c r="C7" s="12">
        <f>Ct!P7-Ct!$E$96</f>
        <v>6.0397472599342983</v>
      </c>
      <c r="D7" s="12">
        <f>Ct!Q7-Ct!$H$96</f>
        <v>4.9610624407406902</v>
      </c>
      <c r="E7" s="12">
        <f>Ct!R7-Ct!$L$96</f>
        <v>5.8213741313506375</v>
      </c>
      <c r="F7" s="11">
        <f>((Ct!S7)^2+(Ct!$B$97)^2)^(1/2)</f>
        <v>0.47049021423475845</v>
      </c>
      <c r="G7" s="12">
        <f>((Ct!T7)^2+(Ct!$E$97)^2)^(1/2)</f>
        <v>0.36536969145387932</v>
      </c>
      <c r="H7" s="12">
        <f>((Ct!U7)^2+(Ct!$H$97)^2)^(1/2)</f>
        <v>0.74290210284589087</v>
      </c>
      <c r="I7" s="13">
        <f>((Ct!V7)^2+(Ct!$L$97)^2)^(1/2)</f>
        <v>0.50572094753666219</v>
      </c>
    </row>
    <row r="8" spans="1:9" x14ac:dyDescent="0.25">
      <c r="A8" s="18" t="s">
        <v>5</v>
      </c>
      <c r="B8" s="11">
        <f>Ct!O8-Ct!$B$96</f>
        <v>10.502679062200883</v>
      </c>
      <c r="C8" s="12">
        <f>Ct!P8-Ct!$E$96</f>
        <v>8.8208491225238177</v>
      </c>
      <c r="D8" s="12">
        <f>Ct!Q8-Ct!$H$96</f>
        <v>9.0813312624569988</v>
      </c>
      <c r="E8" s="12">
        <f>Ct!R8-Ct!$L$96</f>
        <v>10.652950160810271</v>
      </c>
      <c r="F8" s="11">
        <f>((Ct!S8)^2+(Ct!$B$97)^2)^(1/2)</f>
        <v>1.1450446054530907</v>
      </c>
      <c r="G8" s="12">
        <f>((Ct!T8)^2+(Ct!$E$97)^2)^(1/2)</f>
        <v>0.74477623641730628</v>
      </c>
      <c r="H8" s="12">
        <f>((Ct!U8)^2+(Ct!$H$97)^2)^(1/2)</f>
        <v>0.77580740593464936</v>
      </c>
      <c r="I8" s="13">
        <f>((Ct!V8)^2+(Ct!$L$97)^2)^(1/2)</f>
        <v>0.39381857473155624</v>
      </c>
    </row>
    <row r="9" spans="1:9" x14ac:dyDescent="0.25">
      <c r="A9" s="18" t="s">
        <v>6</v>
      </c>
      <c r="B9" s="11">
        <f>Ct!O9-Ct!$B$96</f>
        <v>5.680934143377641</v>
      </c>
      <c r="C9" s="12">
        <f>Ct!P9-Ct!$E$96</f>
        <v>4.7767480432188023</v>
      </c>
      <c r="D9" s="12">
        <f>Ct!Q9-Ct!$H$96</f>
        <v>4.5258398150082684</v>
      </c>
      <c r="E9" s="12">
        <f>Ct!R9-Ct!$L$96</f>
        <v>6.6618899038522628</v>
      </c>
      <c r="F9" s="11">
        <f>((Ct!S9)^2+(Ct!$B$97)^2)^(1/2)</f>
        <v>1.5354755648087008</v>
      </c>
      <c r="G9" s="12">
        <f>((Ct!T9)^2+(Ct!$E$97)^2)^(1/2)</f>
        <v>0.95171185293792993</v>
      </c>
      <c r="H9" s="12">
        <f>((Ct!U9)^2+(Ct!$H$97)^2)^(1/2)</f>
        <v>0.6070089689083662</v>
      </c>
      <c r="I9" s="13">
        <f>((Ct!V9)^2+(Ct!$L$97)^2)^(1/2)</f>
        <v>0.7016969378746043</v>
      </c>
    </row>
    <row r="10" spans="1:9" x14ac:dyDescent="0.25">
      <c r="A10" s="18" t="s">
        <v>7</v>
      </c>
      <c r="B10" s="11">
        <f>Ct!O10-Ct!$B$96</f>
        <v>5.7137081149352582</v>
      </c>
      <c r="C10" s="12">
        <f>Ct!P10-Ct!$E$96</f>
        <v>5.0076453108783099</v>
      </c>
      <c r="D10" s="12">
        <f>Ct!Q10-Ct!$H$96</f>
        <v>4.6171655748959637</v>
      </c>
      <c r="E10" s="12">
        <f>Ct!R10-Ct!$L$96</f>
        <v>6.085083517540415</v>
      </c>
      <c r="F10" s="11">
        <f>((Ct!S10)^2+(Ct!$B$97)^2)^(1/2)</f>
        <v>0.40177288054869653</v>
      </c>
      <c r="G10" s="12">
        <f>((Ct!T10)^2+(Ct!$E$97)^2)^(1/2)</f>
        <v>0.34659428549645765</v>
      </c>
      <c r="H10" s="12">
        <f>((Ct!U10)^2+(Ct!$H$97)^2)^(1/2)</f>
        <v>0.49134589375702864</v>
      </c>
      <c r="I10" s="13">
        <f>((Ct!V10)^2+(Ct!$L$97)^2)^(1/2)</f>
        <v>0.51132044692016076</v>
      </c>
    </row>
    <row r="11" spans="1:9" x14ac:dyDescent="0.25">
      <c r="A11" s="18" t="s">
        <v>8</v>
      </c>
      <c r="B11" s="11">
        <f>Ct!O11-Ct!$B$96</f>
        <v>15.889225515041051</v>
      </c>
      <c r="C11" s="12">
        <f>Ct!P11-Ct!$E$96</f>
        <v>15.246803305466525</v>
      </c>
      <c r="D11" s="12">
        <f>Ct!Q11-Ct!$H$96</f>
        <v>16.31310273157321</v>
      </c>
      <c r="E11" s="12">
        <f>Ct!R11-Ct!$L$96</f>
        <v>15.881598028648813</v>
      </c>
      <c r="F11" s="11">
        <f>((Ct!S11)^2+(Ct!$B$97)^2)^(1/2)</f>
        <v>0.3108343783650781</v>
      </c>
      <c r="G11" s="12">
        <f>((Ct!T11)^2+(Ct!$E$97)^2)^(1/2)</f>
        <v>0.274608012297064</v>
      </c>
      <c r="H11" s="12">
        <f>((Ct!U11)^2+(Ct!$H$97)^2)^(1/2)</f>
        <v>0.38290377938076292</v>
      </c>
      <c r="I11" s="13">
        <f>((Ct!V11)^2+(Ct!$L$97)^2)^(1/2)</f>
        <v>7.2358874267266809E-2</v>
      </c>
    </row>
    <row r="12" spans="1:9" x14ac:dyDescent="0.25">
      <c r="A12" s="18" t="s">
        <v>9</v>
      </c>
      <c r="B12" s="11">
        <f>Ct!O12-Ct!$B$96</f>
        <v>12.259530894272821</v>
      </c>
      <c r="C12" s="12">
        <f>Ct!P12-Ct!$E$96</f>
        <v>11.061887127081107</v>
      </c>
      <c r="D12" s="12">
        <f>Ct!Q12-Ct!$H$96</f>
        <v>10.438105115759001</v>
      </c>
      <c r="E12" s="12">
        <f>Ct!R12-Ct!$L$96</f>
        <v>11.301207734255911</v>
      </c>
      <c r="F12" s="11">
        <f>((Ct!S12)^2+(Ct!$B$97)^2)^(1/2)</f>
        <v>0.79576976556140622</v>
      </c>
      <c r="G12" s="12">
        <f>((Ct!T12)^2+(Ct!$E$97)^2)^(1/2)</f>
        <v>0.63167260217052579</v>
      </c>
      <c r="H12" s="12">
        <f>((Ct!U12)^2+(Ct!$H$97)^2)^(1/2)</f>
        <v>0.67271073184364161</v>
      </c>
      <c r="I12" s="13">
        <f>((Ct!V12)^2+(Ct!$L$97)^2)^(1/2)</f>
        <v>0.42161817940978319</v>
      </c>
    </row>
    <row r="13" spans="1:9" x14ac:dyDescent="0.25">
      <c r="A13" s="18" t="s">
        <v>10</v>
      </c>
      <c r="B13" s="11">
        <f>Ct!O13-Ct!$B$96</f>
        <v>9.5312072757018598</v>
      </c>
      <c r="C13" s="12">
        <f>Ct!P13-Ct!$E$96</f>
        <v>7.9253648339902867</v>
      </c>
      <c r="D13" s="12">
        <f>Ct!Q13-Ct!$H$96</f>
        <v>9.0067558382626629</v>
      </c>
      <c r="E13" s="12">
        <f>Ct!R13-Ct!$L$96</f>
        <v>8.8187178304880049</v>
      </c>
      <c r="F13" s="11">
        <f>((Ct!S13)^2+(Ct!$B$97)^2)^(1/2)</f>
        <v>0.70310257449911095</v>
      </c>
      <c r="G13" s="12">
        <f>((Ct!T13)^2+(Ct!$E$97)^2)^(1/2)</f>
        <v>0.70110835495696433</v>
      </c>
      <c r="H13" s="12">
        <f>((Ct!U13)^2+(Ct!$H$97)^2)^(1/2)</f>
        <v>1.0337444177783965</v>
      </c>
      <c r="I13" s="13">
        <f>((Ct!V13)^2+(Ct!$L$97)^2)^(1/2)</f>
        <v>0.59733211599020608</v>
      </c>
    </row>
    <row r="14" spans="1:9" x14ac:dyDescent="0.25">
      <c r="A14" s="18" t="s">
        <v>11</v>
      </c>
      <c r="B14" s="11">
        <f>Ct!O14-Ct!$B$96</f>
        <v>7.2760682427021841</v>
      </c>
      <c r="C14" s="12">
        <f>Ct!P14-Ct!$E$96</f>
        <v>8.2519474247292202</v>
      </c>
      <c r="D14" s="12">
        <f>Ct!Q14-Ct!$H$96</f>
        <v>7.2240586374875164</v>
      </c>
      <c r="E14" s="12">
        <f>Ct!R14-Ct!$L$96</f>
        <v>8.1855804454375516</v>
      </c>
      <c r="F14" s="11">
        <f>((Ct!S14)^2+(Ct!$B$97)^2)^(1/2)</f>
        <v>0.50043030486457518</v>
      </c>
      <c r="G14" s="12">
        <f>((Ct!T14)^2+(Ct!$E$97)^2)^(1/2)</f>
        <v>1.0567121514435027</v>
      </c>
      <c r="H14" s="12">
        <f>((Ct!U14)^2+(Ct!$H$97)^2)^(1/2)</f>
        <v>1.0027348446662618</v>
      </c>
      <c r="I14" s="13">
        <f>((Ct!V14)^2+(Ct!$L$97)^2)^(1/2)</f>
        <v>0.2547668132623398</v>
      </c>
    </row>
    <row r="15" spans="1:9" x14ac:dyDescent="0.25">
      <c r="A15" s="18" t="s">
        <v>12</v>
      </c>
      <c r="B15" s="11">
        <f>Ct!O15-Ct!$B$96</f>
        <v>12.970993550929723</v>
      </c>
      <c r="C15" s="12">
        <f>Ct!P15-Ct!$E$96</f>
        <v>12.491228125412814</v>
      </c>
      <c r="D15" s="12">
        <f>Ct!Q15-Ct!$H$96</f>
        <v>12.999625692236052</v>
      </c>
      <c r="E15" s="12">
        <f>Ct!R15-Ct!$L$96</f>
        <v>13.327224605390352</v>
      </c>
      <c r="F15" s="11">
        <f>((Ct!S15)^2+(Ct!$B$97)^2)^(1/2)</f>
        <v>1.310869660582235</v>
      </c>
      <c r="G15" s="12">
        <f>((Ct!T15)^2+(Ct!$E$97)^2)^(1/2)</f>
        <v>1.2915972308345336</v>
      </c>
      <c r="H15" s="12">
        <f>((Ct!U15)^2+(Ct!$H$97)^2)^(1/2)</f>
        <v>0.52002786554748037</v>
      </c>
      <c r="I15" s="13">
        <f>((Ct!V15)^2+(Ct!$L$97)^2)^(1/2)</f>
        <v>1.1960794709543674</v>
      </c>
    </row>
    <row r="16" spans="1:9" x14ac:dyDescent="0.25">
      <c r="A16" s="18" t="s">
        <v>13</v>
      </c>
      <c r="B16" s="11">
        <f>Ct!O16-Ct!$B$96</f>
        <v>10.448855591131547</v>
      </c>
      <c r="C16" s="12">
        <f>Ct!P16-Ct!$E$96</f>
        <v>10.808212302048556</v>
      </c>
      <c r="D16" s="12">
        <f>Ct!Q16-Ct!$H$96</f>
        <v>11.304847726690397</v>
      </c>
      <c r="E16" s="12">
        <f>Ct!R16-Ct!$L$96</f>
        <v>11.914694977908255</v>
      </c>
      <c r="F16" s="11">
        <f>((Ct!S16)^2+(Ct!$B$97)^2)^(1/2)</f>
        <v>0.66775461244472489</v>
      </c>
      <c r="G16" s="12">
        <f>((Ct!T16)^2+(Ct!$E$97)^2)^(1/2)</f>
        <v>1.3879344285743547</v>
      </c>
      <c r="H16" s="12">
        <f>((Ct!U16)^2+(Ct!$H$97)^2)^(1/2)</f>
        <v>1.4296679287422545</v>
      </c>
      <c r="I16" s="13">
        <f>((Ct!V16)^2+(Ct!$L$97)^2)^(1/2)</f>
        <v>1.247678501743078</v>
      </c>
    </row>
    <row r="17" spans="1:9" x14ac:dyDescent="0.25">
      <c r="A17" s="18" t="s">
        <v>14</v>
      </c>
      <c r="B17" s="11">
        <f>Ct!O17-Ct!$B$96</f>
        <v>10.781023534450231</v>
      </c>
      <c r="C17" s="12">
        <f>Ct!P17-Ct!$E$96</f>
        <v>10.456761699835013</v>
      </c>
      <c r="D17" s="12">
        <f>Ct!Q17-Ct!$H$96</f>
        <v>9.7085075472470379</v>
      </c>
      <c r="E17" s="12">
        <f>Ct!R17-Ct!$L$96</f>
        <v>9.8276365926950362</v>
      </c>
      <c r="F17" s="11">
        <f>((Ct!S17)^2+(Ct!$B$97)^2)^(1/2)</f>
        <v>0.54780282581073447</v>
      </c>
      <c r="G17" s="12">
        <f>((Ct!T17)^2+(Ct!$E$97)^2)^(1/2)</f>
        <v>0.37138665257655812</v>
      </c>
      <c r="H17" s="12">
        <f>((Ct!U17)^2+(Ct!$H$97)^2)^(1/2)</f>
        <v>0.50879984318427807</v>
      </c>
      <c r="I17" s="13">
        <f>((Ct!V17)^2+(Ct!$L$97)^2)^(1/2)</f>
        <v>0.39103761870420961</v>
      </c>
    </row>
    <row r="18" spans="1:9" x14ac:dyDescent="0.25">
      <c r="A18" s="18" t="s">
        <v>15</v>
      </c>
      <c r="B18" s="11">
        <f>Ct!O18-Ct!$B$96</f>
        <v>9.8053256991637738</v>
      </c>
      <c r="C18" s="12">
        <f>Ct!P18-Ct!$E$96</f>
        <v>9.2262236495013568</v>
      </c>
      <c r="D18" s="12">
        <f>Ct!Q18-Ct!$H$96</f>
        <v>9.0846085642453289</v>
      </c>
      <c r="E18" s="12">
        <f>Ct!R18-Ct!$L$96</f>
        <v>10.275993221113005</v>
      </c>
      <c r="F18" s="11">
        <f>((Ct!S18)^2+(Ct!$B$97)^2)^(1/2)</f>
        <v>0.47029065877268422</v>
      </c>
      <c r="G18" s="12">
        <f>((Ct!T18)^2+(Ct!$E$97)^2)^(1/2)</f>
        <v>0.2917063437338378</v>
      </c>
      <c r="H18" s="12">
        <f>((Ct!U18)^2+(Ct!$H$97)^2)^(1/2)</f>
        <v>0.39502813105304563</v>
      </c>
      <c r="I18" s="13">
        <f>((Ct!V18)^2+(Ct!$L$97)^2)^(1/2)</f>
        <v>0.59629287253760666</v>
      </c>
    </row>
    <row r="19" spans="1:9" x14ac:dyDescent="0.25">
      <c r="A19" s="18" t="s">
        <v>16</v>
      </c>
      <c r="B19" s="11">
        <f>Ct!O19-Ct!$B$96</f>
        <v>8.2518099470071959</v>
      </c>
      <c r="C19" s="12">
        <f>Ct!P19-Ct!$E$96</f>
        <v>7.3845316786761614</v>
      </c>
      <c r="D19" s="12">
        <f>Ct!Q19-Ct!$H$96</f>
        <v>7.1570487116452313</v>
      </c>
      <c r="E19" s="12">
        <f>Ct!R19-Ct!$L$96</f>
        <v>9.3969343832223799</v>
      </c>
      <c r="F19" s="11">
        <f>((Ct!S19)^2+(Ct!$B$97)^2)^(1/2)</f>
        <v>0.34085975109873667</v>
      </c>
      <c r="G19" s="12">
        <f>((Ct!T19)^2+(Ct!$E$97)^2)^(1/2)</f>
        <v>0.2807790829412975</v>
      </c>
      <c r="H19" s="12">
        <f>((Ct!U19)^2+(Ct!$H$97)^2)^(1/2)</f>
        <v>0.43618688849598608</v>
      </c>
      <c r="I19" s="13">
        <f>((Ct!V19)^2+(Ct!$L$97)^2)^(1/2)</f>
        <v>0.20343442092829236</v>
      </c>
    </row>
    <row r="20" spans="1:9" x14ac:dyDescent="0.25">
      <c r="A20" s="18" t="s">
        <v>17</v>
      </c>
      <c r="B20" s="11">
        <f>Ct!O20-Ct!$B$96</f>
        <v>3.4032744092874694</v>
      </c>
      <c r="C20" s="12">
        <f>Ct!P20-Ct!$E$96</f>
        <v>3.4258060673073452</v>
      </c>
      <c r="D20" s="12">
        <f>Ct!Q20-Ct!$H$96</f>
        <v>1.8505692576047039</v>
      </c>
      <c r="E20" s="12">
        <f>Ct!R20-Ct!$L$96</f>
        <v>3.5628686280140478</v>
      </c>
      <c r="F20" s="11">
        <f>((Ct!S20)^2+(Ct!$B$97)^2)^(1/2)</f>
        <v>0.80490139463129617</v>
      </c>
      <c r="G20" s="12">
        <f>((Ct!T20)^2+(Ct!$E$97)^2)^(1/2)</f>
        <v>0.74530495515794803</v>
      </c>
      <c r="H20" s="12">
        <f>((Ct!U20)^2+(Ct!$H$97)^2)^(1/2)</f>
        <v>0.38347011102047635</v>
      </c>
      <c r="I20" s="13">
        <f>((Ct!V20)^2+(Ct!$L$97)^2)^(1/2)</f>
        <v>0.27700397471872501</v>
      </c>
    </row>
    <row r="21" spans="1:9" x14ac:dyDescent="0.25">
      <c r="A21" s="18" t="s">
        <v>18</v>
      </c>
      <c r="B21" s="11">
        <f>Ct!O21-Ct!$B$96</f>
        <v>5.9866840365661176</v>
      </c>
      <c r="C21" s="12">
        <f>Ct!P21-Ct!$E$96</f>
        <v>4.1637122054095599</v>
      </c>
      <c r="D21" s="12">
        <f>Ct!Q21-Ct!$H$96</f>
        <v>4.6272352827370113</v>
      </c>
      <c r="E21" s="12">
        <f>Ct!R21-Ct!$L$96</f>
        <v>6.1381650299915869</v>
      </c>
      <c r="F21" s="11">
        <f>((Ct!S21)^2+(Ct!$B$97)^2)^(1/2)</f>
        <v>0.37905880898265715</v>
      </c>
      <c r="G21" s="12">
        <f>((Ct!T21)^2+(Ct!$E$97)^2)^(1/2)</f>
        <v>0.80307626590825731</v>
      </c>
      <c r="H21" s="12">
        <f>((Ct!U21)^2+(Ct!$H$97)^2)^(1/2)</f>
        <v>0.80759631779613406</v>
      </c>
      <c r="I21" s="13">
        <f>((Ct!V21)^2+(Ct!$L$97)^2)^(1/2)</f>
        <v>0.39513889509878736</v>
      </c>
    </row>
    <row r="22" spans="1:9" x14ac:dyDescent="0.25">
      <c r="A22" s="18" t="s">
        <v>19</v>
      </c>
      <c r="B22" s="11">
        <f>Ct!O22-Ct!$B$96</f>
        <v>7.885830434474645</v>
      </c>
      <c r="C22" s="12">
        <f>Ct!P22-Ct!$E$96</f>
        <v>3.7475834110573452</v>
      </c>
      <c r="D22" s="12">
        <f>Ct!Q22-Ct!$H$96</f>
        <v>4.220484742986784</v>
      </c>
      <c r="E22" s="12">
        <f>Ct!R22-Ct!$L$96</f>
        <v>4.6060961416452315</v>
      </c>
      <c r="F22" s="11">
        <f>((Ct!S22)^2+(Ct!$B$97)^2)^(1/2)</f>
        <v>1.1323711490642272</v>
      </c>
      <c r="G22" s="12">
        <f>((Ct!T22)^2+(Ct!$E$97)^2)^(1/2)</f>
        <v>2.5022449492423413</v>
      </c>
      <c r="H22" s="12">
        <f>((Ct!U22)^2+(Ct!$H$97)^2)^(1/2)</f>
        <v>2.6582041730000472</v>
      </c>
      <c r="I22" s="13">
        <f>((Ct!V22)^2+(Ct!$L$97)^2)^(1/2)</f>
        <v>0.56529778626057336</v>
      </c>
    </row>
    <row r="23" spans="1:9" x14ac:dyDescent="0.25">
      <c r="A23" s="18" t="s">
        <v>20</v>
      </c>
      <c r="B23" s="11">
        <f>Ct!O23-Ct!$B$96</f>
        <v>8.1062862399352582</v>
      </c>
      <c r="C23" s="12">
        <f>Ct!P23-Ct!$E$96</f>
        <v>7.4744994063372943</v>
      </c>
      <c r="D23" s="12">
        <f>Ct!Q23-Ct!$H$96</f>
        <v>6.7635479067441082</v>
      </c>
      <c r="E23" s="12">
        <f>Ct!R23-Ct!$L$96</f>
        <v>8.3946875265329268</v>
      </c>
      <c r="F23" s="11">
        <f>((Ct!S23)^2+(Ct!$B$97)^2)^(1/2)</f>
        <v>0.43466477374916218</v>
      </c>
      <c r="G23" s="12">
        <f>((Ct!T23)^2+(Ct!$E$97)^2)^(1/2)</f>
        <v>0.52512002693650528</v>
      </c>
      <c r="H23" s="12">
        <f>((Ct!U23)^2+(Ct!$H$97)^2)^(1/2)</f>
        <v>0.71559832940629342</v>
      </c>
      <c r="I23" s="13">
        <f>((Ct!V23)^2+(Ct!$L$97)^2)^(1/2)</f>
        <v>0.58200398793755603</v>
      </c>
    </row>
    <row r="24" spans="1:9" x14ac:dyDescent="0.25">
      <c r="A24" s="18" t="s">
        <v>21</v>
      </c>
      <c r="B24" s="11">
        <f>Ct!O24-Ct!$B$96</f>
        <v>7.7626551313333678</v>
      </c>
      <c r="C24" s="12">
        <f>Ct!P24-Ct!$E$96</f>
        <v>6.9607792118385952</v>
      </c>
      <c r="D24" s="12">
        <f>Ct!Q24-Ct!$H$96</f>
        <v>6.4214215372677899</v>
      </c>
      <c r="E24" s="12">
        <f>Ct!R24-Ct!$L$96</f>
        <v>7.2998821269561063</v>
      </c>
      <c r="F24" s="11">
        <f>((Ct!S24)^2+(Ct!$B$97)^2)^(1/2)</f>
        <v>0.35750696393698644</v>
      </c>
      <c r="G24" s="12">
        <f>((Ct!T24)^2+(Ct!$E$97)^2)^(1/2)</f>
        <v>0.32351596875965588</v>
      </c>
      <c r="H24" s="12">
        <f>((Ct!U24)^2+(Ct!$H$97)^2)^(1/2)</f>
        <v>0.4124400305934231</v>
      </c>
      <c r="I24" s="13">
        <f>((Ct!V24)^2+(Ct!$L$97)^2)^(1/2)</f>
        <v>0.19611456677120342</v>
      </c>
    </row>
    <row r="25" spans="1:9" x14ac:dyDescent="0.25">
      <c r="A25" s="18" t="s">
        <v>22</v>
      </c>
      <c r="B25" s="11">
        <f>Ct!O25-Ct!$B$96</f>
        <v>8.259751510931352</v>
      </c>
      <c r="C25" s="12">
        <f>Ct!P25-Ct!$E$96</f>
        <v>8.543057781377982</v>
      </c>
      <c r="D25" s="12">
        <f>Ct!Q25-Ct!$H$96</f>
        <v>8.1323323343869305</v>
      </c>
      <c r="E25" s="12">
        <f>Ct!R25-Ct!$L$96</f>
        <v>8.3827093771188643</v>
      </c>
      <c r="F25" s="11">
        <f>((Ct!S25)^2+(Ct!$B$97)^2)^(1/2)</f>
        <v>0.88851070018276967</v>
      </c>
      <c r="G25" s="12">
        <f>((Ct!T25)^2+(Ct!$E$97)^2)^(1/2)</f>
        <v>0.9107254570175809</v>
      </c>
      <c r="H25" s="12">
        <f>((Ct!U25)^2+(Ct!$H$97)^2)^(1/2)</f>
        <v>0.82730584374316629</v>
      </c>
      <c r="I25" s="13">
        <f>((Ct!V25)^2+(Ct!$L$97)^2)^(1/2)</f>
        <v>0.63022034797279758</v>
      </c>
    </row>
    <row r="26" spans="1:9" x14ac:dyDescent="0.25">
      <c r="A26" s="18" t="s">
        <v>23</v>
      </c>
      <c r="B26" s="11">
        <f>Ct!O26-Ct!$B$96</f>
        <v>14.244841766668653</v>
      </c>
      <c r="C26" s="12">
        <f>Ct!P26-Ct!$E$96</f>
        <v>12.760128678798228</v>
      </c>
      <c r="D26" s="12">
        <f>Ct!Q26-Ct!$H$96</f>
        <v>13.499030599462614</v>
      </c>
      <c r="E26" s="12">
        <f>Ct!R26-Ct!$L$96</f>
        <v>11.686084621259489</v>
      </c>
      <c r="F26" s="11">
        <f>((Ct!S26)^2+(Ct!$B$97)^2)^(1/2)</f>
        <v>1.4579864444823285</v>
      </c>
      <c r="G26" s="12">
        <f>((Ct!T26)^2+(Ct!$E$97)^2)^(1/2)</f>
        <v>1.613952024676327</v>
      </c>
      <c r="H26" s="12">
        <f>((Ct!U26)^2+(Ct!$H$97)^2)^(1/2)</f>
        <v>1.7718333112018778</v>
      </c>
      <c r="I26" s="13">
        <f>((Ct!V26)^2+(Ct!$L$97)^2)^(1/2)</f>
        <v>0.88579843064244956</v>
      </c>
    </row>
    <row r="27" spans="1:9" x14ac:dyDescent="0.25">
      <c r="A27" s="18" t="s">
        <v>24</v>
      </c>
      <c r="B27" s="11">
        <f>Ct!O27-Ct!$B$96</f>
        <v>7.9313639326028991</v>
      </c>
      <c r="C27" s="12">
        <f>Ct!P27-Ct!$E$96</f>
        <v>6.0382334609027239</v>
      </c>
      <c r="D27" s="12">
        <f>Ct!Q27-Ct!$H$96</f>
        <v>5.6595320795651531</v>
      </c>
      <c r="E27" s="12">
        <f>Ct!R27-Ct!$L$96</f>
        <v>6.3632029226510909</v>
      </c>
      <c r="F27" s="11">
        <f>((Ct!S27)^2+(Ct!$B$97)^2)^(1/2)</f>
        <v>0.6952915699573311</v>
      </c>
      <c r="G27" s="12">
        <f>((Ct!T27)^2+(Ct!$E$97)^2)^(1/2)</f>
        <v>0.70763374125664169</v>
      </c>
      <c r="H27" s="12">
        <f>((Ct!U27)^2+(Ct!$H$97)^2)^(1/2)</f>
        <v>0.8679455025088092</v>
      </c>
      <c r="I27" s="13">
        <f>((Ct!V27)^2+(Ct!$L$97)^2)^(1/2)</f>
        <v>0.12840922440460348</v>
      </c>
    </row>
    <row r="28" spans="1:9" x14ac:dyDescent="0.25">
      <c r="A28" s="18" t="s">
        <v>25</v>
      </c>
      <c r="B28" s="11">
        <f>Ct!O28-Ct!$B$96</f>
        <v>6.7516325635843444</v>
      </c>
      <c r="C28" s="12">
        <f>Ct!P28-Ct!$E$96</f>
        <v>6.3626092492734898</v>
      </c>
      <c r="D28" s="12">
        <f>Ct!Q28-Ct!$H$96</f>
        <v>5.294210443365202</v>
      </c>
      <c r="E28" s="12">
        <f>Ct!R28-Ct!$L$96</f>
        <v>5.8555042277861844</v>
      </c>
      <c r="F28" s="11">
        <f>((Ct!S28)^2+(Ct!$B$97)^2)^(1/2)</f>
        <v>0.65957169369608337</v>
      </c>
      <c r="G28" s="12">
        <f>((Ct!T28)^2+(Ct!$E$97)^2)^(1/2)</f>
        <v>0.38873082481880189</v>
      </c>
      <c r="H28" s="12">
        <f>((Ct!U28)^2+(Ct!$H$97)^2)^(1/2)</f>
        <v>0.54916578904338875</v>
      </c>
      <c r="I28" s="13">
        <f>((Ct!V28)^2+(Ct!$L$97)^2)^(1/2)</f>
        <v>0.25273400992540168</v>
      </c>
    </row>
    <row r="29" spans="1:9" x14ac:dyDescent="0.25">
      <c r="A29" s="18" t="s">
        <v>26</v>
      </c>
      <c r="B29" s="11">
        <f>Ct!O29-Ct!$B$96</f>
        <v>15.08300450674027</v>
      </c>
      <c r="C29" s="12">
        <f>Ct!P29-Ct!$E$96</f>
        <v>14.92313768657004</v>
      </c>
      <c r="D29" s="12">
        <f>Ct!Q29-Ct!$H$96</f>
        <v>13.445873269903288</v>
      </c>
      <c r="E29" s="12">
        <f>Ct!R29-Ct!$L$96</f>
        <v>14.381390763430712</v>
      </c>
      <c r="F29" s="11">
        <f>((Ct!S29)^2+(Ct!$B$97)^2)^(1/2)</f>
        <v>0.78554183442778514</v>
      </c>
      <c r="G29" s="12">
        <f>((Ct!T29)^2+(Ct!$E$97)^2)^(1/2)</f>
        <v>0.79643857118246952</v>
      </c>
      <c r="H29" s="12">
        <f>((Ct!U29)^2+(Ct!$H$97)^2)^(1/2)</f>
        <v>0.69845580830561105</v>
      </c>
      <c r="I29" s="13">
        <f>((Ct!V29)^2+(Ct!$L$97)^2)^(1/2)</f>
        <v>0.29781873193506769</v>
      </c>
    </row>
    <row r="30" spans="1:9" x14ac:dyDescent="0.25">
      <c r="A30" s="18" t="s">
        <v>27</v>
      </c>
      <c r="B30" s="11">
        <f>Ct!O30-Ct!$B$96</f>
        <v>7.2993194583190473</v>
      </c>
      <c r="C30" s="12">
        <f>Ct!P30-Ct!$E$96</f>
        <v>6.7920214552874896</v>
      </c>
      <c r="D30" s="12">
        <f>Ct!Q30-Ct!$H$96</f>
        <v>5.9416060541745281</v>
      </c>
      <c r="E30" s="12">
        <f>Ct!R30-Ct!$L$96</f>
        <v>6.2319245667347509</v>
      </c>
      <c r="F30" s="11">
        <f>((Ct!S30)^2+(Ct!$B$97)^2)^(1/2)</f>
        <v>0.5727709424220554</v>
      </c>
      <c r="G30" s="12">
        <f>((Ct!T30)^2+(Ct!$E$97)^2)^(1/2)</f>
        <v>0.45161376112157092</v>
      </c>
      <c r="H30" s="12">
        <f>((Ct!U30)^2+(Ct!$H$97)^2)^(1/2)</f>
        <v>0.50795963079162776</v>
      </c>
      <c r="I30" s="13">
        <f>((Ct!V30)^2+(Ct!$L$97)^2)^(1/2)</f>
        <v>0.20433650312552271</v>
      </c>
    </row>
    <row r="31" spans="1:9" x14ac:dyDescent="0.25">
      <c r="A31" s="18" t="s">
        <v>28</v>
      </c>
      <c r="B31" s="11">
        <f>Ct!O31-Ct!$B$96</f>
        <v>13.710845184637403</v>
      </c>
      <c r="C31" s="12">
        <f>Ct!P31-Ct!$E$96</f>
        <v>11.202476523239962</v>
      </c>
      <c r="D31" s="12">
        <f>Ct!Q31-Ct!$H$96</f>
        <v>12.363863477575407</v>
      </c>
      <c r="E31" s="12">
        <f>Ct!R31-Ct!$L$96</f>
        <v>15.358332190025767</v>
      </c>
      <c r="F31" s="11">
        <f>((Ct!S31)^2+(Ct!$B$97)^2)^(1/2)</f>
        <v>1.1053445458521161</v>
      </c>
      <c r="G31" s="12">
        <f>((Ct!T31)^2+(Ct!$E$97)^2)^(1/2)</f>
        <v>0.59812151189627327</v>
      </c>
      <c r="H31" s="12">
        <f>((Ct!U31)^2+(Ct!$H$97)^2)^(1/2)</f>
        <v>0.85129726323031862</v>
      </c>
      <c r="I31" s="13">
        <f>((Ct!V31)^2+(Ct!$L$97)^2)^(1/2)</f>
        <v>0.57403216260429457</v>
      </c>
    </row>
    <row r="32" spans="1:9" x14ac:dyDescent="0.25">
      <c r="A32" s="18" t="s">
        <v>29</v>
      </c>
      <c r="B32" s="11">
        <f>Ct!O32-Ct!$B$96</f>
        <v>10.506494395249383</v>
      </c>
      <c r="C32" s="12">
        <f>Ct!P32-Ct!$E$96</f>
        <v>9.8199634769753139</v>
      </c>
      <c r="D32" s="12">
        <f>Ct!Q32-Ct!$H$96</f>
        <v>10.441349992620573</v>
      </c>
      <c r="E32" s="12">
        <f>Ct!R32-Ct!$L$96</f>
        <v>11.135460409630259</v>
      </c>
      <c r="F32" s="11">
        <f>((Ct!S32)^2+(Ct!$B$97)^2)^(1/2)</f>
        <v>0.74070222659383644</v>
      </c>
      <c r="G32" s="12">
        <f>((Ct!T32)^2+(Ct!$E$97)^2)^(1/2)</f>
        <v>0.84786442612968105</v>
      </c>
      <c r="H32" s="12">
        <f>((Ct!U32)^2+(Ct!$H$97)^2)^(1/2)</f>
        <v>0.65558526413587948</v>
      </c>
      <c r="I32" s="13">
        <f>((Ct!V32)^2+(Ct!$L$97)^2)^(1/2)</f>
        <v>0.79554151183364819</v>
      </c>
    </row>
    <row r="33" spans="1:9" x14ac:dyDescent="0.25">
      <c r="A33" s="18" t="s">
        <v>30</v>
      </c>
      <c r="B33" s="11">
        <f>Ct!O33-Ct!$B$96</f>
        <v>13.047625732733106</v>
      </c>
      <c r="C33" s="12">
        <f>Ct!P33-Ct!$E$96</f>
        <v>14.035433473109752</v>
      </c>
      <c r="D33" s="12">
        <f>Ct!Q33-Ct!$H$96</f>
        <v>13.095674524175749</v>
      </c>
      <c r="E33" s="12">
        <f>Ct!R33-Ct!$L$96</f>
        <v>15.881598028648813</v>
      </c>
      <c r="F33" s="11">
        <f>((Ct!S33)^2+(Ct!$B$97)^2)^(1/2)</f>
        <v>0.83438835750926521</v>
      </c>
      <c r="G33" s="12">
        <f>((Ct!T33)^2+(Ct!$E$97)^2)^(1/2)</f>
        <v>1.3326597452693869</v>
      </c>
      <c r="H33" s="12">
        <f>((Ct!U33)^2+(Ct!$H$97)^2)^(1/2)</f>
        <v>1.0394024760987184</v>
      </c>
      <c r="I33" s="13">
        <f>((Ct!V33)^2+(Ct!$L$97)^2)^(1/2)</f>
        <v>0.27685191105606088</v>
      </c>
    </row>
    <row r="34" spans="1:9" x14ac:dyDescent="0.25">
      <c r="A34" s="18" t="s">
        <v>31</v>
      </c>
      <c r="B34" s="11">
        <f>Ct!O34-Ct!$B$96</f>
        <v>9.5999315900736022</v>
      </c>
      <c r="C34" s="12">
        <f>Ct!P34-Ct!$E$96</f>
        <v>9.7753900109922398</v>
      </c>
      <c r="D34" s="12">
        <f>Ct!Q34-Ct!$H$96</f>
        <v>9.420069703924284</v>
      </c>
      <c r="E34" s="12">
        <f>Ct!R34-Ct!$L$96</f>
        <v>10.283126704999724</v>
      </c>
      <c r="F34" s="11">
        <f>((Ct!S34)^2+(Ct!$B$97)^2)^(1/2)</f>
        <v>0.94228541886465733</v>
      </c>
      <c r="G34" s="12">
        <f>((Ct!T34)^2+(Ct!$E$97)^2)^(1/2)</f>
        <v>0.84293076624698871</v>
      </c>
      <c r="H34" s="12">
        <f>((Ct!U34)^2+(Ct!$H$97)^2)^(1/2)</f>
        <v>0.74698821223833389</v>
      </c>
      <c r="I34" s="13">
        <f>((Ct!V34)^2+(Ct!$L$97)^2)^(1/2)</f>
        <v>0.39954907366333436</v>
      </c>
    </row>
    <row r="35" spans="1:9" x14ac:dyDescent="0.25">
      <c r="A35" s="18" t="s">
        <v>32</v>
      </c>
      <c r="B35" s="11">
        <f>Ct!O35-Ct!$B$96</f>
        <v>7.1718227389586957</v>
      </c>
      <c r="C35" s="12">
        <f>Ct!P35-Ct!$E$96</f>
        <v>6.8814595758115757</v>
      </c>
      <c r="D35" s="12">
        <f>Ct!Q35-Ct!$H$96</f>
        <v>6.5260057543393231</v>
      </c>
      <c r="E35" s="12">
        <f>Ct!R35-Ct!$L$96</f>
        <v>6.9075894684681494</v>
      </c>
      <c r="F35" s="11">
        <f>((Ct!S35)^2+(Ct!$B$97)^2)^(1/2)</f>
        <v>0.7672797870014445</v>
      </c>
      <c r="G35" s="12">
        <f>((Ct!T35)^2+(Ct!$E$97)^2)^(1/2)</f>
        <v>0.69952794975546051</v>
      </c>
      <c r="H35" s="12">
        <f>((Ct!U35)^2+(Ct!$H$97)^2)^(1/2)</f>
        <v>0.4790086859725885</v>
      </c>
      <c r="I35" s="13">
        <f>((Ct!V35)^2+(Ct!$L$97)^2)^(1/2)</f>
        <v>0.3403199452911132</v>
      </c>
    </row>
    <row r="36" spans="1:9" x14ac:dyDescent="0.25">
      <c r="A36" s="18" t="s">
        <v>33</v>
      </c>
      <c r="B36" s="11">
        <f>Ct!O36-Ct!$B$96</f>
        <v>5.0889217379821332</v>
      </c>
      <c r="C36" s="12">
        <f>Ct!P36-Ct!$E$96</f>
        <v>5.2004223087624233</v>
      </c>
      <c r="D36" s="12">
        <f>Ct!Q36-Ct!$H$96</f>
        <v>4.9242591951962567</v>
      </c>
      <c r="E36" s="12">
        <f>Ct!R36-Ct!$L$96</f>
        <v>5.2571180990426924</v>
      </c>
      <c r="F36" s="11">
        <f>((Ct!S36)^2+(Ct!$B$97)^2)^(1/2)</f>
        <v>0.69682900170667217</v>
      </c>
      <c r="G36" s="12">
        <f>((Ct!T36)^2+(Ct!$E$97)^2)^(1/2)</f>
        <v>0.75255665912476</v>
      </c>
      <c r="H36" s="12">
        <f>((Ct!U36)^2+(Ct!$H$97)^2)^(1/2)</f>
        <v>0.70246628692081947</v>
      </c>
      <c r="I36" s="13">
        <f>((Ct!V36)^2+(Ct!$L$97)^2)^(1/2)</f>
        <v>0.50475068708575621</v>
      </c>
    </row>
    <row r="37" spans="1:9" x14ac:dyDescent="0.25">
      <c r="A37" s="18" t="s">
        <v>34</v>
      </c>
      <c r="B37" s="11">
        <f>Ct!O37-Ct!$B$96</f>
        <v>5.3962401075296569</v>
      </c>
      <c r="C37" s="12">
        <f>Ct!P37-Ct!$E$96</f>
        <v>5.8046290297503802</v>
      </c>
      <c r="D37" s="12">
        <f>Ct!Q37-Ct!$H$96</f>
        <v>4.9718465899106121</v>
      </c>
      <c r="E37" s="12">
        <f>Ct!R37-Ct!$L$96</f>
        <v>4.9737776449411299</v>
      </c>
      <c r="F37" s="11">
        <f>((Ct!S37)^2+(Ct!$B$97)^2)^(1/2)</f>
        <v>1.0192553747093751</v>
      </c>
      <c r="G37" s="12">
        <f>((Ct!T37)^2+(Ct!$E$97)^2)^(1/2)</f>
        <v>1.1116033519747945</v>
      </c>
      <c r="H37" s="12">
        <f>((Ct!U37)^2+(Ct!$H$97)^2)^(1/2)</f>
        <v>0.78294509298784831</v>
      </c>
      <c r="I37" s="13">
        <f>((Ct!V37)^2+(Ct!$L$97)^2)^(1/2)</f>
        <v>0.3298305175433458</v>
      </c>
    </row>
    <row r="38" spans="1:9" x14ac:dyDescent="0.25">
      <c r="A38" s="18" t="s">
        <v>35</v>
      </c>
      <c r="B38" s="11">
        <f>Ct!O38-Ct!$B$96</f>
        <v>15.679932149562536</v>
      </c>
      <c r="C38" s="12">
        <f>Ct!P38-Ct!$E$96</f>
        <v>14.891006491501681</v>
      </c>
      <c r="D38" s="12">
        <f>Ct!Q38-Ct!$H$96</f>
        <v>15.402499208318815</v>
      </c>
      <c r="E38" s="12">
        <f>Ct!R38-Ct!$L$96</f>
        <v>15.881598028648813</v>
      </c>
      <c r="F38" s="11">
        <f>((Ct!S38)^2+(Ct!$B$97)^2)^(1/2)</f>
        <v>0.3704141269382597</v>
      </c>
      <c r="G38" s="12">
        <f>((Ct!T38)^2+(Ct!$E$97)^2)^(1/2)</f>
        <v>0.62594065657369125</v>
      </c>
      <c r="H38" s="12">
        <f>((Ct!U38)^2+(Ct!$H$97)^2)^(1/2)</f>
        <v>0.6804465073745557</v>
      </c>
      <c r="I38" s="13">
        <f>((Ct!V38)^2+(Ct!$L$97)^2)^(1/2)</f>
        <v>0.6204916801761543</v>
      </c>
    </row>
    <row r="39" spans="1:9" x14ac:dyDescent="0.25">
      <c r="A39" s="18" t="s">
        <v>36</v>
      </c>
      <c r="B39" s="11">
        <f>Ct!O39-Ct!$B$96</f>
        <v>3.3651579542093444</v>
      </c>
      <c r="C39" s="12">
        <f>Ct!P39-Ct!$E$96</f>
        <v>3.5196310896869036</v>
      </c>
      <c r="D39" s="12">
        <f>Ct!Q39-Ct!$H$96</f>
        <v>3.2745208834286785</v>
      </c>
      <c r="E39" s="12">
        <f>Ct!R39-Ct!$L$96</f>
        <v>3.3555360169300634</v>
      </c>
      <c r="F39" s="11">
        <f>((Ct!S39)^2+(Ct!$B$97)^2)^(1/2)</f>
        <v>0.47635978257613576</v>
      </c>
      <c r="G39" s="12">
        <f>((Ct!T39)^2+(Ct!$E$97)^2)^(1/2)</f>
        <v>0.75639474187702105</v>
      </c>
      <c r="H39" s="12">
        <f>((Ct!U39)^2+(Ct!$H$97)^2)^(1/2)</f>
        <v>0.68155052242687653</v>
      </c>
      <c r="I39" s="13">
        <f>((Ct!V39)^2+(Ct!$L$97)^2)^(1/2)</f>
        <v>0.3179339321397795</v>
      </c>
    </row>
    <row r="40" spans="1:9" x14ac:dyDescent="0.25">
      <c r="A40" s="18" t="s">
        <v>37</v>
      </c>
      <c r="B40" s="11">
        <f>Ct!O40-Ct!$B$96</f>
        <v>5.7255902611348013</v>
      </c>
      <c r="C40" s="12">
        <f>Ct!P40-Ct!$E$96</f>
        <v>4.9256700097715367</v>
      </c>
      <c r="D40" s="12">
        <f>Ct!Q40-Ct!$H$96</f>
        <v>5.4503402804013348</v>
      </c>
      <c r="E40" s="12">
        <f>Ct!R40-Ct!$L$96</f>
        <v>5.6682998668242703</v>
      </c>
      <c r="F40" s="11">
        <f>((Ct!S40)^2+(Ct!$B$97)^2)^(1/2)</f>
        <v>0.81731599420508938</v>
      </c>
      <c r="G40" s="12">
        <f>((Ct!T40)^2+(Ct!$E$97)^2)^(1/2)</f>
        <v>0.48429064099413049</v>
      </c>
      <c r="H40" s="12">
        <f>((Ct!U40)^2+(Ct!$H$97)^2)^(1/2)</f>
        <v>0.38453625105894118</v>
      </c>
      <c r="I40" s="13">
        <f>((Ct!V40)^2+(Ct!$L$97)^2)^(1/2)</f>
        <v>0.14491335477329947</v>
      </c>
    </row>
    <row r="41" spans="1:9" x14ac:dyDescent="0.25">
      <c r="A41" s="18" t="s">
        <v>38</v>
      </c>
      <c r="B41" s="11">
        <f>Ct!O41-Ct!$B$96</f>
        <v>8.4320219678812194</v>
      </c>
      <c r="C41" s="12">
        <f>Ct!P41-Ct!$E$96</f>
        <v>8.2926089186663958</v>
      </c>
      <c r="D41" s="12">
        <f>Ct!Q41-Ct!$H$96</f>
        <v>8.5447535608883953</v>
      </c>
      <c r="E41" s="12">
        <f>Ct!R41-Ct!$L$96</f>
        <v>8.7212879191924344</v>
      </c>
      <c r="F41" s="11">
        <f>((Ct!S41)^2+(Ct!$B$97)^2)^(1/2)</f>
        <v>0.95827594790985204</v>
      </c>
      <c r="G41" s="12">
        <f>((Ct!T41)^2+(Ct!$E$97)^2)^(1/2)</f>
        <v>1.2607930101978497</v>
      </c>
      <c r="H41" s="12">
        <f>((Ct!U41)^2+(Ct!$H$97)^2)^(1/2)</f>
        <v>1.2419542568117614</v>
      </c>
      <c r="I41" s="13">
        <f>((Ct!V41)^2+(Ct!$L$97)^2)^(1/2)</f>
        <v>1.12367489715153</v>
      </c>
    </row>
    <row r="42" spans="1:9" x14ac:dyDescent="0.25">
      <c r="A42" s="18" t="s">
        <v>39</v>
      </c>
      <c r="B42" s="11">
        <f>Ct!O42-Ct!$B$96</f>
        <v>5.2130850477152038</v>
      </c>
      <c r="C42" s="12">
        <f>Ct!P42-Ct!$E$96</f>
        <v>5.0581868707334507</v>
      </c>
      <c r="D42" s="12">
        <f>Ct!Q42-Ct!$H$96</f>
        <v>5.1108174418088055</v>
      </c>
      <c r="E42" s="12">
        <f>Ct!R42-Ct!$L$96</f>
        <v>5.0786640178252469</v>
      </c>
      <c r="F42" s="11">
        <f>((Ct!S42)^2+(Ct!$B$97)^2)^(1/2)</f>
        <v>0.78022796722800836</v>
      </c>
      <c r="G42" s="12">
        <f>((Ct!T42)^2+(Ct!$E$97)^2)^(1/2)</f>
        <v>0.74385394480404265</v>
      </c>
      <c r="H42" s="12">
        <f>((Ct!U42)^2+(Ct!$H$97)^2)^(1/2)</f>
        <v>0.53928223939925801</v>
      </c>
      <c r="I42" s="13">
        <f>((Ct!V42)^2+(Ct!$L$97)^2)^(1/2)</f>
        <v>0.24957094680416092</v>
      </c>
    </row>
    <row r="43" spans="1:9" x14ac:dyDescent="0.25">
      <c r="A43" s="18" t="s">
        <v>40</v>
      </c>
      <c r="B43" s="11">
        <f>Ct!O43-Ct!$B$96</f>
        <v>6.6299475355081725</v>
      </c>
      <c r="C43" s="12">
        <f>Ct!P43-Ct!$E$96</f>
        <v>6.7377662876442592</v>
      </c>
      <c r="D43" s="12">
        <f>Ct!Q43-Ct!$H$96</f>
        <v>5.5171775911923504</v>
      </c>
      <c r="E43" s="12">
        <f>Ct!R43-Ct!$L$96</f>
        <v>5.2834013632028487</v>
      </c>
      <c r="F43" s="11">
        <f>((Ct!S43)^2+(Ct!$B$97)^2)^(1/2)</f>
        <v>0.86117040263914946</v>
      </c>
      <c r="G43" s="12">
        <f>((Ct!T43)^2+(Ct!$E$97)^2)^(1/2)</f>
        <v>0.86569335527128566</v>
      </c>
      <c r="H43" s="12">
        <f>((Ct!U43)^2+(Ct!$H$97)^2)^(1/2)</f>
        <v>0.61172538130835419</v>
      </c>
      <c r="I43" s="13">
        <f>((Ct!V43)^2+(Ct!$L$97)^2)^(1/2)</f>
        <v>0.13919056946178204</v>
      </c>
    </row>
    <row r="44" spans="1:9" x14ac:dyDescent="0.25">
      <c r="A44" s="18" t="s">
        <v>41</v>
      </c>
      <c r="B44" s="11">
        <f>Ct!O44-Ct!$B$96</f>
        <v>7.1545822146667035</v>
      </c>
      <c r="C44" s="12">
        <f>Ct!P44-Ct!$E$96</f>
        <v>8.3368581353818882</v>
      </c>
      <c r="D44" s="12">
        <f>Ct!Q44-Ct!$H$96</f>
        <v>7.0160989855404949</v>
      </c>
      <c r="E44" s="12">
        <f>Ct!R44-Ct!$L$96</f>
        <v>6.4037620555449735</v>
      </c>
      <c r="F44" s="11">
        <f>((Ct!S44)^2+(Ct!$B$97)^2)^(1/2)</f>
        <v>0.58875140308621177</v>
      </c>
      <c r="G44" s="12">
        <f>((Ct!T44)^2+(Ct!$E$97)^2)^(1/2)</f>
        <v>1.3837013345372322</v>
      </c>
      <c r="H44" s="12">
        <f>((Ct!U44)^2+(Ct!$H$97)^2)^(1/2)</f>
        <v>1.5159550700186568</v>
      </c>
      <c r="I44" s="13">
        <f>((Ct!V44)^2+(Ct!$L$97)^2)^(1/2)</f>
        <v>0.52932849961213335</v>
      </c>
    </row>
    <row r="45" spans="1:9" x14ac:dyDescent="0.25">
      <c r="A45" s="18" t="s">
        <v>42</v>
      </c>
      <c r="B45" s="11">
        <f>Ct!O45-Ct!$B$96</f>
        <v>7.7992380781107116</v>
      </c>
      <c r="C45" s="12">
        <f>Ct!P45-Ct!$E$96</f>
        <v>7.0460307021136614</v>
      </c>
      <c r="D45" s="12">
        <f>Ct!Q45-Ct!$H$96</f>
        <v>7.8069772814389324</v>
      </c>
      <c r="E45" s="12">
        <f>Ct!R45-Ct!$L$96</f>
        <v>7.7132973999867041</v>
      </c>
      <c r="F45" s="11">
        <f>((Ct!S45)^2+(Ct!$B$97)^2)^(1/2)</f>
        <v>0.52392982779146635</v>
      </c>
      <c r="G45" s="12">
        <f>((Ct!T45)^2+(Ct!$E$97)^2)^(1/2)</f>
        <v>0.44345145640357758</v>
      </c>
      <c r="H45" s="12">
        <f>((Ct!U45)^2+(Ct!$H$97)^2)^(1/2)</f>
        <v>0.47876199149464355</v>
      </c>
      <c r="I45" s="13">
        <f>((Ct!V45)^2+(Ct!$L$97)^2)^(1/2)</f>
        <v>0.33677228945211068</v>
      </c>
    </row>
    <row r="46" spans="1:9" x14ac:dyDescent="0.25">
      <c r="A46" s="18" t="s">
        <v>43</v>
      </c>
      <c r="B46" s="11">
        <f>Ct!O46-Ct!$B$96</f>
        <v>7.5942260745299848</v>
      </c>
      <c r="C46" s="12">
        <f>Ct!P46-Ct!$E$96</f>
        <v>8.8979384322162005</v>
      </c>
      <c r="D46" s="12">
        <f>Ct!Q46-Ct!$H$96</f>
        <v>7.4350614641781902</v>
      </c>
      <c r="E46" s="12">
        <f>Ct!R46-Ct!$L$96</f>
        <v>8.7599842082549344</v>
      </c>
      <c r="F46" s="11">
        <f>((Ct!S46)^2+(Ct!$B$97)^2)^(1/2)</f>
        <v>0.32200864882422675</v>
      </c>
      <c r="G46" s="12">
        <f>((Ct!T46)^2+(Ct!$E$97)^2)^(1/2)</f>
        <v>1.1115010182949714</v>
      </c>
      <c r="H46" s="12">
        <f>((Ct!U46)^2+(Ct!$H$97)^2)^(1/2)</f>
        <v>1.1690505060575858</v>
      </c>
      <c r="I46" s="13">
        <f>((Ct!V46)^2+(Ct!$L$97)^2)^(1/2)</f>
        <v>0.16600926952358558</v>
      </c>
    </row>
    <row r="47" spans="1:9" x14ac:dyDescent="0.25">
      <c r="A47" s="18" t="s">
        <v>44</v>
      </c>
      <c r="B47" s="11">
        <f>Ct!O47-Ct!$B$96</f>
        <v>12.651309840195673</v>
      </c>
      <c r="C47" s="12">
        <f>Ct!P47-Ct!$E$96</f>
        <v>12.076648098150443</v>
      </c>
      <c r="D47" s="12">
        <f>Ct!Q47-Ct!$H$96</f>
        <v>11.629140863287077</v>
      </c>
      <c r="E47" s="12">
        <f>Ct!R47-Ct!$L$96</f>
        <v>12.644719315676809</v>
      </c>
      <c r="F47" s="11">
        <f>((Ct!S47)^2+(Ct!$B$97)^2)^(1/2)</f>
        <v>1.296692190083947</v>
      </c>
      <c r="G47" s="12">
        <f>((Ct!T47)^2+(Ct!$E$97)^2)^(1/2)</f>
        <v>1.2262028437928814</v>
      </c>
      <c r="H47" s="12">
        <f>((Ct!U47)^2+(Ct!$H$97)^2)^(1/2)</f>
        <v>0.80779980449513833</v>
      </c>
      <c r="I47" s="13">
        <f>((Ct!V47)^2+(Ct!$L$97)^2)^(1/2)</f>
        <v>0.55555618325245515</v>
      </c>
    </row>
    <row r="48" spans="1:9" x14ac:dyDescent="0.25">
      <c r="A48" s="18" t="s">
        <v>45</v>
      </c>
      <c r="B48" s="11">
        <f>Ct!O48-Ct!$B$96</f>
        <v>2.8448275251321959</v>
      </c>
      <c r="C48" s="12">
        <f>Ct!P48-Ct!$E$96</f>
        <v>1.9667180596982945</v>
      </c>
      <c r="D48" s="12">
        <f>Ct!Q48-Ct!$H$96</f>
        <v>2.3634443377133465</v>
      </c>
      <c r="E48" s="12">
        <f>Ct!R48-Ct!$L$96</f>
        <v>2.2879898082305203</v>
      </c>
      <c r="F48" s="11">
        <f>((Ct!S48)^2+(Ct!$B$97)^2)^(1/2)</f>
        <v>0.92646295557232794</v>
      </c>
      <c r="G48" s="12">
        <f>((Ct!T48)^2+(Ct!$E$97)^2)^(1/2)</f>
        <v>0.42563577141155051</v>
      </c>
      <c r="H48" s="12">
        <f>((Ct!U48)^2+(Ct!$H$97)^2)^(1/2)</f>
        <v>0.40437670292488898</v>
      </c>
      <c r="I48" s="13">
        <f>((Ct!V48)^2+(Ct!$L$97)^2)^(1/2)</f>
        <v>0.15415853888911973</v>
      </c>
    </row>
    <row r="49" spans="1:9" x14ac:dyDescent="0.25">
      <c r="A49" s="18" t="s">
        <v>46</v>
      </c>
      <c r="B49" s="11">
        <f>Ct!O49-Ct!$B$96</f>
        <v>11.016455841375688</v>
      </c>
      <c r="C49" s="12">
        <f>Ct!P49-Ct!$E$96</f>
        <v>8.8232307651833217</v>
      </c>
      <c r="D49" s="12">
        <f>Ct!Q49-Ct!$H$96</f>
        <v>5.915860662328825</v>
      </c>
      <c r="E49" s="12">
        <f>Ct!R49-Ct!$L$96</f>
        <v>11.261839422691782</v>
      </c>
      <c r="F49" s="11">
        <f>((Ct!S49)^2+(Ct!$B$97)^2)^(1/2)</f>
        <v>1.5363129786535805</v>
      </c>
      <c r="G49" s="12">
        <f>((Ct!T49)^2+(Ct!$E$97)^2)^(1/2)</f>
        <v>1.4271095836504868</v>
      </c>
      <c r="H49" s="12">
        <f>((Ct!U49)^2+(Ct!$H$97)^2)^(1/2)</f>
        <v>1.2156252469221183</v>
      </c>
      <c r="I49" s="13">
        <f>((Ct!V49)^2+(Ct!$L$97)^2)^(1/2)</f>
        <v>1.7371425252797781</v>
      </c>
    </row>
    <row r="50" spans="1:9" x14ac:dyDescent="0.25">
      <c r="A50" s="18" t="s">
        <v>47</v>
      </c>
      <c r="B50" s="11">
        <f>Ct!O50-Ct!$B$96</f>
        <v>5.9351805372171569</v>
      </c>
      <c r="C50" s="12">
        <f>Ct!P50-Ct!$E$96</f>
        <v>5.0345599074359271</v>
      </c>
      <c r="D50" s="12">
        <f>Ct!Q50-Ct!$H$96</f>
        <v>4.3091583346005535</v>
      </c>
      <c r="E50" s="12">
        <f>Ct!R50-Ct!$L$96</f>
        <v>4.3290747335641768</v>
      </c>
      <c r="F50" s="11">
        <f>((Ct!S50)^2+(Ct!$B$97)^2)^(1/2)</f>
        <v>0.42341857631226504</v>
      </c>
      <c r="G50" s="12">
        <f>((Ct!T50)^2+(Ct!$E$97)^2)^(1/2)</f>
        <v>0.29552984150249761</v>
      </c>
      <c r="H50" s="12">
        <f>((Ct!U50)^2+(Ct!$H$97)^2)^(1/2)</f>
        <v>0.69948346453268995</v>
      </c>
      <c r="I50" s="13">
        <f>((Ct!V50)^2+(Ct!$L$97)^2)^(1/2)</f>
        <v>0.95837925071515884</v>
      </c>
    </row>
    <row r="51" spans="1:9" x14ac:dyDescent="0.25">
      <c r="A51" s="18" t="s">
        <v>48</v>
      </c>
      <c r="B51" s="11">
        <f>Ct!O51-Ct!$B$96</f>
        <v>11.275009028428094</v>
      </c>
      <c r="C51" s="12">
        <f>Ct!P51-Ct!$E$96</f>
        <v>11.159917853196017</v>
      </c>
      <c r="D51" s="12">
        <f>Ct!Q51-Ct!$H$96</f>
        <v>11.217193136083708</v>
      </c>
      <c r="E51" s="12">
        <f>Ct!R51-Ct!$L$96</f>
        <v>10.800157420942107</v>
      </c>
      <c r="F51" s="11">
        <f>((Ct!S51)^2+(Ct!$B$97)^2)^(1/2)</f>
        <v>0.5714506819806936</v>
      </c>
      <c r="G51" s="12">
        <f>((Ct!T51)^2+(Ct!$E$97)^2)^(1/2)</f>
        <v>0.54988508909267408</v>
      </c>
      <c r="H51" s="12">
        <f>((Ct!U51)^2+(Ct!$H$97)^2)^(1/2)</f>
        <v>0.65134159826890936</v>
      </c>
      <c r="I51" s="13">
        <f>((Ct!V51)^2+(Ct!$L$97)^2)^(1/2)</f>
        <v>0.58575410886984414</v>
      </c>
    </row>
    <row r="52" spans="1:9" x14ac:dyDescent="0.25">
      <c r="A52" s="18" t="s">
        <v>49</v>
      </c>
      <c r="B52" s="11">
        <f>Ct!O52-Ct!$B$96</f>
        <v>4.7796635948750357</v>
      </c>
      <c r="C52" s="12">
        <f>Ct!P52-Ct!$E$96</f>
        <v>4.8515351831113804</v>
      </c>
      <c r="D52" s="12">
        <f>Ct!Q52-Ct!$H$96</f>
        <v>4.1145591829892254</v>
      </c>
      <c r="E52" s="12">
        <f>Ct!R52-Ct!$L$96</f>
        <v>4.2942872376331884</v>
      </c>
      <c r="F52" s="11">
        <f>((Ct!S52)^2+(Ct!$B$97)^2)^(1/2)</f>
        <v>0.75350967619799314</v>
      </c>
      <c r="G52" s="12">
        <f>((Ct!T52)^2+(Ct!$E$97)^2)^(1/2)</f>
        <v>0.8624042273242587</v>
      </c>
      <c r="H52" s="12">
        <f>((Ct!U52)^2+(Ct!$H$97)^2)^(1/2)</f>
        <v>0.68421441195333665</v>
      </c>
      <c r="I52" s="13">
        <f>((Ct!V52)^2+(Ct!$L$97)^2)^(1/2)</f>
        <v>0.39676518708686159</v>
      </c>
    </row>
    <row r="53" spans="1:9" x14ac:dyDescent="0.25">
      <c r="A53" s="18" t="s">
        <v>50</v>
      </c>
      <c r="B53" s="11">
        <f>Ct!O53-Ct!$B$96</f>
        <v>9.8064116163187194</v>
      </c>
      <c r="C53" s="12">
        <f>Ct!P53-Ct!$E$96</f>
        <v>9.6664829471901577</v>
      </c>
      <c r="D53" s="12">
        <f>Ct!Q53-Ct!$H$96</f>
        <v>9.1205577944394207</v>
      </c>
      <c r="E53" s="12">
        <f>Ct!R53-Ct!$L$96</f>
        <v>11.33828277698052</v>
      </c>
      <c r="F53" s="11">
        <f>((Ct!S53)^2+(Ct!$B$97)^2)^(1/2)</f>
        <v>0.65945687531640362</v>
      </c>
      <c r="G53" s="12">
        <f>((Ct!T53)^2+(Ct!$E$97)^2)^(1/2)</f>
        <v>0.43879360101027004</v>
      </c>
      <c r="H53" s="12">
        <f>((Ct!U53)^2+(Ct!$H$97)^2)^(1/2)</f>
        <v>0.50355517778758696</v>
      </c>
      <c r="I53" s="13">
        <f>((Ct!V53)^2+(Ct!$L$97)^2)^(1/2)</f>
        <v>0.35802837166163526</v>
      </c>
    </row>
    <row r="54" spans="1:9" x14ac:dyDescent="0.25">
      <c r="A54" s="18" t="s">
        <v>51</v>
      </c>
      <c r="B54" s="11">
        <f>Ct!O54-Ct!$B$96</f>
        <v>14.413314056707716</v>
      </c>
      <c r="C54" s="12">
        <f>Ct!P54-Ct!$E$96</f>
        <v>14.428663275559298</v>
      </c>
      <c r="D54" s="12">
        <f>Ct!Q54-Ct!$H$96</f>
        <v>11.266671190130339</v>
      </c>
      <c r="E54" s="12">
        <f>Ct!R54-Ct!$L$96</f>
        <v>14.367712530601938</v>
      </c>
      <c r="F54" s="11">
        <f>((Ct!S54)^2+(Ct!$B$97)^2)^(1/2)</f>
        <v>0.69879556486076799</v>
      </c>
      <c r="G54" s="12">
        <f>((Ct!T54)^2+(Ct!$E$97)^2)^(1/2)</f>
        <v>0.58322971762544495</v>
      </c>
      <c r="H54" s="12">
        <f>((Ct!U54)^2+(Ct!$H$97)^2)^(1/2)</f>
        <v>2.7402300672834641</v>
      </c>
      <c r="I54" s="13">
        <f>((Ct!V54)^2+(Ct!$L$97)^2)^(1/2)</f>
        <v>3.490908769357616</v>
      </c>
    </row>
    <row r="55" spans="1:9" x14ac:dyDescent="0.25">
      <c r="A55" s="18" t="s">
        <v>52</v>
      </c>
      <c r="B55" s="11">
        <f>Ct!O55-Ct!$B$96</f>
        <v>8.6232597354186566</v>
      </c>
      <c r="C55" s="12">
        <f>Ct!P55-Ct!$E$96</f>
        <v>7.0861358860329311</v>
      </c>
      <c r="D55" s="12">
        <f>Ct!Q55-Ct!$H$96</f>
        <v>6.6975035761471844</v>
      </c>
      <c r="E55" s="12">
        <f>Ct!R55-Ct!$L$96</f>
        <v>6.2419298818796065</v>
      </c>
      <c r="F55" s="11">
        <f>((Ct!S55)^2+(Ct!$B$97)^2)^(1/2)</f>
        <v>1.0257854551448105</v>
      </c>
      <c r="G55" s="12">
        <f>((Ct!T55)^2+(Ct!$E$97)^2)^(1/2)</f>
        <v>0.55135065849732512</v>
      </c>
      <c r="H55" s="12">
        <f>((Ct!U55)^2+(Ct!$H$97)^2)^(1/2)</f>
        <v>0.59359166344648906</v>
      </c>
      <c r="I55" s="13">
        <f>((Ct!V55)^2+(Ct!$L$97)^2)^(1/2)</f>
        <v>0.4395455063792672</v>
      </c>
    </row>
    <row r="56" spans="1:9" x14ac:dyDescent="0.25">
      <c r="A56" s="18" t="s">
        <v>53</v>
      </c>
      <c r="B56" s="11">
        <f>Ct!O56-Ct!$B$96</f>
        <v>7.9820631666116881</v>
      </c>
      <c r="C56" s="12">
        <f>Ct!P56-Ct!$E$96</f>
        <v>9.0101102410947789</v>
      </c>
      <c r="D56" s="12">
        <f>Ct!Q56-Ct!$H$96</f>
        <v>8.8864359949704266</v>
      </c>
      <c r="E56" s="12">
        <f>Ct!R56-Ct!$L$96</f>
        <v>9.9993119568714697</v>
      </c>
      <c r="F56" s="11">
        <f>((Ct!S56)^2+(Ct!$B$97)^2)^(1/2)</f>
        <v>0.52132182303124208</v>
      </c>
      <c r="G56" s="12">
        <f>((Ct!T56)^2+(Ct!$E$97)^2)^(1/2)</f>
        <v>1.1755837141082526</v>
      </c>
      <c r="H56" s="12">
        <f>((Ct!U56)^2+(Ct!$H$97)^2)^(1/2)</f>
        <v>0.90094364004514138</v>
      </c>
      <c r="I56" s="13">
        <f>((Ct!V56)^2+(Ct!$L$97)^2)^(1/2)</f>
        <v>0.36974282494777883</v>
      </c>
    </row>
    <row r="57" spans="1:9" x14ac:dyDescent="0.25">
      <c r="A57" s="18" t="s">
        <v>54</v>
      </c>
      <c r="B57" s="11">
        <f>Ct!O57-Ct!$B$96</f>
        <v>15.889225515041051</v>
      </c>
      <c r="C57" s="12">
        <f>Ct!P57-Ct!$E$96</f>
        <v>14.637831391810924</v>
      </c>
      <c r="D57" s="12">
        <f>Ct!Q57-Ct!$H$96</f>
        <v>14.623376855718718</v>
      </c>
      <c r="E57" s="12">
        <f>Ct!R57-Ct!$L$96</f>
        <v>13.679587556033251</v>
      </c>
      <c r="F57" s="11">
        <f>((Ct!S57)^2+(Ct!$B$97)^2)^(1/2)</f>
        <v>0.3108343783650781</v>
      </c>
      <c r="G57" s="12">
        <f>((Ct!T57)^2+(Ct!$E$97)^2)^(1/2)</f>
        <v>0.274608012297064</v>
      </c>
      <c r="H57" s="12">
        <f>((Ct!U57)^2+(Ct!$H$97)^2)^(1/2)</f>
        <v>0.38290377938076292</v>
      </c>
      <c r="I57" s="13">
        <f>((Ct!V57)^2+(Ct!$L$97)^2)^(1/2)</f>
        <v>1.0572493469136375</v>
      </c>
    </row>
    <row r="58" spans="1:9" x14ac:dyDescent="0.25">
      <c r="A58" s="18" t="s">
        <v>55</v>
      </c>
      <c r="B58" s="11">
        <f>Ct!O58-Ct!$B$96</f>
        <v>14.340574137681028</v>
      </c>
      <c r="C58" s="12">
        <f>Ct!P58-Ct!$E$96</f>
        <v>11.431752544561576</v>
      </c>
      <c r="D58" s="12">
        <f>Ct!Q58-Ct!$H$96</f>
        <v>11.373797902929411</v>
      </c>
      <c r="E58" s="12">
        <f>Ct!R58-Ct!$L$96</f>
        <v>10.714092128583708</v>
      </c>
      <c r="F58" s="11">
        <f>((Ct!S58)^2+(Ct!$B$97)^2)^(1/2)</f>
        <v>1.7192361920897168</v>
      </c>
      <c r="G58" s="12">
        <f>((Ct!T58)^2+(Ct!$E$97)^2)^(1/2)</f>
        <v>1.4485724146047412</v>
      </c>
      <c r="H58" s="12">
        <f>((Ct!U58)^2+(Ct!$H$97)^2)^(1/2)</f>
        <v>0.93249124655924764</v>
      </c>
      <c r="I58" s="13">
        <f>((Ct!V58)^2+(Ct!$L$97)^2)^(1/2)</f>
        <v>1.8322753105936824</v>
      </c>
    </row>
    <row r="59" spans="1:9" x14ac:dyDescent="0.25">
      <c r="A59" s="18" t="s">
        <v>56</v>
      </c>
      <c r="B59" s="11">
        <f>Ct!O59-Ct!$B$96</f>
        <v>10.961296590480504</v>
      </c>
      <c r="C59" s="12">
        <f>Ct!P59-Ct!$E$96</f>
        <v>10.218495708624076</v>
      </c>
      <c r="D59" s="12">
        <f>Ct!Q59-Ct!$H$96</f>
        <v>9.6135878656979656</v>
      </c>
      <c r="E59" s="12">
        <f>Ct!R59-Ct!$L$96</f>
        <v>10.763658397504607</v>
      </c>
      <c r="F59" s="11">
        <f>((Ct!S59)^2+(Ct!$B$97)^2)^(1/2)</f>
        <v>0.80679533699188799</v>
      </c>
      <c r="G59" s="12">
        <f>((Ct!T59)^2+(Ct!$E$97)^2)^(1/2)</f>
        <v>0.80871837593864659</v>
      </c>
      <c r="H59" s="12">
        <f>((Ct!U59)^2+(Ct!$H$97)^2)^(1/2)</f>
        <v>0.76154585820869469</v>
      </c>
      <c r="I59" s="13">
        <f>((Ct!V59)^2+(Ct!$L$97)^2)^(1/2)</f>
        <v>0.59042432754355267</v>
      </c>
    </row>
    <row r="60" spans="1:9" x14ac:dyDescent="0.25">
      <c r="A60" s="18" t="s">
        <v>57</v>
      </c>
      <c r="B60" s="11">
        <f>Ct!O60-Ct!$B$96</f>
        <v>4.803483200384477</v>
      </c>
      <c r="C60" s="12">
        <f>Ct!P60-Ct!$E$96</f>
        <v>5.3738034783994664</v>
      </c>
      <c r="D60" s="12">
        <f>Ct!Q60-Ct!$H$96</f>
        <v>4.8971643541928387</v>
      </c>
      <c r="E60" s="12">
        <f>Ct!R60-Ct!$L$96</f>
        <v>4.2041815450876143</v>
      </c>
      <c r="F60" s="11">
        <f>((Ct!S60)^2+(Ct!$B$97)^2)^(1/2)</f>
        <v>0.38294521029144807</v>
      </c>
      <c r="G60" s="12">
        <f>((Ct!T60)^2+(Ct!$E$97)^2)^(1/2)</f>
        <v>0.95580331766355031</v>
      </c>
      <c r="H60" s="12">
        <f>((Ct!U60)^2+(Ct!$H$97)^2)^(1/2)</f>
        <v>0.82606746072784787</v>
      </c>
      <c r="I60" s="13">
        <f>((Ct!V60)^2+(Ct!$L$97)^2)^(1/2)</f>
        <v>0.53599606406831912</v>
      </c>
    </row>
    <row r="61" spans="1:9" x14ac:dyDescent="0.25">
      <c r="A61" s="18" t="s">
        <v>58</v>
      </c>
      <c r="B61" s="11">
        <f>Ct!O61-Ct!$B$96</f>
        <v>11.402189763698278</v>
      </c>
      <c r="C61" s="12">
        <f>Ct!P61-Ct!$E$96</f>
        <v>7.4763260105446498</v>
      </c>
      <c r="D61" s="12">
        <f>Ct!Q61-Ct!$H$96</f>
        <v>11.222387323248014</v>
      </c>
      <c r="E61" s="12">
        <f>Ct!R61-Ct!$L$96</f>
        <v>12.447018815188528</v>
      </c>
      <c r="F61" s="11">
        <f>((Ct!S61)^2+(Ct!$B$97)^2)^(1/2)</f>
        <v>0.84473144429911429</v>
      </c>
      <c r="G61" s="12">
        <f>((Ct!T61)^2+(Ct!$E$97)^2)^(1/2)</f>
        <v>0.87123051199764789</v>
      </c>
      <c r="H61" s="12">
        <f>((Ct!U61)^2+(Ct!$H$97)^2)^(1/2)</f>
        <v>6.0370879114045204</v>
      </c>
      <c r="I61" s="13">
        <f>((Ct!V61)^2+(Ct!$L$97)^2)^(1/2)</f>
        <v>5.8252394134493182</v>
      </c>
    </row>
    <row r="62" spans="1:9" x14ac:dyDescent="0.25">
      <c r="A62" s="18" t="s">
        <v>59</v>
      </c>
      <c r="B62" s="11">
        <f>Ct!O62-Ct!$B$96</f>
        <v>6.6521293643249066</v>
      </c>
      <c r="C62" s="12">
        <f>Ct!P62-Ct!$E$96</f>
        <v>7.5249805668190639</v>
      </c>
      <c r="D62" s="12">
        <f>Ct!Q62-Ct!$H$96</f>
        <v>6.6021638010617352</v>
      </c>
      <c r="E62" s="12">
        <f>Ct!R62-Ct!$L$96</f>
        <v>7.5423315695016768</v>
      </c>
      <c r="F62" s="11">
        <f>((Ct!S62)^2+(Ct!$B$97)^2)^(1/2)</f>
        <v>0.85371494938514469</v>
      </c>
      <c r="G62" s="12">
        <f>((Ct!T62)^2+(Ct!$E$97)^2)^(1/2)</f>
        <v>1.2271357587525022</v>
      </c>
      <c r="H62" s="12">
        <f>((Ct!U62)^2+(Ct!$H$97)^2)^(1/2)</f>
        <v>1.1381530162045439</v>
      </c>
      <c r="I62" s="13">
        <f>((Ct!V62)^2+(Ct!$L$97)^2)^(1/2)</f>
        <v>0.27237348590027455</v>
      </c>
    </row>
    <row r="63" spans="1:9" x14ac:dyDescent="0.25">
      <c r="A63" s="18" t="s">
        <v>60</v>
      </c>
      <c r="B63" s="11">
        <f>Ct!O63-Ct!$B$96</f>
        <v>2.8227226260436566</v>
      </c>
      <c r="C63" s="12">
        <f>Ct!P63-Ct!$E$96</f>
        <v>3.5066178857480992</v>
      </c>
      <c r="D63" s="12">
        <f>Ct!Q63-Ct!$H$96</f>
        <v>2.8542904947873211</v>
      </c>
      <c r="E63" s="12">
        <f>Ct!R63-Ct!$L$96</f>
        <v>2.8318117788522628</v>
      </c>
      <c r="F63" s="11">
        <f>((Ct!S63)^2+(Ct!$B$97)^2)^(1/2)</f>
        <v>0.70982496974901044</v>
      </c>
      <c r="G63" s="12">
        <f>((Ct!T63)^2+(Ct!$E$97)^2)^(1/2)</f>
        <v>1.0467077325784349</v>
      </c>
      <c r="H63" s="12">
        <f>((Ct!U63)^2+(Ct!$H$97)^2)^(1/2)</f>
        <v>0.92132602793716001</v>
      </c>
      <c r="I63" s="13">
        <f>((Ct!V63)^2+(Ct!$L$97)^2)^(1/2)</f>
        <v>0.32947424771659545</v>
      </c>
    </row>
    <row r="64" spans="1:9" x14ac:dyDescent="0.25">
      <c r="A64" s="18" t="s">
        <v>61</v>
      </c>
      <c r="B64" s="11">
        <f>Ct!O64-Ct!$B$96</f>
        <v>9.1375216169290709</v>
      </c>
      <c r="C64" s="12">
        <f>Ct!P64-Ct!$E$96</f>
        <v>8.6152165948545445</v>
      </c>
      <c r="D64" s="12">
        <f>Ct!Q64-Ct!$H$96</f>
        <v>8.2811784838315106</v>
      </c>
      <c r="E64" s="12">
        <f>Ct!R64-Ct!$L$96</f>
        <v>8.8459261587350753</v>
      </c>
      <c r="F64" s="11">
        <f>((Ct!S64)^2+(Ct!$B$97)^2)^(1/2)</f>
        <v>0.61367817095798805</v>
      </c>
      <c r="G64" s="12">
        <f>((Ct!T64)^2+(Ct!$E$97)^2)^(1/2)</f>
        <v>0.68869850525469467</v>
      </c>
      <c r="H64" s="12">
        <f>((Ct!U64)^2+(Ct!$H$97)^2)^(1/2)</f>
        <v>0.43680681301260488</v>
      </c>
      <c r="I64" s="13">
        <f>((Ct!V64)^2+(Ct!$L$97)^2)^(1/2)</f>
        <v>0.54843625992166734</v>
      </c>
    </row>
    <row r="65" spans="1:9" x14ac:dyDescent="0.25">
      <c r="A65" s="18" t="s">
        <v>62</v>
      </c>
      <c r="B65" s="11">
        <f>Ct!O65-Ct!$B$96</f>
        <v>12.574399821274774</v>
      </c>
      <c r="C65" s="12">
        <f>Ct!P65-Ct!$E$96</f>
        <v>11.730649969895236</v>
      </c>
      <c r="D65" s="12">
        <f>Ct!Q65-Ct!$H$96</f>
        <v>10.085059652196989</v>
      </c>
      <c r="E65" s="12">
        <f>Ct!R65-Ct!$L$96</f>
        <v>12.214575959353567</v>
      </c>
      <c r="F65" s="11">
        <f>((Ct!S65)^2+(Ct!$B$97)^2)^(1/2)</f>
        <v>1.2827162645722026</v>
      </c>
      <c r="G65" s="12">
        <f>((Ct!T65)^2+(Ct!$E$97)^2)^(1/2)</f>
        <v>1.1400343667339699</v>
      </c>
      <c r="H65" s="12">
        <f>((Ct!U65)^2+(Ct!$H$97)^2)^(1/2)</f>
        <v>0.42288024387972067</v>
      </c>
      <c r="I65" s="13">
        <f>((Ct!V65)^2+(Ct!$L$97)^2)^(1/2)</f>
        <v>1.12219366616564</v>
      </c>
    </row>
    <row r="66" spans="1:9" x14ac:dyDescent="0.25">
      <c r="A66" s="18" t="s">
        <v>63</v>
      </c>
      <c r="B66" s="11">
        <f>Ct!O66-Ct!$B$96</f>
        <v>7.7095588196680076</v>
      </c>
      <c r="C66" s="12">
        <f>Ct!P66-Ct!$E$96</f>
        <v>7.9038626570697161</v>
      </c>
      <c r="D66" s="12">
        <f>Ct!Q66-Ct!$H$96</f>
        <v>7.5404772852536297</v>
      </c>
      <c r="E66" s="12">
        <f>Ct!R66-Ct!$L$96</f>
        <v>8.0286984772572119</v>
      </c>
      <c r="F66" s="11">
        <f>((Ct!S66)^2+(Ct!$B$97)^2)^(1/2)</f>
        <v>0.59886550189387078</v>
      </c>
      <c r="G66" s="12">
        <f>((Ct!T66)^2+(Ct!$E$97)^2)^(1/2)</f>
        <v>0.78407200788987652</v>
      </c>
      <c r="H66" s="12">
        <f>((Ct!U66)^2+(Ct!$H$97)^2)^(1/2)</f>
        <v>0.64147550953587462</v>
      </c>
      <c r="I66" s="13">
        <f>((Ct!V66)^2+(Ct!$L$97)^2)^(1/2)</f>
        <v>0.11574236158008994</v>
      </c>
    </row>
    <row r="67" spans="1:9" x14ac:dyDescent="0.25">
      <c r="A67" s="18" t="s">
        <v>64</v>
      </c>
      <c r="B67" s="11">
        <f>Ct!O67-Ct!$B$96</f>
        <v>2.4291768395039419</v>
      </c>
      <c r="C67" s="12">
        <f>Ct!P67-Ct!$E$96</f>
        <v>3.0324726322487514</v>
      </c>
      <c r="D67" s="12">
        <f>Ct!Q67-Ct!$H$96</f>
        <v>2.3541703318234539</v>
      </c>
      <c r="E67" s="12">
        <f>Ct!R67-Ct!$L$96</f>
        <v>2.1995117198516141</v>
      </c>
      <c r="F67" s="11">
        <f>((Ct!S67)^2+(Ct!$B$97)^2)^(1/2)</f>
        <v>0.44027481205897401</v>
      </c>
      <c r="G67" s="12">
        <f>((Ct!T67)^2+(Ct!$E$97)^2)^(1/2)</f>
        <v>0.92590926233337667</v>
      </c>
      <c r="H67" s="12">
        <f>((Ct!U67)^2+(Ct!$H$97)^2)^(1/2)</f>
        <v>0.79449874943329513</v>
      </c>
      <c r="I67" s="13">
        <f>((Ct!V67)^2+(Ct!$L$97)^2)^(1/2)</f>
        <v>0.21195035156405656</v>
      </c>
    </row>
    <row r="68" spans="1:9" x14ac:dyDescent="0.25">
      <c r="A68" s="18" t="s">
        <v>65</v>
      </c>
      <c r="B68" s="11">
        <f>Ct!O68-Ct!$B$96</f>
        <v>13.750880432440137</v>
      </c>
      <c r="C68" s="12">
        <f>Ct!P68-Ct!$E$96</f>
        <v>12.790118557134821</v>
      </c>
      <c r="D68" s="12">
        <f>Ct!Q68-Ct!$H$96</f>
        <v>13.778512487279997</v>
      </c>
      <c r="E68" s="12">
        <f>Ct!R68-Ct!$L$96</f>
        <v>15.64788932910454</v>
      </c>
      <c r="F68" s="11">
        <f>((Ct!S68)^2+(Ct!$B$97)^2)^(1/2)</f>
        <v>1.1661419765563974</v>
      </c>
      <c r="G68" s="12">
        <f>((Ct!T68)^2+(Ct!$E$97)^2)^(1/2)</f>
        <v>0.46045693190697956</v>
      </c>
      <c r="H68" s="12">
        <f>((Ct!U68)^2+(Ct!$H$97)^2)^(1/2)</f>
        <v>0.39176504064474515</v>
      </c>
      <c r="I68" s="13">
        <f>((Ct!V68)^2+(Ct!$L$97)^2)^(1/2)</f>
        <v>1.2719058035039839</v>
      </c>
    </row>
    <row r="69" spans="1:9" x14ac:dyDescent="0.25">
      <c r="A69" s="18" t="s">
        <v>66</v>
      </c>
      <c r="B69" s="11">
        <f>Ct!O69-Ct!$B$96</f>
        <v>6.5537788394225629</v>
      </c>
      <c r="C69" s="12">
        <f>Ct!P69-Ct!$E$96</f>
        <v>6.7297401645973842</v>
      </c>
      <c r="D69" s="12">
        <f>Ct!Q69-Ct!$H$96</f>
        <v>6.4344954584714031</v>
      </c>
      <c r="E69" s="12">
        <f>Ct!R69-Ct!$L$96</f>
        <v>6.4249361685007003</v>
      </c>
      <c r="F69" s="11">
        <f>((Ct!S69)^2+(Ct!$B$97)^2)^(1/2)</f>
        <v>0.7364753269081783</v>
      </c>
      <c r="G69" s="12">
        <f>((Ct!T69)^2+(Ct!$E$97)^2)^(1/2)</f>
        <v>0.90022388664157549</v>
      </c>
      <c r="H69" s="12">
        <f>((Ct!U69)^2+(Ct!$H$97)^2)^(1/2)</f>
        <v>0.66056775268565071</v>
      </c>
      <c r="I69" s="13">
        <f>((Ct!V69)^2+(Ct!$L$97)^2)^(1/2)</f>
        <v>0.36290260202248059</v>
      </c>
    </row>
    <row r="70" spans="1:9" x14ac:dyDescent="0.25">
      <c r="A70" s="18" t="s">
        <v>67</v>
      </c>
      <c r="B70" s="11">
        <f>Ct!O70-Ct!$B$96</f>
        <v>8.7323956810566763</v>
      </c>
      <c r="C70" s="12">
        <f>Ct!P70-Ct!$E$96</f>
        <v>7.8171018182432164</v>
      </c>
      <c r="D70" s="12">
        <f>Ct!Q70-Ct!$H$96</f>
        <v>6.9113497828122235</v>
      </c>
      <c r="E70" s="12">
        <f>Ct!R70-Ct!$L$96</f>
        <v>8.1744141907581884</v>
      </c>
      <c r="F70" s="11">
        <f>((Ct!S70)^2+(Ct!$B$97)^2)^(1/2)</f>
        <v>0.3581747813814255</v>
      </c>
      <c r="G70" s="12">
        <f>((Ct!T70)^2+(Ct!$E$97)^2)^(1/2)</f>
        <v>0.54226784609862366</v>
      </c>
      <c r="H70" s="12">
        <f>((Ct!U70)^2+(Ct!$H$97)^2)^(1/2)</f>
        <v>0.743404638059879</v>
      </c>
      <c r="I70" s="13">
        <f>((Ct!V70)^2+(Ct!$L$97)^2)^(1/2)</f>
        <v>0.91056854691344691</v>
      </c>
    </row>
    <row r="71" spans="1:9" x14ac:dyDescent="0.25">
      <c r="A71" s="18" t="s">
        <v>68</v>
      </c>
      <c r="B71" s="11">
        <f>Ct!O71-Ct!$B$96</f>
        <v>12.328765106512407</v>
      </c>
      <c r="C71" s="12">
        <f>Ct!P71-Ct!$E$96</f>
        <v>11.892126105149142</v>
      </c>
      <c r="D71" s="12">
        <f>Ct!Q71-Ct!$H$96</f>
        <v>11.005389699804411</v>
      </c>
      <c r="E71" s="12">
        <f>Ct!R71-Ct!$L$96</f>
        <v>12.736187490929087</v>
      </c>
      <c r="F71" s="11">
        <f>((Ct!S71)^2+(Ct!$B$97)^2)^(1/2)</f>
        <v>1.0557920566403969</v>
      </c>
      <c r="G71" s="12">
        <f>((Ct!T71)^2+(Ct!$E$97)^2)^(1/2)</f>
        <v>1.0367805322698416</v>
      </c>
      <c r="H71" s="12">
        <f>((Ct!U71)^2+(Ct!$H$97)^2)^(1/2)</f>
        <v>0.65235564322215867</v>
      </c>
      <c r="I71" s="13">
        <f>((Ct!V71)^2+(Ct!$L$97)^2)^(1/2)</f>
        <v>0.11569870898623838</v>
      </c>
    </row>
    <row r="72" spans="1:9" x14ac:dyDescent="0.25">
      <c r="A72" s="18" t="s">
        <v>69</v>
      </c>
      <c r="B72" s="11">
        <f>Ct!O72-Ct!$B$96</f>
        <v>11.50772654246618</v>
      </c>
      <c r="C72" s="12">
        <f>Ct!P72-Ct!$E$96</f>
        <v>11.504076661586318</v>
      </c>
      <c r="D72" s="12">
        <f>Ct!Q72-Ct!$H$96</f>
        <v>9.1446561907406902</v>
      </c>
      <c r="E72" s="12">
        <f>Ct!R72-Ct!$L$96</f>
        <v>10.462641272057017</v>
      </c>
      <c r="F72" s="11">
        <f>((Ct!S72)^2+(Ct!$B$97)^2)^(1/2)</f>
        <v>0.32588022578106879</v>
      </c>
      <c r="G72" s="12">
        <f>((Ct!T72)^2+(Ct!$E$97)^2)^(1/2)</f>
        <v>0.34046817576578198</v>
      </c>
      <c r="H72" s="12">
        <f>((Ct!U72)^2+(Ct!$H$97)^2)^(1/2)</f>
        <v>0.85415730500759846</v>
      </c>
      <c r="I72" s="13">
        <f>((Ct!V72)^2+(Ct!$L$97)^2)^(1/2)</f>
        <v>0.90666649666864818</v>
      </c>
    </row>
    <row r="73" spans="1:9" x14ac:dyDescent="0.25">
      <c r="A73" s="18" t="s">
        <v>70</v>
      </c>
      <c r="B73" s="11">
        <f>Ct!O73-Ct!$B$96</f>
        <v>7.7012156171732116</v>
      </c>
      <c r="C73" s="12">
        <f>Ct!P73-Ct!$E$96</f>
        <v>6.6178366560931536</v>
      </c>
      <c r="D73" s="12">
        <f>Ct!Q73-Ct!$H$96</f>
        <v>6.4029922579403973</v>
      </c>
      <c r="E73" s="12">
        <f>Ct!R73-Ct!$L$96</f>
        <v>7.2791988383818875</v>
      </c>
      <c r="F73" s="11">
        <f>((Ct!S73)^2+(Ct!$B$97)^2)^(1/2)</f>
        <v>0.69532987541552482</v>
      </c>
      <c r="G73" s="12">
        <f>((Ct!T73)^2+(Ct!$E$97)^2)^(1/2)</f>
        <v>0.67192867551837288</v>
      </c>
      <c r="H73" s="12">
        <f>((Ct!U73)^2+(Ct!$H$97)^2)^(1/2)</f>
        <v>0.62507538451167899</v>
      </c>
      <c r="I73" s="13">
        <f>((Ct!V73)^2+(Ct!$L$97)^2)^(1/2)</f>
        <v>0.19548838244643046</v>
      </c>
    </row>
    <row r="74" spans="1:9" x14ac:dyDescent="0.25">
      <c r="A74" s="18" t="s">
        <v>71</v>
      </c>
      <c r="B74" s="11">
        <f>Ct!O74-Ct!$B$96</f>
        <v>6.3596412661803754</v>
      </c>
      <c r="C74" s="12">
        <f>Ct!P74-Ct!$E$96</f>
        <v>6.0523039717669818</v>
      </c>
      <c r="D74" s="12">
        <f>Ct!Q74-Ct!$H$96</f>
        <v>5.3445921038266277</v>
      </c>
      <c r="E74" s="12">
        <f>Ct!R74-Ct!$L$96</f>
        <v>5.5816909801055203</v>
      </c>
      <c r="F74" s="11">
        <f>((Ct!S74)^2+(Ct!$B$97)^2)^(1/2)</f>
        <v>0.59978513796760891</v>
      </c>
      <c r="G74" s="12">
        <f>((Ct!T74)^2+(Ct!$E$97)^2)^(1/2)</f>
        <v>0.6472235162469776</v>
      </c>
      <c r="H74" s="12">
        <f>((Ct!U74)^2+(Ct!$H$97)^2)^(1/2)</f>
        <v>0.38359694587150067</v>
      </c>
      <c r="I74" s="13">
        <f>((Ct!V74)^2+(Ct!$L$97)^2)^(1/2)</f>
        <v>0.28058441332329881</v>
      </c>
    </row>
    <row r="75" spans="1:9" x14ac:dyDescent="0.25">
      <c r="A75" s="18" t="s">
        <v>72</v>
      </c>
      <c r="B75" s="11">
        <f>Ct!O75-Ct!$B$96</f>
        <v>2.7876789096129926</v>
      </c>
      <c r="C75" s="12">
        <f>Ct!P75-Ct!$E$96</f>
        <v>2.8463243066465367</v>
      </c>
      <c r="D75" s="12">
        <f>Ct!Q75-Ct!$H$96</f>
        <v>2.7860908602353192</v>
      </c>
      <c r="E75" s="12">
        <f>Ct!R75-Ct!$L$96</f>
        <v>3.0132241577992041</v>
      </c>
      <c r="F75" s="11">
        <f>((Ct!S75)^2+(Ct!$B$97)^2)^(1/2)</f>
        <v>0.56551321435418678</v>
      </c>
      <c r="G75" s="12">
        <f>((Ct!T75)^2+(Ct!$E$97)^2)^(1/2)</f>
        <v>0.7189391633162634</v>
      </c>
      <c r="H75" s="12">
        <f>((Ct!U75)^2+(Ct!$H$97)^2)^(1/2)</f>
        <v>0.5773751212769882</v>
      </c>
      <c r="I75" s="13">
        <f>((Ct!V75)^2+(Ct!$L$97)^2)^(1/2)</f>
        <v>0.13989516205001803</v>
      </c>
    </row>
    <row r="76" spans="1:9" x14ac:dyDescent="0.25">
      <c r="A76" s="18" t="s">
        <v>73</v>
      </c>
      <c r="B76" s="11">
        <f>Ct!O76-Ct!$B$96</f>
        <v>3.9732079826924185</v>
      </c>
      <c r="C76" s="12">
        <f>Ct!P76-Ct!$E$96</f>
        <v>3.8932349104876849</v>
      </c>
      <c r="D76" s="12">
        <f>Ct!Q76-Ct!$H$96</f>
        <v>3.890284547674284</v>
      </c>
      <c r="E76" s="12">
        <f>Ct!R76-Ct!$L$96</f>
        <v>3.9202237458118994</v>
      </c>
      <c r="F76" s="11">
        <f>((Ct!S76)^2+(Ct!$B$97)^2)^(1/2)</f>
        <v>0.59190608373298137</v>
      </c>
      <c r="G76" s="12">
        <f>((Ct!T76)^2+(Ct!$E$97)^2)^(1/2)</f>
        <v>0.70685433294065525</v>
      </c>
      <c r="H76" s="12">
        <f>((Ct!U76)^2+(Ct!$H$97)^2)^(1/2)</f>
        <v>0.54059972794711586</v>
      </c>
      <c r="I76" s="13">
        <f>((Ct!V76)^2+(Ct!$L$97)^2)^(1/2)</f>
        <v>0.23632604562564435</v>
      </c>
    </row>
    <row r="77" spans="1:9" x14ac:dyDescent="0.25">
      <c r="A77" s="18" t="s">
        <v>74</v>
      </c>
      <c r="B77" s="11">
        <f>Ct!O77-Ct!$B$96</f>
        <v>2.8833407087259459</v>
      </c>
      <c r="C77" s="12">
        <f>Ct!P77-Ct!$E$96</f>
        <v>1.4538650730446498</v>
      </c>
      <c r="D77" s="12">
        <f>Ct!Q77-Ct!$H$96</f>
        <v>2.1714215372677899</v>
      </c>
      <c r="E77" s="12">
        <f>Ct!R77-Ct!$L$96</f>
        <v>2.8900424968291532</v>
      </c>
      <c r="F77" s="11">
        <f>((Ct!S77)^2+(Ct!$B$97)^2)^(1/2)</f>
        <v>0.48010821171833978</v>
      </c>
      <c r="G77" s="12">
        <f>((Ct!T77)^2+(Ct!$E$97)^2)^(1/2)</f>
        <v>0.45483048810575077</v>
      </c>
      <c r="H77" s="12">
        <f>((Ct!U77)^2+(Ct!$H$97)^2)^(1/2)</f>
        <v>0.71872589469086834</v>
      </c>
      <c r="I77" s="13">
        <f>((Ct!V77)^2+(Ct!$L$97)^2)^(1/2)</f>
        <v>0.65529657931309737</v>
      </c>
    </row>
    <row r="78" spans="1:9" x14ac:dyDescent="0.25">
      <c r="A78" s="18" t="s">
        <v>75</v>
      </c>
      <c r="B78" s="11">
        <f>Ct!O78-Ct!$B$96</f>
        <v>5.41912511220902</v>
      </c>
      <c r="C78" s="12">
        <f>Ct!P78-Ct!$E$96</f>
        <v>2.1988957940732945</v>
      </c>
      <c r="D78" s="12">
        <f>Ct!Q78-Ct!$H$96</f>
        <v>3.8989086245175457</v>
      </c>
      <c r="E78" s="12">
        <f>Ct!R78-Ct!$L$96</f>
        <v>4.402192943403044</v>
      </c>
      <c r="F78" s="11">
        <f>((Ct!S78)^2+(Ct!$B$97)^2)^(1/2)</f>
        <v>1.2333768369193259</v>
      </c>
      <c r="G78" s="12">
        <f>((Ct!T78)^2+(Ct!$E$97)^2)^(1/2)</f>
        <v>1.2749071450017184</v>
      </c>
      <c r="H78" s="12">
        <f>((Ct!U78)^2+(Ct!$H$97)^2)^(1/2)</f>
        <v>2.048136716083548</v>
      </c>
      <c r="I78" s="13">
        <f>((Ct!V78)^2+(Ct!$L$97)^2)^(1/2)</f>
        <v>1.4898328186250214</v>
      </c>
    </row>
    <row r="79" spans="1:9" x14ac:dyDescent="0.25">
      <c r="A79" s="18" t="s">
        <v>76</v>
      </c>
      <c r="B79" s="11">
        <f>Ct!O79-Ct!$B$96</f>
        <v>6.507037989609735</v>
      </c>
      <c r="C79" s="12">
        <f>Ct!P79-Ct!$E$96</f>
        <v>7.5569852410947789</v>
      </c>
      <c r="D79" s="12">
        <f>Ct!Q79-Ct!$H$96</f>
        <v>6.2574353312131024</v>
      </c>
      <c r="E79" s="12">
        <f>Ct!R79-Ct!$L$96</f>
        <v>5.7399068207630712</v>
      </c>
      <c r="F79" s="11">
        <f>((Ct!S79)^2+(Ct!$B$97)^2)^(1/2)</f>
        <v>0.59240036578888811</v>
      </c>
      <c r="G79" s="12">
        <f>((Ct!T79)^2+(Ct!$E$97)^2)^(1/2)</f>
        <v>1.1702145688859014</v>
      </c>
      <c r="H79" s="12">
        <f>((Ct!U79)^2+(Ct!$H$97)^2)^(1/2)</f>
        <v>1.249277658781611</v>
      </c>
      <c r="I79" s="13">
        <f>((Ct!V79)^2+(Ct!$L$97)^2)^(1/2)</f>
        <v>0.58671134705483952</v>
      </c>
    </row>
    <row r="80" spans="1:9" x14ac:dyDescent="0.25">
      <c r="A80" s="18" t="s">
        <v>77</v>
      </c>
      <c r="B80" s="11">
        <f>Ct!O80-Ct!$B$96</f>
        <v>3.4778155012064147</v>
      </c>
      <c r="C80" s="12">
        <f>Ct!P80-Ct!$E$96</f>
        <v>3.5371043105120989</v>
      </c>
      <c r="D80" s="12">
        <f>Ct!Q80-Ct!$H$96</f>
        <v>3.3822670076962567</v>
      </c>
      <c r="E80" s="12">
        <f>Ct!R80-Ct!$L$96</f>
        <v>3.4043641419300634</v>
      </c>
      <c r="F80" s="11">
        <f>((Ct!S80)^2+(Ct!$B$97)^2)^(1/2)</f>
        <v>0.39841980683792882</v>
      </c>
      <c r="G80" s="12">
        <f>((Ct!T80)^2+(Ct!$E$97)^2)^(1/2)</f>
        <v>0.82698452181307835</v>
      </c>
      <c r="H80" s="12">
        <f>((Ct!U80)^2+(Ct!$H$97)^2)^(1/2)</f>
        <v>0.65702181809149307</v>
      </c>
      <c r="I80" s="13">
        <f>((Ct!V80)^2+(Ct!$L$97)^2)^(1/2)</f>
        <v>0.48921592640243799</v>
      </c>
    </row>
    <row r="81" spans="1:9" x14ac:dyDescent="0.25">
      <c r="A81" s="18" t="s">
        <v>78</v>
      </c>
      <c r="B81" s="11">
        <f>Ct!O81-Ct!$B$96</f>
        <v>7.4773253126077819</v>
      </c>
      <c r="C81" s="12">
        <f>Ct!P81-Ct!$E$96</f>
        <v>7.2786808231667202</v>
      </c>
      <c r="D81" s="12">
        <f>Ct!Q81-Ct!$H$96</f>
        <v>6.5808911417599774</v>
      </c>
      <c r="E81" s="12">
        <f>Ct!R81-Ct!$L$96</f>
        <v>6.9676486980010282</v>
      </c>
      <c r="F81" s="11">
        <f>((Ct!S81)^2+(Ct!$B$97)^2)^(1/2)</f>
        <v>0.62610722363433269</v>
      </c>
      <c r="G81" s="12">
        <f>((Ct!T81)^2+(Ct!$E$97)^2)^(1/2)</f>
        <v>0.70979808891094021</v>
      </c>
      <c r="H81" s="12">
        <f>((Ct!U81)^2+(Ct!$H$97)^2)^(1/2)</f>
        <v>0.40023134206061284</v>
      </c>
      <c r="I81" s="13">
        <f>((Ct!V81)^2+(Ct!$L$97)^2)^(1/2)</f>
        <v>0.15804877823659122</v>
      </c>
    </row>
    <row r="82" spans="1:9" x14ac:dyDescent="0.25">
      <c r="A82" s="18" t="s">
        <v>79</v>
      </c>
      <c r="B82" s="11">
        <f>Ct!O82-Ct!$B$96</f>
        <v>4.3112950646015982</v>
      </c>
      <c r="C82" s="12">
        <f>Ct!P82-Ct!$E$96</f>
        <v>4.4652137974098842</v>
      </c>
      <c r="D82" s="12">
        <f>Ct!Q82-Ct!$H$96</f>
        <v>3.7253594492550945</v>
      </c>
      <c r="E82" s="12">
        <f>Ct!R82-Ct!$L$96</f>
        <v>4.1341220866729032</v>
      </c>
      <c r="F82" s="11">
        <f>((Ct!S82)^2+(Ct!$B$97)^2)^(1/2)</f>
        <v>0.65711848900541403</v>
      </c>
      <c r="G82" s="12">
        <f>((Ct!T82)^2+(Ct!$E$97)^2)^(1/2)</f>
        <v>0.84403591809676293</v>
      </c>
      <c r="H82" s="12">
        <f>((Ct!U82)^2+(Ct!$H$97)^2)^(1/2)</f>
        <v>0.54767515293213409</v>
      </c>
      <c r="I82" s="13">
        <f>((Ct!V82)^2+(Ct!$L$97)^2)^(1/2)</f>
        <v>0.15076662781560501</v>
      </c>
    </row>
    <row r="83" spans="1:9" x14ac:dyDescent="0.25">
      <c r="A83" s="18" t="s">
        <v>80</v>
      </c>
      <c r="B83" s="11">
        <f>Ct!O83-Ct!$B$96</f>
        <v>9.5841896060241254</v>
      </c>
      <c r="C83" s="12">
        <f>Ct!P83-Ct!$E$96</f>
        <v>9.3679676273659389</v>
      </c>
      <c r="D83" s="12">
        <f>Ct!Q83-Ct!$H$96</f>
        <v>9.2578034494992352</v>
      </c>
      <c r="E83" s="12">
        <f>Ct!R83-Ct!$L$96</f>
        <v>8.947511546918669</v>
      </c>
      <c r="F83" s="11">
        <f>((Ct!S83)^2+(Ct!$B$97)^2)^(1/2)</f>
        <v>0.50902024207604801</v>
      </c>
      <c r="G83" s="12">
        <f>((Ct!T83)^2+(Ct!$E$97)^2)^(1/2)</f>
        <v>0.38336835098555355</v>
      </c>
      <c r="H83" s="12">
        <f>((Ct!U83)^2+(Ct!$H$97)^2)^(1/2)</f>
        <v>0.77613412471103527</v>
      </c>
      <c r="I83" s="13">
        <f>((Ct!V83)^2+(Ct!$L$97)^2)^(1/2)</f>
        <v>0.60292993520809635</v>
      </c>
    </row>
    <row r="84" spans="1:9" x14ac:dyDescent="0.25">
      <c r="A84" s="18" t="s">
        <v>81</v>
      </c>
      <c r="B84" s="11">
        <f>Ct!O84-Ct!$B$96</f>
        <v>10.330540848089555</v>
      </c>
      <c r="C84" s="12">
        <f>Ct!P84-Ct!$E$96</f>
        <v>9.8060131290749233</v>
      </c>
      <c r="D84" s="12">
        <f>Ct!Q84-Ct!$H$96</f>
        <v>10.545447835790739</v>
      </c>
      <c r="E84" s="12">
        <f>Ct!R84-Ct!$L$96</f>
        <v>10.331072999148489</v>
      </c>
      <c r="F84" s="11">
        <f>((Ct!S84)^2+(Ct!$B$97)^2)^(1/2)</f>
        <v>0.9205567525489613</v>
      </c>
      <c r="G84" s="12">
        <f>((Ct!T84)^2+(Ct!$E$97)^2)^(1/2)</f>
        <v>0.64621312728691782</v>
      </c>
      <c r="H84" s="12">
        <f>((Ct!U84)^2+(Ct!$H$97)^2)^(1/2)</f>
        <v>0.49607420536490648</v>
      </c>
      <c r="I84" s="13">
        <f>((Ct!V84)^2+(Ct!$L$97)^2)^(1/2)</f>
        <v>0.32504528520832793</v>
      </c>
    </row>
    <row r="85" spans="1:9" x14ac:dyDescent="0.25">
      <c r="A85" s="18" t="s">
        <v>82</v>
      </c>
      <c r="B85" s="11">
        <f>Ct!O85-Ct!$B$96</f>
        <v>10.945429992987016</v>
      </c>
      <c r="C85" s="12">
        <f>Ct!P85-Ct!$E$96</f>
        <v>8.7844143131569545</v>
      </c>
      <c r="D85" s="12">
        <f>Ct!Q85-Ct!$H$96</f>
        <v>10.181478032934294</v>
      </c>
      <c r="E85" s="12">
        <f>Ct!R85-Ct!$L$96</f>
        <v>18.522838466474337</v>
      </c>
      <c r="F85" s="11">
        <f>((Ct!S85)^2+(Ct!$B$97)^2)^(1/2)</f>
        <v>0.63408840938857636</v>
      </c>
      <c r="G85" s="12">
        <f>((Ct!T85)^2+(Ct!$E$97)^2)^(1/2)</f>
        <v>0.94917995912301223</v>
      </c>
      <c r="H85" s="12">
        <f>((Ct!U85)^2+(Ct!$H$97)^2)^(1/2)</f>
        <v>0.93846424729637912</v>
      </c>
      <c r="I85" s="13">
        <f>((Ct!V85)^2+(Ct!$L$97)^2)^(1/2)</f>
        <v>0.53039424203810526</v>
      </c>
    </row>
    <row r="86" spans="1:9" x14ac:dyDescent="0.25">
      <c r="A86" s="18" t="s">
        <v>83</v>
      </c>
      <c r="B86" s="14">
        <f>Ct!O86-Ct!$B$96</f>
        <v>11.507884216619829</v>
      </c>
      <c r="C86" s="15">
        <f>Ct!P86-Ct!$E$96</f>
        <v>9.9803956567441929</v>
      </c>
      <c r="D86" s="15">
        <f>Ct!Q86-Ct!$H$96</f>
        <v>10.981307992803679</v>
      </c>
      <c r="E86" s="15">
        <f>Ct!R86-Ct!$L$96</f>
        <v>11.725032044558645</v>
      </c>
      <c r="F86" s="14">
        <f>((Ct!S86)^2+(Ct!$B$97)^2)^(1/2)</f>
        <v>0.96740560812746057</v>
      </c>
      <c r="G86" s="15">
        <f>((Ct!T86)^2+(Ct!$E$97)^2)^(1/2)</f>
        <v>0.45195495264469404</v>
      </c>
      <c r="H86" s="15">
        <f>((Ct!U86)^2+(Ct!$H$97)^2)^(1/2)</f>
        <v>0.46743998284893179</v>
      </c>
      <c r="I86" s="16">
        <f>((Ct!V86)^2+(Ct!$L$97)^2)^(1/2)</f>
        <v>0.45833344091438877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"/>
  <sheetViews>
    <sheetView zoomScale="85" zoomScaleNormal="85" workbookViewId="0">
      <selection activeCell="K21" sqref="K21"/>
    </sheetView>
  </sheetViews>
  <sheetFormatPr defaultRowHeight="15" x14ac:dyDescent="0.25"/>
  <sheetData>
    <row r="1" spans="1:9" x14ac:dyDescent="0.25">
      <c r="B1" s="39" t="s">
        <v>100</v>
      </c>
      <c r="C1" s="39"/>
      <c r="D1" s="39"/>
      <c r="E1" s="39"/>
      <c r="F1" s="39" t="s">
        <v>99</v>
      </c>
      <c r="G1" s="39"/>
      <c r="H1" s="39"/>
      <c r="I1" s="39"/>
    </row>
    <row r="2" spans="1:9" x14ac:dyDescent="0.25">
      <c r="B2" s="30" t="s">
        <v>95</v>
      </c>
      <c r="C2" s="30" t="s">
        <v>96</v>
      </c>
      <c r="D2" s="30" t="s">
        <v>97</v>
      </c>
      <c r="E2" s="30" t="s">
        <v>98</v>
      </c>
      <c r="F2" s="30" t="s">
        <v>95</v>
      </c>
      <c r="G2" s="30" t="s">
        <v>96</v>
      </c>
      <c r="H2" s="30" t="s">
        <v>97</v>
      </c>
      <c r="I2" s="30" t="s">
        <v>98</v>
      </c>
    </row>
    <row r="3" spans="1:9" x14ac:dyDescent="0.25">
      <c r="A3" s="18" t="s">
        <v>0</v>
      </c>
      <c r="B3" s="8">
        <f>2^-'Delta Ct'!B3</f>
        <v>1.057580107484685E-2</v>
      </c>
      <c r="C3" s="9">
        <f>2^-'Delta Ct'!C3</f>
        <v>1.3051202435361932E-2</v>
      </c>
      <c r="D3" s="9">
        <f>2^-'Delta Ct'!D3</f>
        <v>2.1741868042915977E-2</v>
      </c>
      <c r="E3" s="9">
        <f>2^-'Delta Ct'!E3</f>
        <v>1.023721494453142E-2</v>
      </c>
      <c r="F3" s="8"/>
      <c r="G3" s="9">
        <f>C3*2*('Delta Ct'!G3/'Delta Ct'!C3)</f>
        <v>3.1081690295504108E-3</v>
      </c>
      <c r="H3" s="9">
        <f>D3*2*('Delta Ct'!H3/'Delta Ct'!D3)</f>
        <v>4.4789183763230492E-3</v>
      </c>
      <c r="I3" s="10">
        <f>E3*2*('Delta Ct'!I3/'Delta Ct'!E3)</f>
        <v>8.5684622555868867E-4</v>
      </c>
    </row>
    <row r="4" spans="1:9" x14ac:dyDescent="0.25">
      <c r="A4" s="18" t="s">
        <v>1</v>
      </c>
      <c r="B4" s="11">
        <f>2^-'Delta Ct'!B4</f>
        <v>1.9315395775216344E-3</v>
      </c>
      <c r="C4" s="12">
        <f>2^-'Delta Ct'!C4</f>
        <v>3.4705836102339352E-3</v>
      </c>
      <c r="D4" s="12">
        <f>2^-'Delta Ct'!D4</f>
        <v>4.0150356035120226E-3</v>
      </c>
      <c r="E4" s="12">
        <f>2^-'Delta Ct'!E4</f>
        <v>3.544173738275628E-3</v>
      </c>
      <c r="F4" s="11">
        <f>B4*2*('Delta Ct'!F4/'Delta Ct'!B4)</f>
        <v>4.0514085087769817E-4</v>
      </c>
      <c r="G4" s="12">
        <f>C4*2*('Delta Ct'!G4/'Delta Ct'!C4)</f>
        <v>5.1119410887628773E-4</v>
      </c>
      <c r="H4" s="12">
        <f>D4*2*('Delta Ct'!H4/'Delta Ct'!D4)</f>
        <v>3.8680837070532423E-4</v>
      </c>
      <c r="I4" s="13">
        <f>E4*2*('Delta Ct'!I4/'Delta Ct'!E4)</f>
        <v>3.8003554607191276E-4</v>
      </c>
    </row>
    <row r="5" spans="1:9" x14ac:dyDescent="0.25">
      <c r="A5" s="18" t="s">
        <v>2</v>
      </c>
      <c r="B5" s="11">
        <f>2^-'Delta Ct'!B5</f>
        <v>1.9311967584154233E-5</v>
      </c>
      <c r="C5" s="12">
        <f>2^-'Delta Ct'!C5</f>
        <v>6.7122330467079197E-5</v>
      </c>
      <c r="D5" s="12">
        <f>2^-'Delta Ct'!D5</f>
        <v>5.4176967196326411E-5</v>
      </c>
      <c r="E5" s="12">
        <f>2^-'Delta Ct'!E5</f>
        <v>2.3409165615679196E-5</v>
      </c>
      <c r="F5" s="11">
        <f>B5*2*('Delta Ct'!F5/'Delta Ct'!B5)</f>
        <v>6.2048446224667132E-6</v>
      </c>
      <c r="G5" s="12">
        <f>C5*2*('Delta Ct'!G5/'Delta Ct'!C5)</f>
        <v>1.453761964952491E-5</v>
      </c>
      <c r="H5" s="12">
        <f>D5*2*('Delta Ct'!H5/'Delta Ct'!D5)</f>
        <v>9.8744735969070668E-6</v>
      </c>
      <c r="I5" s="13">
        <f>E5*2*('Delta Ct'!I5/'Delta Ct'!E5)</f>
        <v>3.6591467413670972E-6</v>
      </c>
    </row>
    <row r="6" spans="1:9" x14ac:dyDescent="0.25">
      <c r="A6" s="18" t="s">
        <v>3</v>
      </c>
      <c r="B6" s="11">
        <f>2^-'Delta Ct'!B6</f>
        <v>3.227767890113861E-3</v>
      </c>
      <c r="C6" s="12">
        <f>2^-'Delta Ct'!C6</f>
        <v>4.57113380632947E-2</v>
      </c>
      <c r="D6" s="12">
        <f>2^-'Delta Ct'!D6</f>
        <v>1.3947378193589441E-2</v>
      </c>
      <c r="E6" s="12">
        <f>2^-'Delta Ct'!E6</f>
        <v>1.2388172756931016E-2</v>
      </c>
      <c r="F6" s="11">
        <f>B6*2*('Delta Ct'!F6/'Delta Ct'!B6)</f>
        <v>4.7730709468654713E-4</v>
      </c>
      <c r="G6" s="12">
        <f>C6*2*('Delta Ct'!G6/'Delta Ct'!C6)</f>
        <v>2.5442935698849704E-2</v>
      </c>
      <c r="H6" s="12">
        <f>D6*2*('Delta Ct'!H6/'Delta Ct'!D6)</f>
        <v>7.3663506680714348E-3</v>
      </c>
      <c r="I6" s="13">
        <f>E6*2*('Delta Ct'!I6/'Delta Ct'!E6)</f>
        <v>4.5946527963234311E-3</v>
      </c>
    </row>
    <row r="7" spans="1:9" x14ac:dyDescent="0.25">
      <c r="A7" s="18" t="s">
        <v>4</v>
      </c>
      <c r="B7" s="11">
        <f>2^-'Delta Ct'!B7</f>
        <v>1.4982393468431658E-2</v>
      </c>
      <c r="C7" s="12">
        <f>2^-'Delta Ct'!C7</f>
        <v>1.5200396217663253E-2</v>
      </c>
      <c r="D7" s="12">
        <f>2^-'Delta Ct'!D7</f>
        <v>3.2104905430202557E-2</v>
      </c>
      <c r="E7" s="12">
        <f>2^-'Delta Ct'!E7</f>
        <v>1.7684458673872916E-2</v>
      </c>
      <c r="F7" s="11">
        <f>B7*2*('Delta Ct'!F7/'Delta Ct'!B7)</f>
        <v>2.3261998428515374E-3</v>
      </c>
      <c r="G7" s="12">
        <f>C7*2*('Delta Ct'!G7/'Delta Ct'!C7)</f>
        <v>1.839071681977882E-3</v>
      </c>
      <c r="H7" s="12">
        <f>D7*2*('Delta Ct'!H7/'Delta Ct'!D7)</f>
        <v>9.615199179877687E-3</v>
      </c>
      <c r="I7" s="13">
        <f>E7*2*('Delta Ct'!I7/'Delta Ct'!E7)</f>
        <v>3.0726082864387092E-3</v>
      </c>
    </row>
    <row r="8" spans="1:9" x14ac:dyDescent="0.25">
      <c r="A8" s="18" t="s">
        <v>5</v>
      </c>
      <c r="B8" s="11">
        <f>2^-'Delta Ct'!B8</f>
        <v>6.8925284507124465E-4</v>
      </c>
      <c r="C8" s="12">
        <f>2^-'Delta Ct'!C8</f>
        <v>2.2113619209794258E-3</v>
      </c>
      <c r="D8" s="12">
        <f>2^-'Delta Ct'!D8</f>
        <v>1.846064579006431E-3</v>
      </c>
      <c r="E8" s="12">
        <f>2^-'Delta Ct'!E8</f>
        <v>6.2107272796594389E-4</v>
      </c>
      <c r="F8" s="11">
        <f>B8*2*('Delta Ct'!F8/'Delta Ct'!B8)</f>
        <v>1.5029027305660388E-4</v>
      </c>
      <c r="G8" s="12">
        <f>C8*2*('Delta Ct'!G8/'Delta Ct'!C8)</f>
        <v>3.7342659102015588E-4</v>
      </c>
      <c r="H8" s="12">
        <f>D8*2*('Delta Ct'!H8/'Delta Ct'!D8)</f>
        <v>3.154142340666766E-4</v>
      </c>
      <c r="I8" s="13">
        <f>E8*2*('Delta Ct'!I8/'Delta Ct'!E8)</f>
        <v>4.5919669732798955E-5</v>
      </c>
    </row>
    <row r="9" spans="1:9" x14ac:dyDescent="0.25">
      <c r="A9" s="18" t="s">
        <v>6</v>
      </c>
      <c r="B9" s="11">
        <f>2^-'Delta Ct'!B9</f>
        <v>1.9492539342757863E-2</v>
      </c>
      <c r="C9" s="12">
        <f>2^-'Delta Ct'!C9</f>
        <v>3.6480061117682247E-2</v>
      </c>
      <c r="D9" s="12">
        <f>2^-'Delta Ct'!D9</f>
        <v>4.3409667577551304E-2</v>
      </c>
      <c r="E9" s="12">
        <f>2^-'Delta Ct'!E9</f>
        <v>9.8757778265045459E-3</v>
      </c>
      <c r="F9" s="11">
        <f>B9*2*('Delta Ct'!F9/'Delta Ct'!B9)</f>
        <v>1.0537111362844161E-2</v>
      </c>
      <c r="G9" s="12">
        <f>C9*2*('Delta Ct'!G9/'Delta Ct'!C9)</f>
        <v>1.4536461311115462E-2</v>
      </c>
      <c r="H9" s="12">
        <f>D9*2*('Delta Ct'!H9/'Delta Ct'!D9)</f>
        <v>1.1644273166506762E-2</v>
      </c>
      <c r="I9" s="13">
        <f>E9*2*('Delta Ct'!I9/'Delta Ct'!E9)</f>
        <v>2.0804315772258472E-3</v>
      </c>
    </row>
    <row r="10" spans="1:9" x14ac:dyDescent="0.25">
      <c r="A10" s="18" t="s">
        <v>7</v>
      </c>
      <c r="B10" s="11">
        <f>2^-'Delta Ct'!B10</f>
        <v>1.9054715591888795E-2</v>
      </c>
      <c r="C10" s="12">
        <f>2^-'Delta Ct'!C10</f>
        <v>3.1084834092999603E-2</v>
      </c>
      <c r="D10" s="12">
        <f>2^-'Delta Ct'!D10</f>
        <v>4.0746908776519146E-2</v>
      </c>
      <c r="E10" s="12">
        <f>2^-'Delta Ct'!E10</f>
        <v>1.4730155621101819E-2</v>
      </c>
      <c r="F10" s="11">
        <f>B10*2*('Delta Ct'!F10/'Delta Ct'!B10)</f>
        <v>2.6797546592826149E-3</v>
      </c>
      <c r="G10" s="12">
        <f>C10*2*('Delta Ct'!G10/'Delta Ct'!C10)</f>
        <v>4.3029508654835067E-3</v>
      </c>
      <c r="H10" s="12">
        <f>D10*2*('Delta Ct'!H10/'Delta Ct'!D10)</f>
        <v>8.6723449639711202E-3</v>
      </c>
      <c r="I10" s="13">
        <f>E10*2*('Delta Ct'!I10/'Delta Ct'!E10)</f>
        <v>2.4755057950066263E-3</v>
      </c>
    </row>
    <row r="11" spans="1:9" x14ac:dyDescent="0.25">
      <c r="A11" s="18" t="s">
        <v>8</v>
      </c>
      <c r="B11" s="11">
        <f>2^-'Delta Ct'!B11</f>
        <v>1.647655878244745E-5</v>
      </c>
      <c r="C11" s="12">
        <f>2^-'Delta Ct'!C11</f>
        <v>2.5719046702232399E-5</v>
      </c>
      <c r="D11" s="12">
        <f>2^-'Delta Ct'!D11</f>
        <v>1.2281933892096188E-5</v>
      </c>
      <c r="E11" s="12">
        <f>2^-'Delta Ct'!E11</f>
        <v>1.6563900548993104E-5</v>
      </c>
      <c r="F11" s="11">
        <f>B11*2*('Delta Ct'!F11/'Delta Ct'!B11)</f>
        <v>6.4464827462982726E-7</v>
      </c>
      <c r="G11" s="12">
        <f>C11*2*('Delta Ct'!G11/'Delta Ct'!C11)</f>
        <v>9.2644420624790017E-7</v>
      </c>
      <c r="H11" s="12">
        <f>D11*2*('Delta Ct'!H11/'Delta Ct'!D11)</f>
        <v>5.7656706792954569E-7</v>
      </c>
      <c r="I11" s="13">
        <f>E11*2*('Delta Ct'!I11/'Delta Ct'!E11)</f>
        <v>1.5093508789708038E-7</v>
      </c>
    </row>
    <row r="12" spans="1:9" x14ac:dyDescent="0.25">
      <c r="A12" s="18" t="s">
        <v>9</v>
      </c>
      <c r="B12" s="11">
        <f>2^-'Delta Ct'!B12</f>
        <v>2.0394519047680027E-4</v>
      </c>
      <c r="C12" s="12">
        <f>2^-'Delta Ct'!C12</f>
        <v>4.6777840217519654E-4</v>
      </c>
      <c r="D12" s="12">
        <f>2^-'Delta Ct'!D12</f>
        <v>7.2080412319931416E-4</v>
      </c>
      <c r="E12" s="12">
        <f>2^-'Delta Ct'!E12</f>
        <v>3.9627573919566298E-4</v>
      </c>
      <c r="F12" s="11">
        <f>B12*2*('Delta Ct'!F12/'Delta Ct'!B12)</f>
        <v>2.6476284910528985E-5</v>
      </c>
      <c r="G12" s="12">
        <f>C12*2*('Delta Ct'!G12/'Delta Ct'!C12)</f>
        <v>5.3423579023472825E-5</v>
      </c>
      <c r="H12" s="12">
        <f>D12*2*('Delta Ct'!H12/'Delta Ct'!D12)</f>
        <v>9.2908178995295798E-5</v>
      </c>
      <c r="I12" s="13">
        <f>E12*2*('Delta Ct'!I12/'Delta Ct'!E12)</f>
        <v>2.9568000099228702E-5</v>
      </c>
    </row>
    <row r="13" spans="1:9" x14ac:dyDescent="0.25">
      <c r="A13" s="18" t="s">
        <v>10</v>
      </c>
      <c r="B13" s="11">
        <f>2^-'Delta Ct'!B13</f>
        <v>1.3515145175701138E-3</v>
      </c>
      <c r="C13" s="12">
        <f>2^-'Delta Ct'!C13</f>
        <v>4.1136511400309316E-3</v>
      </c>
      <c r="D13" s="12">
        <f>2^-'Delta Ct'!D13</f>
        <v>1.9440003064916445E-3</v>
      </c>
      <c r="E13" s="12">
        <f>2^-'Delta Ct'!E13</f>
        <v>2.2146311781196209E-3</v>
      </c>
      <c r="F13" s="11">
        <f>B13*2*('Delta Ct'!F13/'Delta Ct'!B13)</f>
        <v>1.9939831530030303E-4</v>
      </c>
      <c r="G13" s="12">
        <f>C13*2*('Delta Ct'!G13/'Delta Ct'!C13)</f>
        <v>7.2781890652769468E-4</v>
      </c>
      <c r="H13" s="12">
        <f>D13*2*('Delta Ct'!H13/'Delta Ct'!D13)</f>
        <v>4.4624268739650139E-4</v>
      </c>
      <c r="I13" s="13">
        <f>E13*2*('Delta Ct'!I13/'Delta Ct'!E13)</f>
        <v>3.0001420913835315E-4</v>
      </c>
    </row>
    <row r="14" spans="1:9" x14ac:dyDescent="0.25">
      <c r="A14" s="18" t="s">
        <v>11</v>
      </c>
      <c r="B14" s="11">
        <f>2^-'Delta Ct'!B14</f>
        <v>6.4518640624916922E-3</v>
      </c>
      <c r="C14" s="12">
        <f>2^-'Delta Ct'!C14</f>
        <v>3.2803206848957141E-3</v>
      </c>
      <c r="D14" s="12">
        <f>2^-'Delta Ct'!D14</f>
        <v>6.6886991092711011E-3</v>
      </c>
      <c r="E14" s="12">
        <f>2^-'Delta Ct'!E14</f>
        <v>3.4347470088786558E-3</v>
      </c>
      <c r="F14" s="11">
        <f>B14*2*('Delta Ct'!F14/'Delta Ct'!B14)</f>
        <v>8.8748708561821766E-4</v>
      </c>
      <c r="G14" s="12">
        <f>C14*2*('Delta Ct'!G14/'Delta Ct'!C14)</f>
        <v>8.4013010503990681E-4</v>
      </c>
      <c r="H14" s="12">
        <f>D14*2*('Delta Ct'!H14/'Delta Ct'!D14)</f>
        <v>1.8568486217844357E-3</v>
      </c>
      <c r="I14" s="13">
        <f>E14*2*('Delta Ct'!I14/'Delta Ct'!E14)</f>
        <v>2.1380513102210269E-4</v>
      </c>
    </row>
    <row r="15" spans="1:9" x14ac:dyDescent="0.25">
      <c r="A15" s="18" t="s">
        <v>12</v>
      </c>
      <c r="B15" s="11">
        <f>2^-'Delta Ct'!B15</f>
        <v>1.2454946535382126E-4</v>
      </c>
      <c r="C15" s="12">
        <f>2^-'Delta Ct'!C15</f>
        <v>1.7368633518615459E-4</v>
      </c>
      <c r="D15" s="12">
        <f>2^-'Delta Ct'!D15</f>
        <v>1.2210198779680193E-4</v>
      </c>
      <c r="E15" s="12">
        <f>2^-'Delta Ct'!E15</f>
        <v>9.729838569516434E-5</v>
      </c>
      <c r="F15" s="11">
        <f>B15*2*('Delta Ct'!F15/'Delta Ct'!B15)</f>
        <v>2.5174342232613312E-5</v>
      </c>
      <c r="G15" s="12">
        <f>C15*2*('Delta Ct'!G15/'Delta Ct'!C15)</f>
        <v>3.5918452102214258E-5</v>
      </c>
      <c r="H15" s="12">
        <f>D15*2*('Delta Ct'!H15/'Delta Ct'!D15)</f>
        <v>9.7689637527022435E-6</v>
      </c>
      <c r="I15" s="13">
        <f>E15*2*('Delta Ct'!I15/'Delta Ct'!E15)</f>
        <v>1.7464491690177754E-5</v>
      </c>
    </row>
    <row r="16" spans="1:9" x14ac:dyDescent="0.25">
      <c r="A16" s="18" t="s">
        <v>13</v>
      </c>
      <c r="B16" s="11">
        <f>2^-'Delta Ct'!B16</f>
        <v>7.1545289724974433E-4</v>
      </c>
      <c r="C16" s="12">
        <f>2^-'Delta Ct'!C16</f>
        <v>5.5770417747334788E-4</v>
      </c>
      <c r="D16" s="12">
        <f>2^-'Delta Ct'!D16</f>
        <v>3.9527717573916332E-4</v>
      </c>
      <c r="E16" s="12">
        <f>2^-'Delta Ct'!E16</f>
        <v>2.590117239251759E-4</v>
      </c>
      <c r="F16" s="11">
        <f>B16*2*('Delta Ct'!F16/'Delta Ct'!B16)</f>
        <v>9.1444841582641019E-5</v>
      </c>
      <c r="G16" s="12">
        <f>C16*2*('Delta Ct'!G16/'Delta Ct'!C16)</f>
        <v>1.432349415875721E-4</v>
      </c>
      <c r="H16" s="12">
        <f>D16*2*('Delta Ct'!H16/'Delta Ct'!D16)</f>
        <v>9.997748130368504E-5</v>
      </c>
      <c r="I16" s="13">
        <f>E16*2*('Delta Ct'!I16/'Delta Ct'!E16)</f>
        <v>5.4246182590498821E-5</v>
      </c>
    </row>
    <row r="17" spans="1:9" x14ac:dyDescent="0.25">
      <c r="A17" s="18" t="s">
        <v>14</v>
      </c>
      <c r="B17" s="11">
        <f>2^-'Delta Ct'!B17</f>
        <v>5.6831423223252292E-4</v>
      </c>
      <c r="C17" s="12">
        <f>2^-'Delta Ct'!C17</f>
        <v>7.1154286945566774E-4</v>
      </c>
      <c r="D17" s="12">
        <f>2^-'Delta Ct'!D17</f>
        <v>1.19522044976785E-3</v>
      </c>
      <c r="E17" s="12">
        <f>2^-'Delta Ct'!E17</f>
        <v>1.1004912633890715E-3</v>
      </c>
      <c r="F17" s="11">
        <f>B17*2*('Delta Ct'!F17/'Delta Ct'!B17)</f>
        <v>5.7754097534545412E-5</v>
      </c>
      <c r="G17" s="12">
        <f>C17*2*('Delta Ct'!G17/'Delta Ct'!C17)</f>
        <v>5.0542898850994908E-5</v>
      </c>
      <c r="H17" s="12">
        <f>D17*2*('Delta Ct'!H17/'Delta Ct'!D17)</f>
        <v>1.2527733525529705E-4</v>
      </c>
      <c r="I17" s="13">
        <f>E17*2*('Delta Ct'!I17/'Delta Ct'!E17)</f>
        <v>8.7576189652824589E-5</v>
      </c>
    </row>
    <row r="18" spans="1:9" x14ac:dyDescent="0.25">
      <c r="A18" s="18" t="s">
        <v>15</v>
      </c>
      <c r="B18" s="11">
        <f>2^-'Delta Ct'!B18</f>
        <v>1.1176423435079943E-3</v>
      </c>
      <c r="C18" s="12">
        <f>2^-'Delta Ct'!C18</f>
        <v>1.6696672734360211E-3</v>
      </c>
      <c r="D18" s="12">
        <f>2^-'Delta Ct'!D18</f>
        <v>1.8418757214164079E-3</v>
      </c>
      <c r="E18" s="12">
        <f>2^-'Delta Ct'!E18</f>
        <v>8.0652494682721286E-4</v>
      </c>
      <c r="F18" s="11">
        <f>B18*2*('Delta Ct'!F18/'Delta Ct'!B18)</f>
        <v>1.072104629926668E-4</v>
      </c>
      <c r="G18" s="12">
        <f>C18*2*('Delta Ct'!G18/'Delta Ct'!C18)</f>
        <v>1.0558004099811544E-4</v>
      </c>
      <c r="H18" s="12">
        <f>D18*2*('Delta Ct'!H18/'Delta Ct'!D18)</f>
        <v>1.6018141424974997E-4</v>
      </c>
      <c r="I18" s="13">
        <f>E18*2*('Delta Ct'!I18/'Delta Ct'!E18)</f>
        <v>9.360167274706506E-5</v>
      </c>
    </row>
    <row r="19" spans="1:9" x14ac:dyDescent="0.25">
      <c r="A19" s="18" t="s">
        <v>16</v>
      </c>
      <c r="B19" s="11">
        <f>2^-'Delta Ct'!B19</f>
        <v>3.2806332890776102E-3</v>
      </c>
      <c r="C19" s="12">
        <f>2^-'Delta Ct'!C19</f>
        <v>5.9845908024353462E-3</v>
      </c>
      <c r="D19" s="12">
        <f>2^-'Delta Ct'!D19</f>
        <v>7.0067021666944205E-3</v>
      </c>
      <c r="E19" s="12">
        <f>2^-'Delta Ct'!E19</f>
        <v>1.4833405984725925E-3</v>
      </c>
      <c r="F19" s="11">
        <f>B19*2*('Delta Ct'!F19/'Delta Ct'!B19)</f>
        <v>2.7102801774216595E-4</v>
      </c>
      <c r="G19" s="12">
        <f>C19*2*('Delta Ct'!G19/'Delta Ct'!C19)</f>
        <v>4.550993862316152E-4</v>
      </c>
      <c r="H19" s="12">
        <f>D19*2*('Delta Ct'!H19/'Delta Ct'!D19)</f>
        <v>8.5404801332027538E-4</v>
      </c>
      <c r="I19" s="13">
        <f>E19*2*('Delta Ct'!I19/'Delta Ct'!E19)</f>
        <v>6.422574073273855E-5</v>
      </c>
    </row>
    <row r="20" spans="1:9" x14ac:dyDescent="0.25">
      <c r="A20" s="18" t="s">
        <v>17</v>
      </c>
      <c r="B20" s="11">
        <f>2^-'Delta Ct'!B20</f>
        <v>9.4517520318664686E-2</v>
      </c>
      <c r="C20" s="12">
        <f>2^-'Delta Ct'!C20</f>
        <v>9.3052836132282268E-2</v>
      </c>
      <c r="D20" s="12">
        <f>2^-'Delta Ct'!D20</f>
        <v>0.27728293632069501</v>
      </c>
      <c r="E20" s="12">
        <f>2^-'Delta Ct'!E20</f>
        <v>8.4619347538042053E-2</v>
      </c>
      <c r="F20" s="11">
        <f>B20*2*('Delta Ct'!F20/'Delta Ct'!B20)</f>
        <v>4.4708286651215463E-2</v>
      </c>
      <c r="G20" s="12">
        <f>C20*2*('Delta Ct'!G20/'Delta Ct'!C20)</f>
        <v>4.0488421409914307E-2</v>
      </c>
      <c r="H20" s="12">
        <f>D20*2*('Delta Ct'!H20/'Delta Ct'!D20)</f>
        <v>0.11491568655215761</v>
      </c>
      <c r="I20" s="13">
        <f>E20*2*('Delta Ct'!I20/'Delta Ct'!E20)</f>
        <v>1.3157878133277266E-2</v>
      </c>
    </row>
    <row r="21" spans="1:9" x14ac:dyDescent="0.25">
      <c r="A21" s="18" t="s">
        <v>18</v>
      </c>
      <c r="B21" s="11">
        <f>2^-'Delta Ct'!B21</f>
        <v>1.5769885150002293E-2</v>
      </c>
      <c r="C21" s="12">
        <f>2^-'Delta Ct'!C21</f>
        <v>5.5795314880071667E-2</v>
      </c>
      <c r="D21" s="12">
        <f>2^-'Delta Ct'!D21</f>
        <v>4.0463494164229979E-2</v>
      </c>
      <c r="E21" s="12">
        <f>2^-'Delta Ct'!E21</f>
        <v>1.4198033862477987E-2</v>
      </c>
      <c r="F21" s="11">
        <f>B21*2*('Delta Ct'!F21/'Delta Ct'!B21)</f>
        <v>1.9970032980667872E-3</v>
      </c>
      <c r="G21" s="12">
        <f>C21*2*('Delta Ct'!G21/'Delta Ct'!C21)</f>
        <v>2.1523050066163681E-2</v>
      </c>
      <c r="H21" s="12">
        <f>D21*2*('Delta Ct'!H21/'Delta Ct'!D21)</f>
        <v>1.412427373819139E-2</v>
      </c>
      <c r="I21" s="13">
        <f>E21*2*('Delta Ct'!I21/'Delta Ct'!E21)</f>
        <v>1.8279715144779709E-3</v>
      </c>
    </row>
    <row r="22" spans="1:9" x14ac:dyDescent="0.25">
      <c r="A22" s="18" t="s">
        <v>19</v>
      </c>
      <c r="B22" s="11">
        <f>2^-'Delta Ct'!B22</f>
        <v>4.2279369142468898E-3</v>
      </c>
      <c r="C22" s="12">
        <f>2^-'Delta Ct'!C22</f>
        <v>7.4450047987842313E-2</v>
      </c>
      <c r="D22" s="12">
        <f>2^-'Delta Ct'!D22</f>
        <v>5.3642313026574982E-2</v>
      </c>
      <c r="E22" s="12">
        <f>2^-'Delta Ct'!E22</f>
        <v>4.1060751955989253E-2</v>
      </c>
      <c r="F22" s="11">
        <f>B22*2*('Delta Ct'!F22/'Delta Ct'!B22)</f>
        <v>1.2142269153612008E-3</v>
      </c>
      <c r="G22" s="12">
        <f>C22*2*('Delta Ct'!G22/'Delta Ct'!C22)</f>
        <v>9.9419938725722856E-2</v>
      </c>
      <c r="H22" s="12">
        <f>D22*2*('Delta Ct'!H22/'Delta Ct'!D22)</f>
        <v>6.7571489542078381E-2</v>
      </c>
      <c r="I22" s="13">
        <f>E22*2*('Delta Ct'!I22/'Delta Ct'!E22)</f>
        <v>1.0078622533755624E-2</v>
      </c>
    </row>
    <row r="23" spans="1:9" x14ac:dyDescent="0.25">
      <c r="A23" s="18" t="s">
        <v>20</v>
      </c>
      <c r="B23" s="11">
        <f>2^-'Delta Ct'!B23</f>
        <v>3.628813832459991E-3</v>
      </c>
      <c r="C23" s="12">
        <f>2^-'Delta Ct'!C23</f>
        <v>5.6227849809982406E-3</v>
      </c>
      <c r="D23" s="12">
        <f>2^-'Delta Ct'!D23</f>
        <v>9.2038430240557276E-3</v>
      </c>
      <c r="E23" s="12">
        <f>2^-'Delta Ct'!E23</f>
        <v>2.9713051130146116E-3</v>
      </c>
      <c r="F23" s="11">
        <f>B23*2*('Delta Ct'!F23/'Delta Ct'!B23)</f>
        <v>3.8915910363329322E-4</v>
      </c>
      <c r="G23" s="12">
        <f>C23*2*('Delta Ct'!G23/'Delta Ct'!C23)</f>
        <v>7.9005612019356487E-4</v>
      </c>
      <c r="H23" s="12">
        <f>D23*2*('Delta Ct'!H23/'Delta Ct'!D23)</f>
        <v>1.947573901432626E-3</v>
      </c>
      <c r="I23" s="13">
        <f>E23*2*('Delta Ct'!I23/'Delta Ct'!E23)</f>
        <v>4.1200138056073039E-4</v>
      </c>
    </row>
    <row r="24" spans="1:9" x14ac:dyDescent="0.25">
      <c r="A24" s="18" t="s">
        <v>21</v>
      </c>
      <c r="B24" s="11">
        <f>2^-'Delta Ct'!B24</f>
        <v>4.6047701763187818E-3</v>
      </c>
      <c r="C24" s="12">
        <f>2^-'Delta Ct'!C24</f>
        <v>8.027802215491325E-3</v>
      </c>
      <c r="D24" s="12">
        <f>2^-'Delta Ct'!D24</f>
        <v>1.1667008183193954E-2</v>
      </c>
      <c r="E24" s="12">
        <f>2^-'Delta Ct'!E24</f>
        <v>6.3462403345614137E-3</v>
      </c>
      <c r="F24" s="11">
        <f>B24*2*('Delta Ct'!F24/'Delta Ct'!B24)</f>
        <v>4.2414286800360288E-4</v>
      </c>
      <c r="G24" s="12">
        <f>C24*2*('Delta Ct'!G24/'Delta Ct'!C24)</f>
        <v>7.4621594270322879E-4</v>
      </c>
      <c r="H24" s="12">
        <f>D24*2*('Delta Ct'!H24/'Delta Ct'!D24)</f>
        <v>1.4987152561417528E-3</v>
      </c>
      <c r="I24" s="13">
        <f>E24*2*('Delta Ct'!I24/'Delta Ct'!E24)</f>
        <v>3.4098911521943055E-4</v>
      </c>
    </row>
    <row r="25" spans="1:9" x14ac:dyDescent="0.25">
      <c r="A25" s="18" t="s">
        <v>22</v>
      </c>
      <c r="B25" s="11">
        <f>2^-'Delta Ct'!B25</f>
        <v>3.2626240896078003E-3</v>
      </c>
      <c r="C25" s="12">
        <f>2^-'Delta Ct'!C25</f>
        <v>2.6809169042436259E-3</v>
      </c>
      <c r="D25" s="12">
        <f>2^-'Delta Ct'!D25</f>
        <v>3.563887879809094E-3</v>
      </c>
      <c r="E25" s="12">
        <f>2^-'Delta Ct'!E25</f>
        <v>2.9960774269994035E-3</v>
      </c>
      <c r="F25" s="11">
        <f>B25*2*('Delta Ct'!F25/'Delta Ct'!B25)</f>
        <v>7.0192823850792261E-4</v>
      </c>
      <c r="G25" s="12">
        <f>C25*2*('Delta Ct'!G25/'Delta Ct'!C25)</f>
        <v>5.7159376310565268E-4</v>
      </c>
      <c r="H25" s="12">
        <f>D25*2*('Delta Ct'!H25/'Delta Ct'!D25)</f>
        <v>7.251118493877386E-4</v>
      </c>
      <c r="I25" s="13">
        <f>E25*2*('Delta Ct'!I25/'Delta Ct'!E25)</f>
        <v>4.504961042192252E-4</v>
      </c>
    </row>
    <row r="26" spans="1:9" x14ac:dyDescent="0.25">
      <c r="A26" s="18" t="s">
        <v>23</v>
      </c>
      <c r="B26" s="11">
        <f>2^-'Delta Ct'!B26</f>
        <v>5.1508078007061011E-5</v>
      </c>
      <c r="C26" s="12">
        <f>2^-'Delta Ct'!C26</f>
        <v>1.441512853320017E-4</v>
      </c>
      <c r="D26" s="12">
        <f>2^-'Delta Ct'!D26</f>
        <v>8.6374764677377039E-5</v>
      </c>
      <c r="E26" s="12">
        <f>2^-'Delta Ct'!E26</f>
        <v>3.0348553567240361E-4</v>
      </c>
      <c r="F26" s="11">
        <f>B26*2*('Delta Ct'!F26/'Delta Ct'!B26)</f>
        <v>1.0543898029299907E-5</v>
      </c>
      <c r="G26" s="12">
        <f>C26*2*('Delta Ct'!G26/'Delta Ct'!C26)</f>
        <v>3.6465660288809994E-5</v>
      </c>
      <c r="H26" s="12">
        <f>D26*2*('Delta Ct'!H26/'Delta Ct'!D26)</f>
        <v>2.267447046289271E-5</v>
      </c>
      <c r="I26" s="13">
        <f>E26*2*('Delta Ct'!I26/'Delta Ct'!E26)</f>
        <v>4.6008054867623395E-5</v>
      </c>
    </row>
    <row r="27" spans="1:9" x14ac:dyDescent="0.25">
      <c r="A27" s="18" t="s">
        <v>24</v>
      </c>
      <c r="B27" s="11">
        <f>2^-'Delta Ct'!B27</f>
        <v>4.0965810316355043E-3</v>
      </c>
      <c r="C27" s="12">
        <f>2^-'Delta Ct'!C27</f>
        <v>1.521635414422148E-2</v>
      </c>
      <c r="D27" s="12">
        <f>2^-'Delta Ct'!D27</f>
        <v>1.9783862393338843E-2</v>
      </c>
      <c r="E27" s="12">
        <f>2^-'Delta Ct'!E27</f>
        <v>1.2147448087986009E-2</v>
      </c>
      <c r="F27" s="11">
        <f>B27*2*('Delta Ct'!F27/'Delta Ct'!B27)</f>
        <v>7.1824172516782184E-4</v>
      </c>
      <c r="G27" s="12">
        <f>C27*2*('Delta Ct'!G27/'Delta Ct'!C27)</f>
        <v>3.5664754206942103E-3</v>
      </c>
      <c r="H27" s="12">
        <f>D27*2*('Delta Ct'!H27/'Delta Ct'!D27)</f>
        <v>6.0681039157113367E-3</v>
      </c>
      <c r="I27" s="13">
        <f>E27*2*('Delta Ct'!I27/'Delta Ct'!E27)</f>
        <v>4.902702008514892E-4</v>
      </c>
    </row>
    <row r="28" spans="1:9" x14ac:dyDescent="0.25">
      <c r="A28" s="18" t="s">
        <v>25</v>
      </c>
      <c r="B28" s="11">
        <f>2^-'Delta Ct'!B28</f>
        <v>9.2801731344809273E-3</v>
      </c>
      <c r="C28" s="12">
        <f>2^-'Delta Ct'!C28</f>
        <v>1.2152447828288537E-2</v>
      </c>
      <c r="D28" s="12">
        <f>2^-'Delta Ct'!D28</f>
        <v>2.5484953950698764E-2</v>
      </c>
      <c r="E28" s="12">
        <f>2^-'Delta Ct'!E28</f>
        <v>1.7271004116949575E-2</v>
      </c>
      <c r="F28" s="11">
        <f>B28*2*('Delta Ct'!F28/'Delta Ct'!B28)</f>
        <v>1.8131731709205921E-3</v>
      </c>
      <c r="G28" s="12">
        <f>C28*2*('Delta Ct'!G28/'Delta Ct'!C28)</f>
        <v>1.4849351524761545E-3</v>
      </c>
      <c r="H28" s="12">
        <f>D28*2*('Delta Ct'!H28/'Delta Ct'!D28)</f>
        <v>5.2870829351369204E-3</v>
      </c>
      <c r="I28" s="13">
        <f>E28*2*('Delta Ct'!I28/'Delta Ct'!E28)</f>
        <v>1.4908947056008087E-3</v>
      </c>
    </row>
    <row r="29" spans="1:9" x14ac:dyDescent="0.25">
      <c r="A29" s="18" t="s">
        <v>26</v>
      </c>
      <c r="B29" s="11">
        <f>2^-'Delta Ct'!B29</f>
        <v>2.881132415669447E-5</v>
      </c>
      <c r="C29" s="12">
        <f>2^-'Delta Ct'!C29</f>
        <v>3.2187550437415288E-5</v>
      </c>
      <c r="D29" s="12">
        <f>2^-'Delta Ct'!D29</f>
        <v>8.9616675285720358E-5</v>
      </c>
      <c r="E29" s="12">
        <f>2^-'Delta Ct'!E29</f>
        <v>4.6856516776453403E-5</v>
      </c>
      <c r="F29" s="11">
        <f>B29*2*('Delta Ct'!F29/'Delta Ct'!B29)</f>
        <v>3.0010599572822981E-6</v>
      </c>
      <c r="G29" s="12">
        <f>C29*2*('Delta Ct'!G29/'Delta Ct'!C29)</f>
        <v>3.4356590709886814E-6</v>
      </c>
      <c r="H29" s="12">
        <f>D29*2*('Delta Ct'!H29/'Delta Ct'!D29)</f>
        <v>9.3104086462655627E-6</v>
      </c>
      <c r="I29" s="13">
        <f>E29*2*('Delta Ct'!I29/'Delta Ct'!E29)</f>
        <v>1.9406674415303407E-6</v>
      </c>
    </row>
    <row r="30" spans="1:9" x14ac:dyDescent="0.25">
      <c r="A30" s="18" t="s">
        <v>27</v>
      </c>
      <c r="B30" s="11">
        <f>2^-'Delta Ct'!B30</f>
        <v>6.3487159283095547E-3</v>
      </c>
      <c r="C30" s="12">
        <f>2^-'Delta Ct'!C30</f>
        <v>9.0239734892528164E-3</v>
      </c>
      <c r="D30" s="12">
        <f>2^-'Delta Ct'!D30</f>
        <v>1.6270404693660052E-2</v>
      </c>
      <c r="E30" s="12">
        <f>2^-'Delta Ct'!E30</f>
        <v>1.3304659817559104E-2</v>
      </c>
      <c r="F30" s="11">
        <f>B30*2*('Delta Ct'!F30/'Delta Ct'!B30)</f>
        <v>9.9635590035271359E-4</v>
      </c>
      <c r="G30" s="12">
        <f>C30*2*('Delta Ct'!G30/'Delta Ct'!C30)</f>
        <v>1.2000405577547782E-3</v>
      </c>
      <c r="H30" s="12">
        <f>D30*2*('Delta Ct'!H30/'Delta Ct'!D30)</f>
        <v>2.7819780327627761E-3</v>
      </c>
      <c r="I30" s="13">
        <f>E30*2*('Delta Ct'!I30/'Delta Ct'!E30)</f>
        <v>8.724841365719936E-4</v>
      </c>
    </row>
    <row r="31" spans="1:9" x14ac:dyDescent="0.25">
      <c r="A31" s="18" t="s">
        <v>28</v>
      </c>
      <c r="B31" s="11">
        <f>2^-'Delta Ct'!B31</f>
        <v>7.4580335639713228E-5</v>
      </c>
      <c r="C31" s="12">
        <f>2^-'Delta Ct'!C31</f>
        <v>4.2434446404062402E-4</v>
      </c>
      <c r="D31" s="12">
        <f>2^-'Delta Ct'!D31</f>
        <v>1.8971699232540998E-4</v>
      </c>
      <c r="E31" s="12">
        <f>2^-'Delta Ct'!E31</f>
        <v>2.3805720343018592E-5</v>
      </c>
      <c r="F31" s="11">
        <f>B31*2*('Delta Ct'!F31/'Delta Ct'!B31)</f>
        <v>1.2025074474554696E-5</v>
      </c>
      <c r="G31" s="12">
        <f>C31*2*('Delta Ct'!G31/'Delta Ct'!C31)</f>
        <v>4.5313114804615614E-5</v>
      </c>
      <c r="H31" s="12">
        <f>D31*2*('Delta Ct'!H31/'Delta Ct'!D31)</f>
        <v>2.6125418910979535E-5</v>
      </c>
      <c r="I31" s="13">
        <f>E31*2*('Delta Ct'!I31/'Delta Ct'!E31)</f>
        <v>1.7795225369237291E-6</v>
      </c>
    </row>
    <row r="32" spans="1:9" x14ac:dyDescent="0.25">
      <c r="A32" s="18" t="s">
        <v>29</v>
      </c>
      <c r="B32" s="11">
        <f>2^-'Delta Ct'!B32</f>
        <v>6.8743246385885744E-4</v>
      </c>
      <c r="C32" s="12">
        <f>2^-'Delta Ct'!C32</f>
        <v>1.1063599273012472E-3</v>
      </c>
      <c r="D32" s="12">
        <f>2^-'Delta Ct'!D32</f>
        <v>7.1918472880044913E-4</v>
      </c>
      <c r="E32" s="12">
        <f>2^-'Delta Ct'!E32</f>
        <v>4.4452112129187728E-4</v>
      </c>
      <c r="F32" s="11">
        <f>B32*2*('Delta Ct'!F32/'Delta Ct'!B32)</f>
        <v>9.6927240896521063E-5</v>
      </c>
      <c r="G32" s="12">
        <f>C32*2*('Delta Ct'!G32/'Delta Ct'!C32)</f>
        <v>1.9104821052615118E-4</v>
      </c>
      <c r="H32" s="12">
        <f>D32*2*('Delta Ct'!H32/'Delta Ct'!D32)</f>
        <v>9.0311484765160966E-5</v>
      </c>
      <c r="I32" s="13">
        <f>E32*2*('Delta Ct'!I32/'Delta Ct'!E32)</f>
        <v>6.3515111520435211E-5</v>
      </c>
    </row>
    <row r="33" spans="1:9" x14ac:dyDescent="0.25">
      <c r="A33" s="18" t="s">
        <v>30</v>
      </c>
      <c r="B33" s="11">
        <f>2^-'Delta Ct'!B33</f>
        <v>1.1810635927936071E-4</v>
      </c>
      <c r="C33" s="12">
        <f>2^-'Delta Ct'!C33</f>
        <v>5.9554354594569615E-5</v>
      </c>
      <c r="D33" s="12">
        <f>2^-'Delta Ct'!D33</f>
        <v>1.1423762216597122E-4</v>
      </c>
      <c r="E33" s="12">
        <f>2^-'Delta Ct'!E33</f>
        <v>1.6563900548993104E-5</v>
      </c>
      <c r="F33" s="11">
        <f>B33*2*('Delta Ct'!F33/'Delta Ct'!B33)</f>
        <v>1.5105671046844511E-5</v>
      </c>
      <c r="G33" s="12">
        <f>C33*2*('Delta Ct'!G33/'Delta Ct'!C33)</f>
        <v>1.1309332365934726E-5</v>
      </c>
      <c r="H33" s="12">
        <f>D33*2*('Delta Ct'!H33/'Delta Ct'!D33)</f>
        <v>1.8134059016775055E-5</v>
      </c>
      <c r="I33" s="13">
        <f>E33*2*('Delta Ct'!I33/'Delta Ct'!E33)</f>
        <v>5.7749195178709944E-7</v>
      </c>
    </row>
    <row r="34" spans="1:9" x14ac:dyDescent="0.25">
      <c r="A34" s="18" t="s">
        <v>31</v>
      </c>
      <c r="B34" s="11">
        <f>2^-'Delta Ct'!B34</f>
        <v>1.2886430477316803E-3</v>
      </c>
      <c r="C34" s="12">
        <f>2^-'Delta Ct'!C34</f>
        <v>1.1410755174264156E-3</v>
      </c>
      <c r="D34" s="12">
        <f>2^-'Delta Ct'!D34</f>
        <v>1.4597431900593061E-3</v>
      </c>
      <c r="E34" s="12">
        <f>2^-'Delta Ct'!E34</f>
        <v>8.0254688345866756E-4</v>
      </c>
      <c r="F34" s="11">
        <f>B34*2*('Delta Ct'!F34/'Delta Ct'!B34)</f>
        <v>2.529746264555548E-4</v>
      </c>
      <c r="G34" s="12">
        <f>C34*2*('Delta Ct'!G34/'Delta Ct'!C34)</f>
        <v>1.9678962356864499E-4</v>
      </c>
      <c r="H34" s="12">
        <f>D34*2*('Delta Ct'!H34/'Delta Ct'!D34)</f>
        <v>2.3150804402545595E-4</v>
      </c>
      <c r="I34" s="13">
        <f>E34*2*('Delta Ct'!I34/'Delta Ct'!E34)</f>
        <v>6.2365635094508969E-5</v>
      </c>
    </row>
    <row r="35" spans="1:9" x14ac:dyDescent="0.25">
      <c r="A35" s="18" t="s">
        <v>32</v>
      </c>
      <c r="B35" s="11">
        <f>2^-'Delta Ct'!B35</f>
        <v>6.935315648371139E-3</v>
      </c>
      <c r="C35" s="12">
        <f>2^-'Delta Ct'!C35</f>
        <v>8.4815309992391386E-3</v>
      </c>
      <c r="D35" s="12">
        <f>2^-'Delta Ct'!D35</f>
        <v>1.085116871706282E-2</v>
      </c>
      <c r="E35" s="12">
        <f>2^-'Delta Ct'!E35</f>
        <v>8.3292974630087557E-3</v>
      </c>
      <c r="F35" s="11">
        <f>B35*2*('Delta Ct'!F35/'Delta Ct'!B35)</f>
        <v>1.4839539980717974E-3</v>
      </c>
      <c r="G35" s="12">
        <f>C35*2*('Delta Ct'!G35/'Delta Ct'!C35)</f>
        <v>1.7243632474540581E-3</v>
      </c>
      <c r="H35" s="12">
        <f>D35*2*('Delta Ct'!H35/'Delta Ct'!D35)</f>
        <v>1.5929511140779964E-3</v>
      </c>
      <c r="I35" s="13">
        <f>E35*2*('Delta Ct'!I35/'Delta Ct'!E35)</f>
        <v>8.2072800355727107E-4</v>
      </c>
    </row>
    <row r="36" spans="1:9" x14ac:dyDescent="0.25">
      <c r="A36" s="18" t="s">
        <v>33</v>
      </c>
      <c r="B36" s="11">
        <f>2^-'Delta Ct'!B36</f>
        <v>2.9382037675427717E-2</v>
      </c>
      <c r="C36" s="12">
        <f>2^-'Delta Ct'!C36</f>
        <v>2.7196742849255325E-2</v>
      </c>
      <c r="D36" s="12">
        <f>2^-'Delta Ct'!D36</f>
        <v>3.2934439431072826E-2</v>
      </c>
      <c r="E36" s="12">
        <f>2^-'Delta Ct'!E36</f>
        <v>2.6148679464857692E-2</v>
      </c>
      <c r="F36" s="11">
        <f>B36*2*('Delta Ct'!F36/'Delta Ct'!B36)</f>
        <v>8.0465988811196012E-3</v>
      </c>
      <c r="G36" s="12">
        <f>C36*2*('Delta Ct'!G36/'Delta Ct'!C36)</f>
        <v>7.8713184132084366E-3</v>
      </c>
      <c r="H36" s="12">
        <f>D36*2*('Delta Ct'!H36/'Delta Ct'!D36)</f>
        <v>9.3964726314705264E-3</v>
      </c>
      <c r="I36" s="13">
        <f>E36*2*('Delta Ct'!I36/'Delta Ct'!E36)</f>
        <v>5.0212164450616197E-3</v>
      </c>
    </row>
    <row r="37" spans="1:9" x14ac:dyDescent="0.25">
      <c r="A37" s="18" t="s">
        <v>34</v>
      </c>
      <c r="B37" s="11">
        <f>2^-'Delta Ct'!B37</f>
        <v>2.3744873696463192E-2</v>
      </c>
      <c r="C37" s="12">
        <f>2^-'Delta Ct'!C37</f>
        <v>1.7890914833792862E-2</v>
      </c>
      <c r="D37" s="12">
        <f>2^-'Delta Ct'!D37</f>
        <v>3.1865815889640631E-2</v>
      </c>
      <c r="E37" s="12">
        <f>2^-'Delta Ct'!E37</f>
        <v>3.1823191857204593E-2</v>
      </c>
      <c r="F37" s="11">
        <f>B37*2*('Delta Ct'!F37/'Delta Ct'!B37)</f>
        <v>8.9699826748424073E-3</v>
      </c>
      <c r="G37" s="12">
        <f>C37*2*('Delta Ct'!G37/'Delta Ct'!C37)</f>
        <v>6.8523245145245592E-3</v>
      </c>
      <c r="H37" s="12">
        <f>D37*2*('Delta Ct'!H37/'Delta Ct'!D37)</f>
        <v>1.0036184236045343E-2</v>
      </c>
      <c r="I37" s="13">
        <f>E37*2*('Delta Ct'!I37/'Delta Ct'!E37)</f>
        <v>4.2206389547063137E-3</v>
      </c>
    </row>
    <row r="38" spans="1:9" x14ac:dyDescent="0.25">
      <c r="A38" s="18" t="s">
        <v>35</v>
      </c>
      <c r="B38" s="11">
        <f>2^-'Delta Ct'!B38</f>
        <v>1.9048908381525115E-5</v>
      </c>
      <c r="C38" s="12">
        <f>2^-'Delta Ct'!C38</f>
        <v>3.2912462738384793E-5</v>
      </c>
      <c r="D38" s="12">
        <f>2^-'Delta Ct'!D38</f>
        <v>2.3087968972283512E-5</v>
      </c>
      <c r="E38" s="12">
        <f>2^-'Delta Ct'!E38</f>
        <v>1.6563900548993104E-5</v>
      </c>
      <c r="F38" s="11">
        <f>B38*2*('Delta Ct'!F38/'Delta Ct'!B38)</f>
        <v>9.000019515347689E-7</v>
      </c>
      <c r="G38" s="12">
        <f>C38*2*('Delta Ct'!G38/'Delta Ct'!C38)</f>
        <v>2.7669383594290807E-6</v>
      </c>
      <c r="H38" s="12">
        <f>D38*2*('Delta Ct'!H38/'Delta Ct'!D38)</f>
        <v>2.039945289018741E-6</v>
      </c>
      <c r="I38" s="13">
        <f>E38*2*('Delta Ct'!I38/'Delta Ct'!E38)</f>
        <v>1.2942982769587042E-6</v>
      </c>
    </row>
    <row r="39" spans="1:9" x14ac:dyDescent="0.25">
      <c r="A39" s="18" t="s">
        <v>36</v>
      </c>
      <c r="B39" s="11">
        <f>2^-'Delta Ct'!B39</f>
        <v>9.7047983445013794E-2</v>
      </c>
      <c r="C39" s="12">
        <f>2^-'Delta Ct'!C39</f>
        <v>8.7193772541353035E-2</v>
      </c>
      <c r="D39" s="12">
        <f>2^-'Delta Ct'!D39</f>
        <v>0.10334060330996603</v>
      </c>
      <c r="E39" s="12">
        <f>2^-'Delta Ct'!E39</f>
        <v>9.7697400289465136E-2</v>
      </c>
      <c r="F39" s="11">
        <f>B39*2*('Delta Ct'!F39/'Delta Ct'!B39)</f>
        <v>2.7475534237845923E-2</v>
      </c>
      <c r="G39" s="12">
        <f>C39*2*('Delta Ct'!G39/'Delta Ct'!C39)</f>
        <v>3.7477172688895298E-2</v>
      </c>
      <c r="H39" s="12">
        <f>D39*2*('Delta Ct'!H39/'Delta Ct'!D39)</f>
        <v>4.3018105354129442E-2</v>
      </c>
      <c r="I39" s="13">
        <f>E39*2*('Delta Ct'!I39/'Delta Ct'!E39)</f>
        <v>1.8513476521871033E-2</v>
      </c>
    </row>
    <row r="40" spans="1:9" x14ac:dyDescent="0.25">
      <c r="A40" s="18" t="s">
        <v>37</v>
      </c>
      <c r="B40" s="11">
        <f>2^-'Delta Ct'!B40</f>
        <v>1.8898424001694888E-2</v>
      </c>
      <c r="C40" s="12">
        <f>2^-'Delta Ct'!C40</f>
        <v>3.2902248514452462E-2</v>
      </c>
      <c r="D40" s="12">
        <f>2^-'Delta Ct'!D40</f>
        <v>2.2870943921438611E-2</v>
      </c>
      <c r="E40" s="12">
        <f>2^-'Delta Ct'!E40</f>
        <v>1.9663993213972504E-2</v>
      </c>
      <c r="F40" s="11">
        <f>B40*2*('Delta Ct'!F40/'Delta Ct'!B40)</f>
        <v>5.3954207330208833E-3</v>
      </c>
      <c r="G40" s="12">
        <f>C40*2*('Delta Ct'!G40/'Delta Ct'!C40)</f>
        <v>6.4698816573591075E-3</v>
      </c>
      <c r="H40" s="12">
        <f>D40*2*('Delta Ct'!H40/'Delta Ct'!D40)</f>
        <v>3.2272139284051037E-3</v>
      </c>
      <c r="I40" s="13">
        <f>E40*2*('Delta Ct'!I40/'Delta Ct'!E40)</f>
        <v>1.0054426518802571E-3</v>
      </c>
    </row>
    <row r="41" spans="1:9" x14ac:dyDescent="0.25">
      <c r="A41" s="18" t="s">
        <v>38</v>
      </c>
      <c r="B41" s="11">
        <f>2^-'Delta Ct'!B41</f>
        <v>2.8953992900130937E-3</v>
      </c>
      <c r="C41" s="12">
        <f>2^-'Delta Ct'!C41</f>
        <v>3.1891575388786121E-3</v>
      </c>
      <c r="D41" s="12">
        <f>2^-'Delta Ct'!D41</f>
        <v>2.6777675393472311E-3</v>
      </c>
      <c r="E41" s="12">
        <f>2^-'Delta Ct'!E41</f>
        <v>2.3693582714515789E-3</v>
      </c>
      <c r="F41" s="11">
        <f>B41*2*('Delta Ct'!F41/'Delta Ct'!B41)</f>
        <v>6.5810822357522942E-4</v>
      </c>
      <c r="G41" s="12">
        <f>C41*2*('Delta Ct'!G41/'Delta Ct'!C41)</f>
        <v>9.6974729494045907E-4</v>
      </c>
      <c r="H41" s="12">
        <f>D41*2*('Delta Ct'!H41/'Delta Ct'!D41)</f>
        <v>7.7841093263756602E-4</v>
      </c>
      <c r="I41" s="13">
        <f>E41*2*('Delta Ct'!I41/'Delta Ct'!E41)</f>
        <v>6.1054936762941069E-4</v>
      </c>
    </row>
    <row r="42" spans="1:9" x14ac:dyDescent="0.25">
      <c r="A42" s="18" t="s">
        <v>39</v>
      </c>
      <c r="B42" s="11">
        <f>2^-'Delta Ct'!B42</f>
        <v>2.6959077716737695E-2</v>
      </c>
      <c r="C42" s="12">
        <f>2^-'Delta Ct'!C42</f>
        <v>3.0014701474819026E-2</v>
      </c>
      <c r="D42" s="12">
        <f>2^-'Delta Ct'!D42</f>
        <v>2.8939474964645332E-2</v>
      </c>
      <c r="E42" s="12">
        <f>2^-'Delta Ct'!E42</f>
        <v>2.9591691637731812E-2</v>
      </c>
      <c r="F42" s="11">
        <f>B42*2*('Delta Ct'!F42/'Delta Ct'!B42)</f>
        <v>8.0697806434180657E-3</v>
      </c>
      <c r="G42" s="12">
        <f>C42*2*('Delta Ct'!G42/'Delta Ct'!C42)</f>
        <v>8.827888199758202E-3</v>
      </c>
      <c r="H42" s="12">
        <f>D42*2*('Delta Ct'!H42/'Delta Ct'!D42)</f>
        <v>6.1072597656508252E-3</v>
      </c>
      <c r="I42" s="13">
        <f>E42*2*('Delta Ct'!I42/'Delta Ct'!E42)</f>
        <v>2.9083343468457889E-3</v>
      </c>
    </row>
    <row r="43" spans="1:9" x14ac:dyDescent="0.25">
      <c r="A43" s="18" t="s">
        <v>40</v>
      </c>
      <c r="B43" s="11">
        <f>2^-'Delta Ct'!B43</f>
        <v>1.0096873661695292E-2</v>
      </c>
      <c r="C43" s="12">
        <f>2^-'Delta Ct'!C43</f>
        <v>9.3697983333406315E-3</v>
      </c>
      <c r="D43" s="12">
        <f>2^-'Delta Ct'!D43</f>
        <v>2.1835545883158183E-2</v>
      </c>
      <c r="E43" s="12">
        <f>2^-'Delta Ct'!E43</f>
        <v>2.5676611529030502E-2</v>
      </c>
      <c r="F43" s="11">
        <f>B43*2*('Delta Ct'!F43/'Delta Ct'!B43)</f>
        <v>2.6229856903301403E-3</v>
      </c>
      <c r="G43" s="12">
        <f>C43*2*('Delta Ct'!G43/'Delta Ct'!C43)</f>
        <v>2.4077333083753934E-3</v>
      </c>
      <c r="H43" s="12">
        <f>D43*2*('Delta Ct'!H43/'Delta Ct'!D43)</f>
        <v>4.8420981237851596E-3</v>
      </c>
      <c r="I43" s="13">
        <f>E43*2*('Delta Ct'!I43/'Delta Ct'!E43)</f>
        <v>1.352894446167215E-3</v>
      </c>
    </row>
    <row r="44" spans="1:9" x14ac:dyDescent="0.25">
      <c r="A44" s="18" t="s">
        <v>41</v>
      </c>
      <c r="B44" s="11">
        <f>2^-'Delta Ct'!B44</f>
        <v>7.0186913887478053E-3</v>
      </c>
      <c r="C44" s="12">
        <f>2^-'Delta Ct'!C44</f>
        <v>3.0928270257529634E-3</v>
      </c>
      <c r="D44" s="12">
        <f>2^-'Delta Ct'!D44</f>
        <v>7.7258051865850292E-3</v>
      </c>
      <c r="E44" s="12">
        <f>2^-'Delta Ct'!E44</f>
        <v>1.1810697223872329E-2</v>
      </c>
      <c r="F44" s="11">
        <f>B44*2*('Delta Ct'!F44/'Delta Ct'!B44)</f>
        <v>1.1551378624130842E-3</v>
      </c>
      <c r="G44" s="12">
        <f>C44*2*('Delta Ct'!G44/'Delta Ct'!C44)</f>
        <v>1.0266574801998018E-3</v>
      </c>
      <c r="H44" s="12">
        <f>D44*2*('Delta Ct'!H44/'Delta Ct'!D44)</f>
        <v>3.3385998591859267E-3</v>
      </c>
      <c r="I44" s="13">
        <f>E44*2*('Delta Ct'!I44/'Delta Ct'!E44)</f>
        <v>1.9525205923203194E-3</v>
      </c>
    </row>
    <row r="45" spans="1:9" x14ac:dyDescent="0.25">
      <c r="A45" s="18" t="s">
        <v>42</v>
      </c>
      <c r="B45" s="11">
        <f>2^-'Delta Ct'!B45</f>
        <v>4.4894733218774126E-3</v>
      </c>
      <c r="C45" s="12">
        <f>2^-'Delta Ct'!C45</f>
        <v>7.5671685640732594E-3</v>
      </c>
      <c r="D45" s="12">
        <f>2^-'Delta Ct'!D45</f>
        <v>4.4654544410373843E-3</v>
      </c>
      <c r="E45" s="12">
        <f>2^-'Delta Ct'!E45</f>
        <v>4.7650352432846042E-3</v>
      </c>
      <c r="F45" s="11">
        <f>B45*2*('Delta Ct'!F45/'Delta Ct'!B45)</f>
        <v>6.0317917233664053E-4</v>
      </c>
      <c r="G45" s="12">
        <f>C45*2*('Delta Ct'!G45/'Delta Ct'!C45)</f>
        <v>9.5249994286372458E-4</v>
      </c>
      <c r="H45" s="12">
        <f>D45*2*('Delta Ct'!H45/'Delta Ct'!D45)</f>
        <v>5.4768696873308076E-4</v>
      </c>
      <c r="I45" s="13">
        <f>E45*2*('Delta Ct'!I45/'Delta Ct'!E45)</f>
        <v>4.1609489301001602E-4</v>
      </c>
    </row>
    <row r="46" spans="1:9" x14ac:dyDescent="0.25">
      <c r="A46" s="18" t="s">
        <v>43</v>
      </c>
      <c r="B46" s="11">
        <f>2^-'Delta Ct'!B46</f>
        <v>5.1749976595313503E-3</v>
      </c>
      <c r="C46" s="12">
        <f>2^-'Delta Ct'!C46</f>
        <v>2.0963009557197344E-3</v>
      </c>
      <c r="D46" s="12">
        <f>2^-'Delta Ct'!D46</f>
        <v>5.7786112624121644E-3</v>
      </c>
      <c r="E46" s="12">
        <f>2^-'Delta Ct'!E46</f>
        <v>2.3066515403323586E-3</v>
      </c>
      <c r="F46" s="11">
        <f>B46*2*('Delta Ct'!F46/'Delta Ct'!B46)</f>
        <v>4.3885815030002539E-4</v>
      </c>
      <c r="G46" s="12">
        <f>C46*2*('Delta Ct'!G46/'Delta Ct'!C46)</f>
        <v>5.2372595398030096E-4</v>
      </c>
      <c r="H46" s="12">
        <f>D46*2*('Delta Ct'!H46/'Delta Ct'!D46)</f>
        <v>1.8171977335172441E-3</v>
      </c>
      <c r="I46" s="13">
        <f>E46*2*('Delta Ct'!I46/'Delta Ct'!E46)</f>
        <v>8.7426079351873731E-5</v>
      </c>
    </row>
    <row r="47" spans="1:9" x14ac:dyDescent="0.25">
      <c r="A47" s="18" t="s">
        <v>44</v>
      </c>
      <c r="B47" s="11">
        <f>2^-'Delta Ct'!B47</f>
        <v>1.5544481976754334E-4</v>
      </c>
      <c r="C47" s="12">
        <f>2^-'Delta Ct'!C47</f>
        <v>2.3150835836355994E-4</v>
      </c>
      <c r="D47" s="12">
        <f>2^-'Delta Ct'!D47</f>
        <v>3.1570377600876622E-4</v>
      </c>
      <c r="E47" s="12">
        <f>2^-'Delta Ct'!E47</f>
        <v>1.5615654775691859E-4</v>
      </c>
      <c r="F47" s="11">
        <f>B47*2*('Delta Ct'!F47/'Delta Ct'!B47)</f>
        <v>3.1864539929481752E-5</v>
      </c>
      <c r="G47" s="12">
        <f>C47*2*('Delta Ct'!G47/'Delta Ct'!C47)</f>
        <v>4.7012416869328956E-5</v>
      </c>
      <c r="H47" s="12">
        <f>D47*2*('Delta Ct'!H47/'Delta Ct'!D47)</f>
        <v>4.3859723007288982E-5</v>
      </c>
      <c r="I47" s="13">
        <f>E47*2*('Delta Ct'!I47/'Delta Ct'!E47)</f>
        <v>1.3721733712848324E-5</v>
      </c>
    </row>
    <row r="48" spans="1:9" x14ac:dyDescent="0.25">
      <c r="A48" s="18" t="s">
        <v>45</v>
      </c>
      <c r="B48" s="11">
        <f>2^-'Delta Ct'!B48</f>
        <v>0.13919434203270051</v>
      </c>
      <c r="C48" s="12">
        <f>2^-'Delta Ct'!C48</f>
        <v>0.25583435926612169</v>
      </c>
      <c r="D48" s="12">
        <f>2^-'Delta Ct'!D48</f>
        <v>0.19432664880982417</v>
      </c>
      <c r="E48" s="12">
        <f>2^-'Delta Ct'!E48</f>
        <v>0.2047606209700166</v>
      </c>
      <c r="F48" s="11">
        <f>B48*2*('Delta Ct'!F48/'Delta Ct'!B48)</f>
        <v>9.066166604428412E-2</v>
      </c>
      <c r="G48" s="12">
        <f>C48*2*('Delta Ct'!G48/'Delta Ct'!C48)</f>
        <v>0.11073499256575713</v>
      </c>
      <c r="H48" s="12">
        <f>D48*2*('Delta Ct'!H48/'Delta Ct'!D48)</f>
        <v>6.6497161183146358E-2</v>
      </c>
      <c r="I48" s="13">
        <f>E48*2*('Delta Ct'!I48/'Delta Ct'!E48)</f>
        <v>2.7592428984794061E-2</v>
      </c>
    </row>
    <row r="49" spans="1:9" x14ac:dyDescent="0.25">
      <c r="A49" s="18" t="s">
        <v>46</v>
      </c>
      <c r="B49" s="11">
        <f>2^-'Delta Ct'!B49</f>
        <v>4.8274340106643754E-4</v>
      </c>
      <c r="C49" s="12">
        <f>2^-'Delta Ct'!C49</f>
        <v>2.2077143524081651E-3</v>
      </c>
      <c r="D49" s="12">
        <f>2^-'Delta Ct'!D49</f>
        <v>1.6563361877899373E-2</v>
      </c>
      <c r="E49" s="12">
        <f>2^-'Delta Ct'!E49</f>
        <v>4.0723821709399966E-4</v>
      </c>
      <c r="F49" s="11">
        <f>B49*2*('Delta Ct'!F49/'Delta Ct'!B49)</f>
        <v>1.3464311264830983E-4</v>
      </c>
      <c r="G49" s="12">
        <f>C49*2*('Delta Ct'!G49/'Delta Ct'!C49)</f>
        <v>7.1417157595309911E-4</v>
      </c>
      <c r="H49" s="12">
        <f>D49*2*('Delta Ct'!H49/'Delta Ct'!D49)</f>
        <v>6.8070706941754065E-3</v>
      </c>
      <c r="I49" s="13">
        <f>E49*2*('Delta Ct'!I49/'Delta Ct'!E49)</f>
        <v>1.2563326438622162E-4</v>
      </c>
    </row>
    <row r="50" spans="1:9" x14ac:dyDescent="0.25">
      <c r="A50" s="18" t="s">
        <v>47</v>
      </c>
      <c r="B50" s="11">
        <f>2^-'Delta Ct'!B50</f>
        <v>1.6343031907857276E-2</v>
      </c>
      <c r="C50" s="12">
        <f>2^-'Delta Ct'!C50</f>
        <v>3.0510298238361488E-2</v>
      </c>
      <c r="D50" s="12">
        <f>2^-'Delta Ct'!D50</f>
        <v>5.0444530606769074E-2</v>
      </c>
      <c r="E50" s="12">
        <f>2^-'Delta Ct'!E50</f>
        <v>4.9752928837576517E-2</v>
      </c>
      <c r="F50" s="11">
        <f>B50*2*('Delta Ct'!F50/'Delta Ct'!B50)</f>
        <v>2.3318391950029613E-3</v>
      </c>
      <c r="G50" s="12">
        <f>C50*2*('Delta Ct'!G50/'Delta Ct'!C50)</f>
        <v>3.5819232538118941E-3</v>
      </c>
      <c r="H50" s="12">
        <f>D50*2*('Delta Ct'!H50/'Delta Ct'!D50)</f>
        <v>1.637680135920045E-2</v>
      </c>
      <c r="I50" s="13">
        <f>E50*2*('Delta Ct'!I50/'Delta Ct'!E50)</f>
        <v>2.2028806428566281E-2</v>
      </c>
    </row>
    <row r="51" spans="1:9" x14ac:dyDescent="0.25">
      <c r="A51" s="18" t="s">
        <v>48</v>
      </c>
      <c r="B51" s="11">
        <f>2^-'Delta Ct'!B51</f>
        <v>4.0353766905270569E-4</v>
      </c>
      <c r="C51" s="12">
        <f>2^-'Delta Ct'!C51</f>
        <v>4.3704884519058689E-4</v>
      </c>
      <c r="D51" s="12">
        <f>2^-'Delta Ct'!D51</f>
        <v>4.2003782296087312E-4</v>
      </c>
      <c r="E51" s="12">
        <f>2^-'Delta Ct'!E51</f>
        <v>5.6082667021522419E-4</v>
      </c>
      <c r="F51" s="11">
        <f>B51*2*('Delta Ct'!F51/'Delta Ct'!B51)</f>
        <v>4.0904956369195467E-5</v>
      </c>
      <c r="G51" s="12">
        <f>C51*2*('Delta Ct'!G51/'Delta Ct'!C51)</f>
        <v>4.3069607919497467E-5</v>
      </c>
      <c r="H51" s="12">
        <f>D51*2*('Delta Ct'!H51/'Delta Ct'!D51)</f>
        <v>4.8780136638753986E-5</v>
      </c>
      <c r="I51" s="13">
        <f>E51*2*('Delta Ct'!I51/'Delta Ct'!E51)</f>
        <v>6.0833655221611524E-5</v>
      </c>
    </row>
    <row r="52" spans="1:9" x14ac:dyDescent="0.25">
      <c r="A52" s="18" t="s">
        <v>49</v>
      </c>
      <c r="B52" s="11">
        <f>2^-'Delta Ct'!B52</f>
        <v>3.6406412771594288E-2</v>
      </c>
      <c r="C52" s="12">
        <f>2^-'Delta Ct'!C52</f>
        <v>3.4637168701933105E-2</v>
      </c>
      <c r="D52" s="12">
        <f>2^-'Delta Ct'!D52</f>
        <v>5.7729030893081769E-2</v>
      </c>
      <c r="E52" s="12">
        <f>2^-'Delta Ct'!E52</f>
        <v>5.09671948591525E-2</v>
      </c>
      <c r="F52" s="11">
        <f>B52*2*('Delta Ct'!F52/'Delta Ct'!B52)</f>
        <v>1.1478876600633112E-2</v>
      </c>
      <c r="G52" s="12">
        <f>C52*2*('Delta Ct'!G52/'Delta Ct'!C52)</f>
        <v>1.2314139580013777E-2</v>
      </c>
      <c r="H52" s="12">
        <f>D52*2*('Delta Ct'!H52/'Delta Ct'!D52)</f>
        <v>1.9199643591686008E-2</v>
      </c>
      <c r="I52" s="13">
        <f>E52*2*('Delta Ct'!I52/'Delta Ct'!E52)</f>
        <v>9.4180978050874883E-3</v>
      </c>
    </row>
    <row r="53" spans="1:9" x14ac:dyDescent="0.25">
      <c r="A53" s="18" t="s">
        <v>50</v>
      </c>
      <c r="B53" s="11">
        <f>2^-'Delta Ct'!B53</f>
        <v>1.1168014101781631E-3</v>
      </c>
      <c r="C53" s="12">
        <f>2^-'Delta Ct'!C53</f>
        <v>1.2305483440430715E-3</v>
      </c>
      <c r="D53" s="12">
        <f>2^-'Delta Ct'!D53</f>
        <v>1.7965467654097299E-3</v>
      </c>
      <c r="E53" s="12">
        <f>2^-'Delta Ct'!E53</f>
        <v>3.8622180110882746E-4</v>
      </c>
      <c r="F53" s="11">
        <f>B53*2*('Delta Ct'!F53/'Delta Ct'!B53)</f>
        <v>1.5020425352724824E-4</v>
      </c>
      <c r="G53" s="12">
        <f>C53*2*('Delta Ct'!G53/'Delta Ct'!C53)</f>
        <v>1.1171731063919956E-4</v>
      </c>
      <c r="H53" s="12">
        <f>D53*2*('Delta Ct'!H53/'Delta Ct'!D53)</f>
        <v>1.9837831111846251E-4</v>
      </c>
      <c r="I53" s="13">
        <f>E53*2*('Delta Ct'!I53/'Delta Ct'!E53)</f>
        <v>2.4391411869168803E-5</v>
      </c>
    </row>
    <row r="54" spans="1:9" x14ac:dyDescent="0.25">
      <c r="A54" s="18" t="s">
        <v>51</v>
      </c>
      <c r="B54" s="11">
        <f>2^-'Delta Ct'!B54</f>
        <v>4.58310842823973E-5</v>
      </c>
      <c r="C54" s="12">
        <f>2^-'Delta Ct'!C54</f>
        <v>4.5346059832139808E-5</v>
      </c>
      <c r="D54" s="12">
        <f>2^-'Delta Ct'!D54</f>
        <v>4.0587660637787424E-4</v>
      </c>
      <c r="E54" s="12">
        <f>2^-'Delta Ct'!E54</f>
        <v>4.7302877383592261E-5</v>
      </c>
      <c r="F54" s="11">
        <f>B54*2*('Delta Ct'!F54/'Delta Ct'!B54)</f>
        <v>4.4440242269465658E-6</v>
      </c>
      <c r="G54" s="12">
        <f>C54*2*('Delta Ct'!G54/'Delta Ct'!C54)</f>
        <v>3.665920974969909E-6</v>
      </c>
      <c r="H54" s="12">
        <f>D54*2*('Delta Ct'!H54/'Delta Ct'!D54)</f>
        <v>1.9743103559779311E-4</v>
      </c>
      <c r="I54" s="13">
        <f>E54*2*('Delta Ct'!I54/'Delta Ct'!E54)</f>
        <v>2.298626578483083E-5</v>
      </c>
    </row>
    <row r="55" spans="1:9" x14ac:dyDescent="0.25">
      <c r="A55" s="18" t="s">
        <v>52</v>
      </c>
      <c r="B55" s="11">
        <f>2^-'Delta Ct'!B55</f>
        <v>2.5359469209738869E-3</v>
      </c>
      <c r="C55" s="12">
        <f>2^-'Delta Ct'!C55</f>
        <v>7.3597073411078209E-3</v>
      </c>
      <c r="D55" s="12">
        <f>2^-'Delta Ct'!D55</f>
        <v>9.6349735665990921E-3</v>
      </c>
      <c r="E55" s="12">
        <f>2^-'Delta Ct'!E55</f>
        <v>1.3212709141102973E-2</v>
      </c>
      <c r="F55" s="11">
        <f>B55*2*('Delta Ct'!F55/'Delta Ct'!B55)</f>
        <v>6.0333042175911799E-4</v>
      </c>
      <c r="G55" s="12">
        <f>C55*2*('Delta Ct'!G55/'Delta Ct'!C55)</f>
        <v>1.145272840975417E-3</v>
      </c>
      <c r="H55" s="12">
        <f>D55*2*('Delta Ct'!H55/'Delta Ct'!D55)</f>
        <v>1.7078721710666305E-3</v>
      </c>
      <c r="I55" s="13">
        <f>E55*2*('Delta Ct'!I55/'Delta Ct'!E55)</f>
        <v>1.8608305572055748E-3</v>
      </c>
    </row>
    <row r="56" spans="1:9" x14ac:dyDescent="0.25">
      <c r="A56" s="18" t="s">
        <v>53</v>
      </c>
      <c r="B56" s="11">
        <f>2^-'Delta Ct'!B56</f>
        <v>3.9551190424436233E-3</v>
      </c>
      <c r="C56" s="12">
        <f>2^-'Delta Ct'!C56</f>
        <v>1.9394855719873259E-3</v>
      </c>
      <c r="D56" s="12">
        <f>2^-'Delta Ct'!D56</f>
        <v>2.113081320809433E-3</v>
      </c>
      <c r="E56" s="12">
        <f>2^-'Delta Ct'!E56</f>
        <v>9.7702834853198996E-4</v>
      </c>
      <c r="F56" s="11">
        <f>B56*2*('Delta Ct'!F56/'Delta Ct'!B56)</f>
        <v>5.1663080746767467E-4</v>
      </c>
      <c r="G56" s="12">
        <f>C56*2*('Delta Ct'!G56/'Delta Ct'!C56)</f>
        <v>5.0610427423564868E-4</v>
      </c>
      <c r="H56" s="12">
        <f>D56*2*('Delta Ct'!H56/'Delta Ct'!D56)</f>
        <v>4.2846585019212335E-4</v>
      </c>
      <c r="I56" s="13">
        <f>E56*2*('Delta Ct'!I56/'Delta Ct'!E56)</f>
        <v>7.2254815771005654E-5</v>
      </c>
    </row>
    <row r="57" spans="1:9" x14ac:dyDescent="0.25">
      <c r="A57" s="18" t="s">
        <v>54</v>
      </c>
      <c r="B57" s="11">
        <f>2^-'Delta Ct'!B57</f>
        <v>1.647655878244745E-5</v>
      </c>
      <c r="C57" s="12">
        <f>2^-'Delta Ct'!C57</f>
        <v>3.9225968892984443E-5</v>
      </c>
      <c r="D57" s="12">
        <f>2^-'Delta Ct'!D57</f>
        <v>3.9620954016984088E-5</v>
      </c>
      <c r="E57" s="12">
        <f>2^-'Delta Ct'!E57</f>
        <v>7.6213835334186178E-5</v>
      </c>
      <c r="F57" s="11">
        <f>B57*2*('Delta Ct'!F57/'Delta Ct'!B57)</f>
        <v>6.4464827462982726E-7</v>
      </c>
      <c r="G57" s="12">
        <f>C57*2*('Delta Ct'!G57/'Delta Ct'!C57)</f>
        <v>1.4717706550650862E-6</v>
      </c>
      <c r="H57" s="12">
        <f>D57*2*('Delta Ct'!H57/'Delta Ct'!D57)</f>
        <v>2.0748987303629185E-6</v>
      </c>
      <c r="I57" s="13">
        <f>E57*2*('Delta Ct'!I57/'Delta Ct'!E57)</f>
        <v>1.1780622376632125E-5</v>
      </c>
    </row>
    <row r="58" spans="1:9" x14ac:dyDescent="0.25">
      <c r="A58" s="18" t="s">
        <v>55</v>
      </c>
      <c r="B58" s="11">
        <f>2^-'Delta Ct'!B58</f>
        <v>4.8201108890543827E-5</v>
      </c>
      <c r="C58" s="12">
        <f>2^-'Delta Ct'!C58</f>
        <v>3.6199250704558179E-4</v>
      </c>
      <c r="D58" s="12">
        <f>2^-'Delta Ct'!D58</f>
        <v>3.7683017029813099E-4</v>
      </c>
      <c r="E58" s="12">
        <f>2^-'Delta Ct'!E58</f>
        <v>5.9530138503708632E-4</v>
      </c>
      <c r="F58" s="11">
        <f>B58*2*('Delta Ct'!F58/'Delta Ct'!B58)</f>
        <v>1.155729053911936E-5</v>
      </c>
      <c r="G58" s="12">
        <f>C58*2*('Delta Ct'!G58/'Delta Ct'!C58)</f>
        <v>9.1739627490327653E-5</v>
      </c>
      <c r="H58" s="12">
        <f>D58*2*('Delta Ct'!H58/'Delta Ct'!D58)</f>
        <v>6.178953384637409E-5</v>
      </c>
      <c r="I58" s="13">
        <f>E58*2*('Delta Ct'!I58/'Delta Ct'!E58)</f>
        <v>2.0361147114942037E-4</v>
      </c>
    </row>
    <row r="59" spans="1:9" x14ac:dyDescent="0.25">
      <c r="A59" s="18" t="s">
        <v>56</v>
      </c>
      <c r="B59" s="11">
        <f>2^-'Delta Ct'!B59</f>
        <v>5.0155773780350256E-4</v>
      </c>
      <c r="C59" s="12">
        <f>2^-'Delta Ct'!C59</f>
        <v>8.3931750536094126E-4</v>
      </c>
      <c r="D59" s="12">
        <f>2^-'Delta Ct'!D59</f>
        <v>1.2765025493120426E-3</v>
      </c>
      <c r="E59" s="12">
        <f>2^-'Delta Ct'!E59</f>
        <v>5.7519613513877337E-4</v>
      </c>
      <c r="F59" s="11">
        <f>B59*2*('Delta Ct'!F59/'Delta Ct'!B59)</f>
        <v>7.3833317208749511E-5</v>
      </c>
      <c r="G59" s="12">
        <f>C59*2*('Delta Ct'!G59/'Delta Ct'!C59)</f>
        <v>1.3285154864027898E-4</v>
      </c>
      <c r="H59" s="12">
        <f>D59*2*('Delta Ct'!H59/'Delta Ct'!D59)</f>
        <v>2.0223775826505092E-4</v>
      </c>
      <c r="I59" s="13">
        <f>E59*2*('Delta Ct'!I59/'Delta Ct'!E59)</f>
        <v>6.3103041503750098E-5</v>
      </c>
    </row>
    <row r="60" spans="1:9" x14ac:dyDescent="0.25">
      <c r="A60" s="18" t="s">
        <v>57</v>
      </c>
      <c r="B60" s="11">
        <f>2^-'Delta Ct'!B60</f>
        <v>3.5810259901265462E-2</v>
      </c>
      <c r="C60" s="12">
        <f>2^-'Delta Ct'!C60</f>
        <v>2.4117037695681531E-2</v>
      </c>
      <c r="D60" s="12">
        <f>2^-'Delta Ct'!D60</f>
        <v>3.3558816444768713E-2</v>
      </c>
      <c r="E60" s="12">
        <f>2^-'Delta Ct'!E60</f>
        <v>5.4251936869264772E-2</v>
      </c>
      <c r="F60" s="11">
        <f>B60*2*('Delta Ct'!F60/'Delta Ct'!B60)</f>
        <v>5.7097597457544461E-3</v>
      </c>
      <c r="G60" s="12">
        <f>C60*2*('Delta Ct'!G60/'Delta Ct'!C60)</f>
        <v>8.5790798768156165E-3</v>
      </c>
      <c r="H60" s="12">
        <f>D60*2*('Delta Ct'!H60/'Delta Ct'!D60)</f>
        <v>1.1321591141545915E-2</v>
      </c>
      <c r="I60" s="13">
        <f>E60*2*('Delta Ct'!I60/'Delta Ct'!E60)</f>
        <v>1.3833286844611201E-2</v>
      </c>
    </row>
    <row r="61" spans="1:9" x14ac:dyDescent="0.25">
      <c r="A61" s="18" t="s">
        <v>58</v>
      </c>
      <c r="B61" s="11">
        <f>2^-'Delta Ct'!B61</f>
        <v>3.6948674651623108E-4</v>
      </c>
      <c r="C61" s="12">
        <f>2^-'Delta Ct'!C61</f>
        <v>5.6156704465179794E-3</v>
      </c>
      <c r="D61" s="12">
        <f>2^-'Delta Ct'!D61</f>
        <v>4.1852826467572593E-4</v>
      </c>
      <c r="E61" s="12">
        <f>2^-'Delta Ct'!E61</f>
        <v>1.7909109013509159E-4</v>
      </c>
      <c r="F61" s="11">
        <f>B61*2*('Delta Ct'!F61/'Delta Ct'!B61)</f>
        <v>5.4746865207898809E-5</v>
      </c>
      <c r="G61" s="12">
        <f>C61*2*('Delta Ct'!G61/'Delta Ct'!C61)</f>
        <v>1.3088095493506971E-3</v>
      </c>
      <c r="H61" s="12">
        <f>D61*2*('Delta Ct'!H61/'Delta Ct'!D61)</f>
        <v>4.502949068636591E-4</v>
      </c>
      <c r="I61" s="13">
        <f>E61*2*('Delta Ct'!I61/'Delta Ct'!E61)</f>
        <v>1.6763025626337312E-4</v>
      </c>
    </row>
    <row r="62" spans="1:9" x14ac:dyDescent="0.25">
      <c r="A62" s="18" t="s">
        <v>59</v>
      </c>
      <c r="B62" s="11">
        <f>2^-'Delta Ct'!B62</f>
        <v>9.9428188340493946E-3</v>
      </c>
      <c r="C62" s="12">
        <f>2^-'Delta Ct'!C62</f>
        <v>5.4294411806355847E-3</v>
      </c>
      <c r="D62" s="12">
        <f>2^-'Delta Ct'!D62</f>
        <v>1.0293205884053564E-2</v>
      </c>
      <c r="E62" s="12">
        <f>2^-'Delta Ct'!E62</f>
        <v>5.3645334833775475E-3</v>
      </c>
      <c r="F62" s="11">
        <f>B62*2*('Delta Ct'!F62/'Delta Ct'!B62)</f>
        <v>2.5520649442503989E-3</v>
      </c>
      <c r="G62" s="12">
        <f>C62*2*('Delta Ct'!G62/'Delta Ct'!C62)</f>
        <v>1.7708115957614358E-3</v>
      </c>
      <c r="H62" s="12">
        <f>D62*2*('Delta Ct'!H62/'Delta Ct'!D62)</f>
        <v>3.5489102289361319E-3</v>
      </c>
      <c r="I62" s="13">
        <f>E62*2*('Delta Ct'!I62/'Delta Ct'!E62)</f>
        <v>3.8745490612071407E-4</v>
      </c>
    </row>
    <row r="63" spans="1:9" x14ac:dyDescent="0.25">
      <c r="A63" s="18" t="s">
        <v>60</v>
      </c>
      <c r="B63" s="11">
        <f>2^-'Delta Ct'!B63</f>
        <v>0.14134349311632052</v>
      </c>
      <c r="C63" s="12">
        <f>2^-'Delta Ct'!C63</f>
        <v>8.7983823892220703E-2</v>
      </c>
      <c r="D63" s="12">
        <f>2^-'Delta Ct'!D63</f>
        <v>0.13828432200449328</v>
      </c>
      <c r="E63" s="12">
        <f>2^-'Delta Ct'!E63</f>
        <v>0.14045581124514855</v>
      </c>
      <c r="F63" s="11">
        <f>B63*2*('Delta Ct'!F63/'Delta Ct'!B63)</f>
        <v>7.1086786778007685E-2</v>
      </c>
      <c r="G63" s="12">
        <f>C63*2*('Delta Ct'!G63/'Delta Ct'!C63)</f>
        <v>5.252545433256383E-2</v>
      </c>
      <c r="H63" s="12">
        <f>D63*2*('Delta Ct'!H63/'Delta Ct'!D63)</f>
        <v>8.9272584798959789E-2</v>
      </c>
      <c r="I63" s="13">
        <f>E63*2*('Delta Ct'!I63/'Delta Ct'!E63)</f>
        <v>3.2683367653887935E-2</v>
      </c>
    </row>
    <row r="64" spans="1:9" x14ac:dyDescent="0.25">
      <c r="A64" s="18" t="s">
        <v>61</v>
      </c>
      <c r="B64" s="11">
        <f>2^-'Delta Ct'!B64</f>
        <v>1.7755459141380249E-3</v>
      </c>
      <c r="C64" s="12">
        <f>2^-'Delta Ct'!C64</f>
        <v>2.5501245123363296E-3</v>
      </c>
      <c r="D64" s="12">
        <f>2^-'Delta Ct'!D64</f>
        <v>3.2145255123052787E-3</v>
      </c>
      <c r="E64" s="12">
        <f>2^-'Delta Ct'!E64</f>
        <v>2.1732559973881163E-3</v>
      </c>
      <c r="F64" s="11">
        <f>B64*2*('Delta Ct'!F64/'Delta Ct'!B64)</f>
        <v>2.3849218961549188E-4</v>
      </c>
      <c r="G64" s="12">
        <f>C64*2*('Delta Ct'!G64/'Delta Ct'!C64)</f>
        <v>4.0771277669520724E-4</v>
      </c>
      <c r="H64" s="12">
        <f>D64*2*('Delta Ct'!H64/'Delta Ct'!D64)</f>
        <v>3.3911275964387203E-4</v>
      </c>
      <c r="I64" s="13">
        <f>E64*2*('Delta Ct'!I64/'Delta Ct'!E64)</f>
        <v>2.6947825918327724E-4</v>
      </c>
    </row>
    <row r="65" spans="1:9" x14ac:dyDescent="0.25">
      <c r="A65" s="18" t="s">
        <v>62</v>
      </c>
      <c r="B65" s="11">
        <f>2^-'Delta Ct'!B65</f>
        <v>1.6395643865991898E-4</v>
      </c>
      <c r="C65" s="12">
        <f>2^-'Delta Ct'!C65</f>
        <v>2.9425407805530964E-4</v>
      </c>
      <c r="D65" s="12">
        <f>2^-'Delta Ct'!D65</f>
        <v>9.2064995576446188E-4</v>
      </c>
      <c r="E65" s="12">
        <f>2^-'Delta Ct'!E65</f>
        <v>2.1040025019510077E-4</v>
      </c>
      <c r="F65" s="11">
        <f>B65*2*('Delta Ct'!F65/'Delta Ct'!B65)</f>
        <v>3.345043795960543E-5</v>
      </c>
      <c r="G65" s="12">
        <f>C65*2*('Delta Ct'!G65/'Delta Ct'!C65)</f>
        <v>5.7193721131493108E-5</v>
      </c>
      <c r="H65" s="12">
        <f>D65*2*('Delta Ct'!H65/'Delta Ct'!D65)</f>
        <v>7.7208205255725363E-5</v>
      </c>
      <c r="I65" s="13">
        <f>E65*2*('Delta Ct'!I65/'Delta Ct'!E65)</f>
        <v>3.8660339730877354E-5</v>
      </c>
    </row>
    <row r="66" spans="1:9" x14ac:dyDescent="0.25">
      <c r="A66" s="18" t="s">
        <v>63</v>
      </c>
      <c r="B66" s="11">
        <f>2^-'Delta Ct'!B66</f>
        <v>4.7773993039542514E-3</v>
      </c>
      <c r="C66" s="12">
        <f>2^-'Delta Ct'!C66</f>
        <v>4.1754208795762469E-3</v>
      </c>
      <c r="D66" s="12">
        <f>2^-'Delta Ct'!D66</f>
        <v>5.3714329077402256E-3</v>
      </c>
      <c r="E66" s="12">
        <f>2^-'Delta Ct'!E66</f>
        <v>3.8293135827077249E-3</v>
      </c>
      <c r="F66" s="11">
        <f>B66*2*('Delta Ct'!F66/'Delta Ct'!B66)</f>
        <v>7.4220061065263245E-4</v>
      </c>
      <c r="G66" s="12">
        <f>C66*2*('Delta Ct'!G66/'Delta Ct'!C66)</f>
        <v>8.2841283430104659E-4</v>
      </c>
      <c r="H66" s="12">
        <f>D66*2*('Delta Ct'!H66/'Delta Ct'!D66)</f>
        <v>9.139057200447568E-4</v>
      </c>
      <c r="I66" s="13">
        <f>E66*2*('Delta Ct'!I66/'Delta Ct'!E66)</f>
        <v>1.1040738384902434E-4</v>
      </c>
    </row>
    <row r="67" spans="1:9" x14ac:dyDescent="0.25">
      <c r="A67" s="18" t="s">
        <v>64</v>
      </c>
      <c r="B67" s="11">
        <f>2^-'Delta Ct'!B67</f>
        <v>0.18567135487218339</v>
      </c>
      <c r="C67" s="12">
        <f>2^-'Delta Ct'!C67</f>
        <v>0.12221788858792226</v>
      </c>
      <c r="D67" s="12">
        <f>2^-'Delta Ct'!D67</f>
        <v>0.19557985293107505</v>
      </c>
      <c r="E67" s="12">
        <f>2^-'Delta Ct'!E67</f>
        <v>0.21771131275177663</v>
      </c>
      <c r="F67" s="11">
        <f>B67*2*('Delta Ct'!F67/'Delta Ct'!B67)</f>
        <v>6.7303803940250734E-2</v>
      </c>
      <c r="G67" s="12">
        <f>C67*2*('Delta Ct'!G67/'Delta Ct'!C67)</f>
        <v>7.4633929990305867E-2</v>
      </c>
      <c r="H67" s="12">
        <f>D67*2*('Delta Ct'!H67/'Delta Ct'!D67)</f>
        <v>0.1320107950283522</v>
      </c>
      <c r="I67" s="13">
        <f>E67*2*('Delta Ct'!I67/'Delta Ct'!E67)</f>
        <v>4.1958393638679356E-2</v>
      </c>
    </row>
    <row r="68" spans="1:9" x14ac:dyDescent="0.25">
      <c r="A68" s="18" t="s">
        <v>65</v>
      </c>
      <c r="B68" s="11">
        <f>2^-'Delta Ct'!B68</f>
        <v>7.2539160147384589E-5</v>
      </c>
      <c r="C68" s="12">
        <f>2^-'Delta Ct'!C68</f>
        <v>1.4118568530480972E-4</v>
      </c>
      <c r="D68" s="12">
        <f>2^-'Delta Ct'!D68</f>
        <v>7.1163032355769413E-5</v>
      </c>
      <c r="E68" s="12">
        <f>2^-'Delta Ct'!E68</f>
        <v>1.9476725484013404E-5</v>
      </c>
      <c r="F68" s="11">
        <f>B68*2*('Delta Ct'!F68/'Delta Ct'!B68)</f>
        <v>1.2303351775563533E-5</v>
      </c>
      <c r="G68" s="12">
        <f>C68*2*('Delta Ct'!G68/'Delta Ct'!C68)</f>
        <v>1.0165648925650025E-5</v>
      </c>
      <c r="H68" s="12">
        <f>D68*2*('Delta Ct'!H68/'Delta Ct'!D68)</f>
        <v>4.0467631450054917E-6</v>
      </c>
      <c r="I68" s="13">
        <f>E68*2*('Delta Ct'!I68/'Delta Ct'!E68)</f>
        <v>3.1662494097902998E-6</v>
      </c>
    </row>
    <row r="69" spans="1:9" x14ac:dyDescent="0.25">
      <c r="A69" s="18" t="s">
        <v>66</v>
      </c>
      <c r="B69" s="11">
        <f>2^-'Delta Ct'!B69</f>
        <v>1.0644272503805398E-2</v>
      </c>
      <c r="C69" s="12">
        <f>2^-'Delta Ct'!C69</f>
        <v>9.4220704552714311E-3</v>
      </c>
      <c r="D69" s="12">
        <f>2^-'Delta Ct'!D69</f>
        <v>1.156175760470945E-2</v>
      </c>
      <c r="E69" s="12">
        <f>2^-'Delta Ct'!E69</f>
        <v>1.1638620115622706E-2</v>
      </c>
      <c r="F69" s="11">
        <f>B69*2*('Delta Ct'!F69/'Delta Ct'!B69)</f>
        <v>2.392282151721345E-3</v>
      </c>
      <c r="G69" s="12">
        <f>C69*2*('Delta Ct'!G69/'Delta Ct'!C69)</f>
        <v>2.5207430533724482E-3</v>
      </c>
      <c r="H69" s="12">
        <f>D69*2*('Delta Ct'!H69/'Delta Ct'!D69)</f>
        <v>2.3738688720291667E-3</v>
      </c>
      <c r="I69" s="13">
        <f>E69*2*('Delta Ct'!I69/'Delta Ct'!E69)</f>
        <v>1.3147789839899025E-3</v>
      </c>
    </row>
    <row r="70" spans="1:9" x14ac:dyDescent="0.25">
      <c r="A70" s="18" t="s">
        <v>67</v>
      </c>
      <c r="B70" s="11">
        <f>2^-'Delta Ct'!B70</f>
        <v>2.3511858857917928E-3</v>
      </c>
      <c r="C70" s="12">
        <f>2^-'Delta Ct'!C70</f>
        <v>4.4342265048040426E-3</v>
      </c>
      <c r="D70" s="12">
        <f>2^-'Delta Ct'!D70</f>
        <v>8.3076158232715924E-3</v>
      </c>
      <c r="E70" s="12">
        <f>2^-'Delta Ct'!E70</f>
        <v>3.4614346087044547E-3</v>
      </c>
      <c r="F70" s="11">
        <f>B70*2*('Delta Ct'!F70/'Delta Ct'!B70)</f>
        <v>1.9287616397351909E-4</v>
      </c>
      <c r="G70" s="12">
        <f>C70*2*('Delta Ct'!G70/'Delta Ct'!C70)</f>
        <v>6.1519947207593171E-4</v>
      </c>
      <c r="H70" s="12">
        <f>D70*2*('Delta Ct'!H70/'Delta Ct'!D70)</f>
        <v>1.7871820493295201E-3</v>
      </c>
      <c r="I70" s="13">
        <f>E70*2*('Delta Ct'!I70/'Delta Ct'!E70)</f>
        <v>7.7115580598971099E-4</v>
      </c>
    </row>
    <row r="71" spans="1:9" x14ac:dyDescent="0.25">
      <c r="A71" s="18" t="s">
        <v>68</v>
      </c>
      <c r="B71" s="11">
        <f>2^-'Delta Ct'!B71</f>
        <v>1.9438909302218061E-4</v>
      </c>
      <c r="C71" s="12">
        <f>2^-'Delta Ct'!C71</f>
        <v>2.6309544558650864E-4</v>
      </c>
      <c r="D71" s="12">
        <f>2^-'Delta Ct'!D71</f>
        <v>4.8646050507898528E-4</v>
      </c>
      <c r="E71" s="12">
        <f>2^-'Delta Ct'!E71</f>
        <v>1.4656340120141573E-4</v>
      </c>
      <c r="F71" s="11">
        <f>B71*2*('Delta Ct'!F71/'Delta Ct'!B71)</f>
        <v>3.3293595674385714E-5</v>
      </c>
      <c r="G71" s="12">
        <f>C71*2*('Delta Ct'!G71/'Delta Ct'!C71)</f>
        <v>4.5874427112716974E-5</v>
      </c>
      <c r="H71" s="12">
        <f>D71*2*('Delta Ct'!H71/'Delta Ct'!D71)</f>
        <v>5.7670880241272608E-5</v>
      </c>
      <c r="I71" s="13">
        <f>E71*2*('Delta Ct'!I71/'Delta Ct'!E71)</f>
        <v>2.6628371034445087E-6</v>
      </c>
    </row>
    <row r="72" spans="1:9" x14ac:dyDescent="0.25">
      <c r="A72" s="18" t="s">
        <v>69</v>
      </c>
      <c r="B72" s="11">
        <f>2^-'Delta Ct'!B72</f>
        <v>3.4342280318177062E-4</v>
      </c>
      <c r="C72" s="12">
        <f>2^-'Delta Ct'!C72</f>
        <v>3.44292730077508E-4</v>
      </c>
      <c r="D72" s="12">
        <f>2^-'Delta Ct'!D72</f>
        <v>1.7667869653749748E-3</v>
      </c>
      <c r="E72" s="12">
        <f>2^-'Delta Ct'!E72</f>
        <v>7.0864894228037198E-4</v>
      </c>
      <c r="F72" s="11">
        <f>B72*2*('Delta Ct'!F72/'Delta Ct'!B72)</f>
        <v>1.9450358022716608E-5</v>
      </c>
      <c r="G72" s="12">
        <f>C72*2*('Delta Ct'!G72/'Delta Ct'!C72)</f>
        <v>2.0378987586257297E-5</v>
      </c>
      <c r="H72" s="12">
        <f>D72*2*('Delta Ct'!H72/'Delta Ct'!D72)</f>
        <v>3.3005374098050327E-4</v>
      </c>
      <c r="I72" s="13">
        <f>E72*2*('Delta Ct'!I72/'Delta Ct'!E72)</f>
        <v>1.2281951319142705E-4</v>
      </c>
    </row>
    <row r="73" spans="1:9" x14ac:dyDescent="0.25">
      <c r="A73" s="18" t="s">
        <v>70</v>
      </c>
      <c r="B73" s="11">
        <f>2^-'Delta Ct'!B73</f>
        <v>4.8051073671565407E-3</v>
      </c>
      <c r="C73" s="12">
        <f>2^-'Delta Ct'!C73</f>
        <v>1.0181989857967031E-2</v>
      </c>
      <c r="D73" s="12">
        <f>2^-'Delta Ct'!D73</f>
        <v>1.1817000893208231E-2</v>
      </c>
      <c r="E73" s="12">
        <f>2^-'Delta Ct'!E73</f>
        <v>6.4378789316247914E-3</v>
      </c>
      <c r="F73" s="11">
        <f>B73*2*('Delta Ct'!F73/'Delta Ct'!B73)</f>
        <v>8.6769021231210925E-4</v>
      </c>
      <c r="G73" s="12">
        <f>C73*2*('Delta Ct'!G73/'Delta Ct'!C73)</f>
        <v>2.0676155411319024E-3</v>
      </c>
      <c r="H73" s="12">
        <f>D73*2*('Delta Ct'!H73/'Delta Ct'!D73)</f>
        <v>2.3072076552761458E-3</v>
      </c>
      <c r="I73" s="13">
        <f>E73*2*('Delta Ct'!I73/'Delta Ct'!E73)</f>
        <v>3.4578820188103189E-4</v>
      </c>
    </row>
    <row r="74" spans="1:9" x14ac:dyDescent="0.25">
      <c r="A74" s="18" t="s">
        <v>71</v>
      </c>
      <c r="B74" s="11">
        <f>2^-'Delta Ct'!B74</f>
        <v>1.2177474174691293E-2</v>
      </c>
      <c r="C74" s="12">
        <f>2^-'Delta Ct'!C74</f>
        <v>1.5068671373166646E-2</v>
      </c>
      <c r="D74" s="12">
        <f>2^-'Delta Ct'!D74</f>
        <v>2.4610331414489647E-2</v>
      </c>
      <c r="E74" s="12">
        <f>2^-'Delta Ct'!E74</f>
        <v>2.0880629548812708E-2</v>
      </c>
      <c r="F74" s="11">
        <f>B74*2*('Delta Ct'!F74/'Delta Ct'!B74)</f>
        <v>2.2969434036492257E-3</v>
      </c>
      <c r="G74" s="12">
        <f>C74*2*('Delta Ct'!G74/'Delta Ct'!C74)</f>
        <v>3.2228382833401348E-3</v>
      </c>
      <c r="H74" s="12">
        <f>D74*2*('Delta Ct'!H74/'Delta Ct'!D74)</f>
        <v>3.5327103674476835E-3</v>
      </c>
      <c r="I74" s="13">
        <f>E74*2*('Delta Ct'!I74/'Delta Ct'!E74)</f>
        <v>2.0992846836762691E-3</v>
      </c>
    </row>
    <row r="75" spans="1:9" x14ac:dyDescent="0.25">
      <c r="A75" s="18" t="s">
        <v>72</v>
      </c>
      <c r="B75" s="11">
        <f>2^-'Delta Ct'!B75</f>
        <v>0.14481882848578057</v>
      </c>
      <c r="C75" s="12">
        <f>2^-'Delta Ct'!C75</f>
        <v>0.13905000419804125</v>
      </c>
      <c r="D75" s="12">
        <f>2^-'Delta Ct'!D75</f>
        <v>0.14497832586086684</v>
      </c>
      <c r="E75" s="12">
        <f>2^-'Delta Ct'!E75</f>
        <v>0.12385944933187526</v>
      </c>
      <c r="F75" s="11">
        <f>B75*2*('Delta Ct'!F75/'Delta Ct'!B75)</f>
        <v>5.8756380380530271E-2</v>
      </c>
      <c r="G75" s="12">
        <f>C75*2*('Delta Ct'!G75/'Delta Ct'!C75)</f>
        <v>7.0243923676457584E-2</v>
      </c>
      <c r="H75" s="12">
        <f>D75*2*('Delta Ct'!H75/'Delta Ct'!D75)</f>
        <v>6.0089123202093017E-2</v>
      </c>
      <c r="I75" s="13">
        <f>E75*2*('Delta Ct'!I75/'Delta Ct'!E75)</f>
        <v>1.1500862085457468E-2</v>
      </c>
    </row>
    <row r="76" spans="1:9" x14ac:dyDescent="0.25">
      <c r="A76" s="18" t="s">
        <v>73</v>
      </c>
      <c r="B76" s="11">
        <f>2^-'Delta Ct'!B76</f>
        <v>6.3671520073922225E-2</v>
      </c>
      <c r="C76" s="12">
        <f>2^-'Delta Ct'!C76</f>
        <v>6.7300689214037326E-2</v>
      </c>
      <c r="D76" s="12">
        <f>2^-'Delta Ct'!D76</f>
        <v>6.7438462351282605E-2</v>
      </c>
      <c r="E76" s="12">
        <f>2^-'Delta Ct'!E76</f>
        <v>6.6053382602234284E-2</v>
      </c>
      <c r="F76" s="11">
        <f>B76*2*('Delta Ct'!F76/'Delta Ct'!B76)</f>
        <v>1.8970846860497083E-2</v>
      </c>
      <c r="G76" s="12">
        <f>C76*2*('Delta Ct'!G76/'Delta Ct'!C76)</f>
        <v>2.4438177954628295E-2</v>
      </c>
      <c r="H76" s="12">
        <f>D76*2*('Delta Ct'!H76/'Delta Ct'!D76)</f>
        <v>1.8742698100101849E-2</v>
      </c>
      <c r="I76" s="13">
        <f>E76*2*('Delta Ct'!I76/'Delta Ct'!E76)</f>
        <v>7.9638998805925659E-3</v>
      </c>
    </row>
    <row r="77" spans="1:9" x14ac:dyDescent="0.25">
      <c r="A77" s="18" t="s">
        <v>74</v>
      </c>
      <c r="B77" s="11">
        <f>2^-'Delta Ct'!B77</f>
        <v>0.13552766593695498</v>
      </c>
      <c r="C77" s="12">
        <f>2^-'Delta Ct'!C77</f>
        <v>0.36504214135556523</v>
      </c>
      <c r="D77" s="12">
        <f>2^-'Delta Ct'!D77</f>
        <v>0.22199182627598757</v>
      </c>
      <c r="E77" s="12">
        <f>2^-'Delta Ct'!E77</f>
        <v>0.13489955582803004</v>
      </c>
      <c r="F77" s="11">
        <f>B77*2*('Delta Ct'!F77/'Delta Ct'!B77)</f>
        <v>4.5133719462590607E-2</v>
      </c>
      <c r="G77" s="12">
        <f>C77*2*('Delta Ct'!G77/'Delta Ct'!C77)</f>
        <v>0.22840124356824845</v>
      </c>
      <c r="H77" s="12">
        <f>D77*2*('Delta Ct'!H77/'Delta Ct'!D77)</f>
        <v>0.14695559679768652</v>
      </c>
      <c r="I77" s="13">
        <f>E77*2*('Delta Ct'!I77/'Delta Ct'!E77)</f>
        <v>6.1175029489671941E-2</v>
      </c>
    </row>
    <row r="78" spans="1:9" x14ac:dyDescent="0.25">
      <c r="A78" s="18" t="s">
        <v>75</v>
      </c>
      <c r="B78" s="11">
        <f>2^-'Delta Ct'!B78</f>
        <v>2.3371188109635056E-2</v>
      </c>
      <c r="C78" s="12">
        <f>2^-'Delta Ct'!C78</f>
        <v>0.21780427948016989</v>
      </c>
      <c r="D78" s="12">
        <f>2^-'Delta Ct'!D78</f>
        <v>6.7036534286712635E-2</v>
      </c>
      <c r="E78" s="12">
        <f>2^-'Delta Ct'!E78</f>
        <v>4.7294199317386904E-2</v>
      </c>
      <c r="F78" s="11">
        <f>B78*2*('Delta Ct'!F78/'Delta Ct'!B78)</f>
        <v>1.0638426487244541E-2</v>
      </c>
      <c r="G78" s="12">
        <f>C78*2*('Delta Ct'!G78/'Delta Ct'!C78)</f>
        <v>0.2525633391720099</v>
      </c>
      <c r="H78" s="12">
        <f>D78*2*('Delta Ct'!H78/'Delta Ct'!D78)</f>
        <v>7.0429958952218027E-2</v>
      </c>
      <c r="I78" s="13">
        <f>E78*2*('Delta Ct'!I78/'Delta Ct'!E78)</f>
        <v>3.2011522974805272E-2</v>
      </c>
    </row>
    <row r="79" spans="1:9" x14ac:dyDescent="0.25">
      <c r="A79" s="18" t="s">
        <v>76</v>
      </c>
      <c r="B79" s="11">
        <f>2^-'Delta Ct'!B79</f>
        <v>1.0994775909680902E-2</v>
      </c>
      <c r="C79" s="12">
        <f>2^-'Delta Ct'!C79</f>
        <v>5.310320894749818E-3</v>
      </c>
      <c r="D79" s="12">
        <f>2^-'Delta Ct'!D79</f>
        <v>1.3071465150427243E-2</v>
      </c>
      <c r="E79" s="12">
        <f>2^-'Delta Ct'!E79</f>
        <v>1.8711813259130104E-2</v>
      </c>
      <c r="F79" s="11">
        <f>B79*2*('Delta Ct'!F79/'Delta Ct'!B79)</f>
        <v>2.0019275378634948E-3</v>
      </c>
      <c r="G79" s="12">
        <f>C79*2*('Delta Ct'!G79/'Delta Ct'!C79)</f>
        <v>1.6446280304221424E-3</v>
      </c>
      <c r="H79" s="12">
        <f>D79*2*('Delta Ct'!H79/'Delta Ct'!D79)</f>
        <v>5.2193553798358973E-3</v>
      </c>
      <c r="I79" s="13">
        <f>E79*2*('Delta Ct'!I79/'Delta Ct'!E79)</f>
        <v>3.8253001332322471E-3</v>
      </c>
    </row>
    <row r="80" spans="1:9" x14ac:dyDescent="0.25">
      <c r="A80" s="18" t="s">
        <v>77</v>
      </c>
      <c r="B80" s="11">
        <f>2^-'Delta Ct'!B80</f>
        <v>8.9758009866829955E-2</v>
      </c>
      <c r="C80" s="12">
        <f>2^-'Delta Ct'!C80</f>
        <v>8.6144093399273924E-2</v>
      </c>
      <c r="D80" s="12">
        <f>2^-'Delta Ct'!D80</f>
        <v>9.5903879886290178E-2</v>
      </c>
      <c r="E80" s="12">
        <f>2^-'Delta Ct'!E80</f>
        <v>9.4446153928518156E-2</v>
      </c>
      <c r="F80" s="11">
        <f>B80*2*('Delta Ct'!F80/'Delta Ct'!B80)</f>
        <v>2.0565420414564307E-2</v>
      </c>
      <c r="G80" s="12">
        <f>C80*2*('Delta Ct'!G80/'Delta Ct'!C80)</f>
        <v>4.0281442464163951E-2</v>
      </c>
      <c r="H80" s="12">
        <f>D80*2*('Delta Ct'!H80/'Delta Ct'!D80)</f>
        <v>3.7259590317109126E-2</v>
      </c>
      <c r="I80" s="13">
        <f>E80*2*('Delta Ct'!I80/'Delta Ct'!E80)</f>
        <v>2.7144312866068523E-2</v>
      </c>
    </row>
    <row r="81" spans="1:9" x14ac:dyDescent="0.25">
      <c r="A81" s="18" t="s">
        <v>78</v>
      </c>
      <c r="B81" s="11">
        <f>2^-'Delta Ct'!B81</f>
        <v>5.6117820239300932E-3</v>
      </c>
      <c r="C81" s="12">
        <f>2^-'Delta Ct'!C81</f>
        <v>6.4401909365436978E-3</v>
      </c>
      <c r="D81" s="12">
        <f>2^-'Delta Ct'!D81</f>
        <v>1.0446104549159407E-2</v>
      </c>
      <c r="E81" s="12">
        <f>2^-'Delta Ct'!E81</f>
        <v>7.9896681746189774E-3</v>
      </c>
      <c r="F81" s="11">
        <f>B81*2*('Delta Ct'!F81/'Delta Ct'!B81)</f>
        <v>9.3979521172351838E-4</v>
      </c>
      <c r="G81" s="12">
        <f>C81*2*('Delta Ct'!G81/'Delta Ct'!C81)</f>
        <v>1.2560614567493776E-3</v>
      </c>
      <c r="H81" s="12">
        <f>D81*2*('Delta Ct'!H81/'Delta Ct'!D81)</f>
        <v>1.2706055617560097E-3</v>
      </c>
      <c r="I81" s="13">
        <f>E81*2*('Delta Ct'!I81/'Delta Ct'!E81)</f>
        <v>3.6246296225485129E-4</v>
      </c>
    </row>
    <row r="82" spans="1:9" x14ac:dyDescent="0.25">
      <c r="A82" s="18" t="s">
        <v>79</v>
      </c>
      <c r="B82" s="11">
        <f>2^-'Delta Ct'!B82</f>
        <v>5.036987410709054E-2</v>
      </c>
      <c r="C82" s="12">
        <f>2^-'Delta Ct'!C82</f>
        <v>4.5272732727359037E-2</v>
      </c>
      <c r="D82" s="12">
        <f>2^-'Delta Ct'!D82</f>
        <v>7.5605790952950558E-2</v>
      </c>
      <c r="E82" s="12">
        <f>2^-'Delta Ct'!E82</f>
        <v>5.6951510369395268E-2</v>
      </c>
      <c r="F82" s="11">
        <f>B82*2*('Delta Ct'!F82/'Delta Ct'!B82)</f>
        <v>1.5354539677141258E-2</v>
      </c>
      <c r="G82" s="12">
        <f>C82*2*('Delta Ct'!G82/'Delta Ct'!C82)</f>
        <v>1.7115333897091869E-2</v>
      </c>
      <c r="H82" s="12">
        <f>D82*2*('Delta Ct'!H82/'Delta Ct'!D82)</f>
        <v>2.2230023001400194E-2</v>
      </c>
      <c r="I82" s="13">
        <f>E82*2*('Delta Ct'!I82/'Delta Ct'!E82)</f>
        <v>4.1539107880142062E-3</v>
      </c>
    </row>
    <row r="83" spans="1:9" x14ac:dyDescent="0.25">
      <c r="A83" s="18" t="s">
        <v>80</v>
      </c>
      <c r="B83" s="11">
        <f>2^-'Delta Ct'!B83</f>
        <v>1.3027810850376896E-3</v>
      </c>
      <c r="C83" s="12">
        <f>2^-'Delta Ct'!C83</f>
        <v>1.5134244495048862E-3</v>
      </c>
      <c r="D83" s="12">
        <f>2^-'Delta Ct'!D83</f>
        <v>1.6335162823593139E-3</v>
      </c>
      <c r="E83" s="12">
        <f>2^-'Delta Ct'!E83</f>
        <v>2.0254924925939672E-3</v>
      </c>
      <c r="F83" s="11">
        <f>B83*2*('Delta Ct'!F83/'Delta Ct'!B83)</f>
        <v>1.3838247583523693E-4</v>
      </c>
      <c r="G83" s="12">
        <f>C83*2*('Delta Ct'!G83/'Delta Ct'!C83)</f>
        <v>1.238687106161673E-4</v>
      </c>
      <c r="H83" s="12">
        <f>D83*2*('Delta Ct'!H83/'Delta Ct'!D83)</f>
        <v>2.7389385331544249E-4</v>
      </c>
      <c r="I83" s="13">
        <f>E83*2*('Delta Ct'!I83/'Delta Ct'!E83)</f>
        <v>2.729764696967017E-4</v>
      </c>
    </row>
    <row r="84" spans="1:9" x14ac:dyDescent="0.25">
      <c r="A84" s="18" t="s">
        <v>81</v>
      </c>
      <c r="B84" s="11">
        <f>2^-'Delta Ct'!B84</f>
        <v>7.7659990537446929E-4</v>
      </c>
      <c r="C84" s="12">
        <f>2^-'Delta Ct'!C84</f>
        <v>1.1171099248468528E-3</v>
      </c>
      <c r="D84" s="12">
        <f>2^-'Delta Ct'!D84</f>
        <v>6.6911980368268163E-4</v>
      </c>
      <c r="E84" s="12">
        <f>2^-'Delta Ct'!E84</f>
        <v>7.7631350232962846E-4</v>
      </c>
      <c r="F84" s="11">
        <f>B84*2*('Delta Ct'!F84/'Delta Ct'!B84)</f>
        <v>1.3840597456299891E-4</v>
      </c>
      <c r="G84" s="12">
        <f>C84*2*('Delta Ct'!G84/'Delta Ct'!C84)</f>
        <v>1.4723437314562114E-4</v>
      </c>
      <c r="H84" s="12">
        <f>D84*2*('Delta Ct'!H84/'Delta Ct'!D84)</f>
        <v>6.2952864605568242E-5</v>
      </c>
      <c r="I84" s="13">
        <f>E84*2*('Delta Ct'!I84/'Delta Ct'!E84)</f>
        <v>4.8850113399955314E-5</v>
      </c>
    </row>
    <row r="85" spans="1:9" x14ac:dyDescent="0.25">
      <c r="A85" s="18" t="s">
        <v>82</v>
      </c>
      <c r="B85" s="11">
        <f>2^-'Delta Ct'!B85</f>
        <v>5.0710425738002341E-4</v>
      </c>
      <c r="C85" s="12">
        <f>2^-'Delta Ct'!C85</f>
        <v>2.2679203471554993E-3</v>
      </c>
      <c r="D85" s="12">
        <f>2^-'Delta Ct'!D85</f>
        <v>8.6113196789819107E-4</v>
      </c>
      <c r="E85" s="12">
        <f>2^-'Delta Ct'!E85</f>
        <v>2.6550335707394881E-6</v>
      </c>
      <c r="F85" s="11">
        <f>B85*2*('Delta Ct'!F85/'Delta Ct'!B85)</f>
        <v>5.8754920028230582E-5</v>
      </c>
      <c r="G85" s="12">
        <f>C85*2*('Delta Ct'!G85/'Delta Ct'!C85)</f>
        <v>4.9010997561513628E-4</v>
      </c>
      <c r="H85" s="12">
        <f>D85*2*('Delta Ct'!H85/'Delta Ct'!D85)</f>
        <v>1.5874739629399755E-4</v>
      </c>
      <c r="I85" s="13">
        <f>E85*2*('Delta Ct'!I85/'Delta Ct'!E85)</f>
        <v>1.5205169778777826E-7</v>
      </c>
    </row>
    <row r="86" spans="1:9" x14ac:dyDescent="0.25">
      <c r="A86" s="18" t="s">
        <v>83</v>
      </c>
      <c r="B86" s="14">
        <f>2^-'Delta Ct'!B86</f>
        <v>3.4338527207547053E-4</v>
      </c>
      <c r="C86" s="15">
        <f>2^-'Delta Ct'!C86</f>
        <v>9.8992328241844364E-4</v>
      </c>
      <c r="D86" s="15">
        <f>2^-'Delta Ct'!D86</f>
        <v>4.9464873474765159E-4</v>
      </c>
      <c r="E86" s="15">
        <f>2^-'Delta Ct'!E86</f>
        <v>2.9540215176233604E-4</v>
      </c>
      <c r="F86" s="14">
        <f>B86*2*('Delta Ct'!F86/'Delta Ct'!B86)</f>
        <v>5.7733086586746688E-5</v>
      </c>
      <c r="G86" s="15">
        <f>C86*2*('Delta Ct'!G86/'Delta Ct'!C86)</f>
        <v>8.9655910570034245E-5</v>
      </c>
      <c r="H86" s="15">
        <f>D86*2*('Delta Ct'!H86/'Delta Ct'!D86)</f>
        <v>4.2111303359893247E-5</v>
      </c>
      <c r="I86" s="16">
        <f>E86*2*('Delta Ct'!I86/'Delta Ct'!E86)</f>
        <v>2.3094637892026743E-5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6"/>
  <sheetViews>
    <sheetView workbookViewId="0">
      <selection activeCell="M16" sqref="M16"/>
    </sheetView>
  </sheetViews>
  <sheetFormatPr defaultRowHeight="15" x14ac:dyDescent="0.25"/>
  <sheetData>
    <row r="1" spans="1:11" x14ac:dyDescent="0.25">
      <c r="B1" s="39" t="s">
        <v>102</v>
      </c>
      <c r="C1" s="39"/>
      <c r="D1" s="39"/>
      <c r="E1" s="39" t="s">
        <v>101</v>
      </c>
      <c r="F1" s="39"/>
      <c r="G1" s="39"/>
      <c r="H1" s="39" t="s">
        <v>99</v>
      </c>
      <c r="I1" s="39"/>
      <c r="J1" s="39"/>
      <c r="K1" s="39"/>
    </row>
    <row r="2" spans="1:11" x14ac:dyDescent="0.25">
      <c r="B2" s="17" t="s">
        <v>96</v>
      </c>
      <c r="C2" s="17" t="s">
        <v>97</v>
      </c>
      <c r="D2" s="17" t="s">
        <v>98</v>
      </c>
      <c r="E2" s="17" t="s">
        <v>96</v>
      </c>
      <c r="F2" s="17" t="s">
        <v>97</v>
      </c>
      <c r="G2" s="17" t="s">
        <v>98</v>
      </c>
      <c r="H2" s="17" t="s">
        <v>95</v>
      </c>
      <c r="I2" s="17" t="s">
        <v>96</v>
      </c>
      <c r="J2" s="17" t="s">
        <v>97</v>
      </c>
      <c r="K2" s="17" t="s">
        <v>98</v>
      </c>
    </row>
    <row r="3" spans="1:11" x14ac:dyDescent="0.25">
      <c r="A3" s="1" t="s">
        <v>0</v>
      </c>
      <c r="B3" s="8">
        <f>'Delta Ct'!C3-'Delta Ct'!B3</f>
        <v>-0.30341578562433114</v>
      </c>
      <c r="C3" s="9">
        <f>'Delta Ct'!D3-'Delta Ct'!B3</f>
        <v>-1.0397089549359393</v>
      </c>
      <c r="D3" s="10">
        <f>'Delta Ct'!E3-'Delta Ct'!B3</f>
        <v>4.6943665341160568E-2</v>
      </c>
      <c r="E3" s="8">
        <f>2^-B3</f>
        <v>1.2340627762375842</v>
      </c>
      <c r="F3" s="9">
        <f t="shared" ref="F3:G18" si="0">2^-C3</f>
        <v>2.055812877818413</v>
      </c>
      <c r="G3" s="10">
        <f t="shared" si="0"/>
        <v>0.96798482423041099</v>
      </c>
      <c r="H3" s="8"/>
      <c r="I3" s="9"/>
      <c r="J3" s="9"/>
      <c r="K3" s="10"/>
    </row>
    <row r="4" spans="1:11" x14ac:dyDescent="0.25">
      <c r="A4" s="1" t="s">
        <v>1</v>
      </c>
      <c r="B4" s="11">
        <f>'Delta Ct'!C4-'Delta Ct'!B4</f>
        <v>-0.84542704661065926</v>
      </c>
      <c r="C4" s="12">
        <f>'Delta Ct'!D4-'Delta Ct'!B4</f>
        <v>-1.0556615420636248</v>
      </c>
      <c r="D4" s="13">
        <f>'Delta Ct'!E4-'Delta Ct'!B4</f>
        <v>-0.87569808880923006</v>
      </c>
      <c r="E4" s="11">
        <f t="shared" ref="E4:E67" si="1">2^-B4</f>
        <v>1.7967965298888948</v>
      </c>
      <c r="F4" s="12">
        <f t="shared" si="0"/>
        <v>2.0786711544703258</v>
      </c>
      <c r="G4" s="13">
        <f t="shared" si="0"/>
        <v>1.8348957378461639</v>
      </c>
      <c r="H4" s="11"/>
      <c r="I4" s="12"/>
      <c r="J4" s="12"/>
      <c r="K4" s="13"/>
    </row>
    <row r="5" spans="1:11" x14ac:dyDescent="0.25">
      <c r="A5" s="1" t="s">
        <v>2</v>
      </c>
      <c r="B5" s="11">
        <f>'Delta Ct'!C5-'Delta Ct'!B5</f>
        <v>-1.7972976469931439</v>
      </c>
      <c r="C5" s="12">
        <f>'Delta Ct'!D5-'Delta Ct'!B5</f>
        <v>-1.4881844747520212</v>
      </c>
      <c r="D5" s="13">
        <f>'Delta Ct'!E5-'Delta Ct'!B5</f>
        <v>-0.27757835309145662</v>
      </c>
      <c r="E5" s="11">
        <f t="shared" si="1"/>
        <v>3.4756857463945918</v>
      </c>
      <c r="F5" s="12">
        <f t="shared" si="0"/>
        <v>2.8053571941980415</v>
      </c>
      <c r="G5" s="13">
        <f t="shared" si="0"/>
        <v>1.212158497764193</v>
      </c>
      <c r="H5" s="11"/>
      <c r="I5" s="12"/>
      <c r="J5" s="12"/>
      <c r="K5" s="13"/>
    </row>
    <row r="6" spans="1:11" x14ac:dyDescent="0.25">
      <c r="A6" s="2" t="s">
        <v>3</v>
      </c>
      <c r="B6" s="19">
        <f>'Delta Ct'!C6-'Delta Ct'!B6</f>
        <v>-3.8239433073935345</v>
      </c>
      <c r="C6" s="20">
        <f>'Delta Ct'!D6-'Delta Ct'!B6</f>
        <v>-2.1113852092084002</v>
      </c>
      <c r="D6" s="21">
        <f>'Delta Ct'!E6-'Delta Ct'!B6</f>
        <v>-1.9403546643300622</v>
      </c>
      <c r="E6" s="19">
        <f t="shared" si="1"/>
        <v>14.161903711633427</v>
      </c>
      <c r="F6" s="20">
        <f t="shared" si="0"/>
        <v>4.3210598371425766</v>
      </c>
      <c r="G6" s="21">
        <f t="shared" si="0"/>
        <v>3.8379998744252997</v>
      </c>
      <c r="H6" s="19"/>
      <c r="I6" s="20"/>
      <c r="J6" s="20"/>
      <c r="K6" s="21"/>
    </row>
    <row r="7" spans="1:11" x14ac:dyDescent="0.25">
      <c r="A7" s="1" t="s">
        <v>4</v>
      </c>
      <c r="B7" s="11">
        <f>'Delta Ct'!C7-'Delta Ct'!B7</f>
        <v>-2.0840814107405237E-2</v>
      </c>
      <c r="C7" s="12">
        <f>'Delta Ct'!D7-'Delta Ct'!B7</f>
        <v>-1.0995256333010133</v>
      </c>
      <c r="D7" s="13">
        <f>'Delta Ct'!E7-'Delta Ct'!B7</f>
        <v>-0.23921394269106599</v>
      </c>
      <c r="E7" s="11">
        <f t="shared" si="1"/>
        <v>1.0145505956502165</v>
      </c>
      <c r="F7" s="12">
        <f t="shared" si="0"/>
        <v>2.1428422299713685</v>
      </c>
      <c r="G7" s="13">
        <f t="shared" si="0"/>
        <v>1.180349368819781</v>
      </c>
      <c r="H7" s="11"/>
      <c r="I7" s="12"/>
      <c r="J7" s="12"/>
      <c r="K7" s="13"/>
    </row>
    <row r="8" spans="1:11" x14ac:dyDescent="0.25">
      <c r="A8" s="1" t="s">
        <v>5</v>
      </c>
      <c r="B8" s="11">
        <f>'Delta Ct'!C8-'Delta Ct'!B8</f>
        <v>-1.6818299396770655</v>
      </c>
      <c r="C8" s="12">
        <f>'Delta Ct'!D8-'Delta Ct'!B8</f>
        <v>-1.4213477997438844</v>
      </c>
      <c r="D8" s="13">
        <f>'Delta Ct'!E8-'Delta Ct'!B8</f>
        <v>0.15027109860938737</v>
      </c>
      <c r="E8" s="11">
        <f t="shared" si="1"/>
        <v>3.2083464533988946</v>
      </c>
      <c r="F8" s="12">
        <f t="shared" si="0"/>
        <v>2.6783561246172467</v>
      </c>
      <c r="G8" s="13">
        <f t="shared" si="0"/>
        <v>0.90108112343264446</v>
      </c>
      <c r="H8" s="11"/>
      <c r="I8" s="12"/>
      <c r="J8" s="12"/>
      <c r="K8" s="13"/>
    </row>
    <row r="9" spans="1:11" x14ac:dyDescent="0.25">
      <c r="A9" s="1" t="s">
        <v>6</v>
      </c>
      <c r="B9" s="11">
        <f>'Delta Ct'!C9-'Delta Ct'!B9</f>
        <v>-0.90418610015883871</v>
      </c>
      <c r="C9" s="12">
        <f>'Delta Ct'!D9-'Delta Ct'!B9</f>
        <v>-1.1550943283693726</v>
      </c>
      <c r="D9" s="13">
        <f>'Delta Ct'!E9-'Delta Ct'!B9</f>
        <v>0.98095576047462174</v>
      </c>
      <c r="E9" s="11">
        <f t="shared" si="1"/>
        <v>1.8714883923646313</v>
      </c>
      <c r="F9" s="12">
        <f t="shared" si="0"/>
        <v>2.2269888398957867</v>
      </c>
      <c r="G9" s="13">
        <f t="shared" si="0"/>
        <v>0.50664398582700476</v>
      </c>
      <c r="H9" s="11"/>
      <c r="I9" s="12"/>
      <c r="J9" s="12"/>
      <c r="K9" s="13"/>
    </row>
    <row r="10" spans="1:11" x14ac:dyDescent="0.25">
      <c r="A10" s="1" t="s">
        <v>7</v>
      </c>
      <c r="B10" s="11">
        <f>'Delta Ct'!C10-'Delta Ct'!B10</f>
        <v>-0.70606280405694832</v>
      </c>
      <c r="C10" s="12">
        <f>'Delta Ct'!D10-'Delta Ct'!B10</f>
        <v>-1.0965425400392945</v>
      </c>
      <c r="D10" s="13">
        <f>'Delta Ct'!E10-'Delta Ct'!B10</f>
        <v>0.37137540260515678</v>
      </c>
      <c r="E10" s="11">
        <f t="shared" si="1"/>
        <v>1.6313460016286883</v>
      </c>
      <c r="F10" s="12">
        <f t="shared" si="0"/>
        <v>2.1384160041656193</v>
      </c>
      <c r="G10" s="13">
        <f t="shared" si="0"/>
        <v>0.77304515777565008</v>
      </c>
      <c r="H10" s="11"/>
      <c r="I10" s="12"/>
      <c r="J10" s="12"/>
      <c r="K10" s="13"/>
    </row>
    <row r="11" spans="1:11" x14ac:dyDescent="0.25">
      <c r="A11" s="1" t="s">
        <v>8</v>
      </c>
      <c r="B11" s="11">
        <f>'Delta Ct'!C11-'Delta Ct'!B11</f>
        <v>-0.64242220957452645</v>
      </c>
      <c r="C11" s="12">
        <f>'Delta Ct'!D11-'Delta Ct'!B11</f>
        <v>0.42387721653215849</v>
      </c>
      <c r="D11" s="13">
        <f>'Delta Ct'!E11-'Delta Ct'!B11</f>
        <v>-7.6274863922378699E-3</v>
      </c>
      <c r="E11" s="11">
        <f t="shared" si="1"/>
        <v>1.5609477101268867</v>
      </c>
      <c r="F11" s="12">
        <f t="shared" si="0"/>
        <v>0.74541863105420902</v>
      </c>
      <c r="G11" s="13">
        <f t="shared" si="0"/>
        <v>1.0053009713799399</v>
      </c>
      <c r="H11" s="11"/>
      <c r="I11" s="12"/>
      <c r="J11" s="12"/>
      <c r="K11" s="13"/>
    </row>
    <row r="12" spans="1:11" x14ac:dyDescent="0.25">
      <c r="A12" s="1" t="s">
        <v>9</v>
      </c>
      <c r="B12" s="11">
        <f>'Delta Ct'!C12-'Delta Ct'!B12</f>
        <v>-1.1976437671917139</v>
      </c>
      <c r="C12" s="12">
        <f>'Delta Ct'!D12-'Delta Ct'!B12</f>
        <v>-1.8214257785138201</v>
      </c>
      <c r="D12" s="13">
        <f>'Delta Ct'!E12-'Delta Ct'!B12</f>
        <v>-0.95832316001690998</v>
      </c>
      <c r="E12" s="11">
        <f t="shared" si="1"/>
        <v>2.2936476270001007</v>
      </c>
      <c r="F12" s="12">
        <f t="shared" si="0"/>
        <v>3.5343031209226221</v>
      </c>
      <c r="G12" s="13">
        <f t="shared" si="0"/>
        <v>1.9430501806353757</v>
      </c>
      <c r="H12" s="11"/>
      <c r="I12" s="12"/>
      <c r="J12" s="12"/>
      <c r="K12" s="13"/>
    </row>
    <row r="13" spans="1:11" x14ac:dyDescent="0.25">
      <c r="A13" s="1" t="s">
        <v>10</v>
      </c>
      <c r="B13" s="11">
        <f>'Delta Ct'!C13-'Delta Ct'!B13</f>
        <v>-1.6058424417115731</v>
      </c>
      <c r="C13" s="12">
        <f>'Delta Ct'!D13-'Delta Ct'!B13</f>
        <v>-0.52445143743919687</v>
      </c>
      <c r="D13" s="13">
        <f>'Delta Ct'!E13-'Delta Ct'!B13</f>
        <v>-0.71248944521385482</v>
      </c>
      <c r="E13" s="11">
        <f t="shared" si="1"/>
        <v>3.0437343340024641</v>
      </c>
      <c r="F13" s="12">
        <f t="shared" si="0"/>
        <v>1.438386551693696</v>
      </c>
      <c r="G13" s="13">
        <f t="shared" si="0"/>
        <v>1.6386292187976672</v>
      </c>
      <c r="H13" s="11"/>
      <c r="I13" s="12"/>
      <c r="J13" s="12"/>
      <c r="K13" s="13"/>
    </row>
    <row r="14" spans="1:11" x14ac:dyDescent="0.25">
      <c r="A14" s="1" t="s">
        <v>11</v>
      </c>
      <c r="B14" s="11">
        <f>'Delta Ct'!C14-'Delta Ct'!B14</f>
        <v>0.97587918202703605</v>
      </c>
      <c r="C14" s="12">
        <f>'Delta Ct'!D14-'Delta Ct'!B14</f>
        <v>-5.2009605214667687E-2</v>
      </c>
      <c r="D14" s="13">
        <f>'Delta Ct'!E14-'Delta Ct'!B14</f>
        <v>0.90951220273536748</v>
      </c>
      <c r="E14" s="11">
        <f t="shared" si="1"/>
        <v>0.50842991314185582</v>
      </c>
      <c r="F14" s="12">
        <f t="shared" si="0"/>
        <v>1.0367080032197615</v>
      </c>
      <c r="G14" s="13">
        <f t="shared" si="0"/>
        <v>0.53236506157139396</v>
      </c>
      <c r="H14" s="11"/>
      <c r="I14" s="12"/>
      <c r="J14" s="12"/>
      <c r="K14" s="13"/>
    </row>
    <row r="15" spans="1:11" x14ac:dyDescent="0.25">
      <c r="A15" s="1" t="s">
        <v>12</v>
      </c>
      <c r="B15" s="11">
        <f>'Delta Ct'!C15-'Delta Ct'!B15</f>
        <v>-0.47976542551690926</v>
      </c>
      <c r="C15" s="12">
        <f>'Delta Ct'!D15-'Delta Ct'!B15</f>
        <v>2.8632141306328407E-2</v>
      </c>
      <c r="D15" s="13">
        <f>'Delta Ct'!E15-'Delta Ct'!B15</f>
        <v>0.35623105446062908</v>
      </c>
      <c r="E15" s="11">
        <f t="shared" si="1"/>
        <v>1.3945169069393035</v>
      </c>
      <c r="F15" s="12">
        <f t="shared" si="0"/>
        <v>0.98034935316609795</v>
      </c>
      <c r="G15" s="13">
        <f t="shared" si="0"/>
        <v>0.78120275682242601</v>
      </c>
      <c r="H15" s="11"/>
      <c r="I15" s="12"/>
      <c r="J15" s="12"/>
      <c r="K15" s="13"/>
    </row>
    <row r="16" spans="1:11" x14ac:dyDescent="0.25">
      <c r="A16" s="1" t="s">
        <v>13</v>
      </c>
      <c r="B16" s="11">
        <f>'Delta Ct'!C16-'Delta Ct'!B16</f>
        <v>0.35935671091700883</v>
      </c>
      <c r="C16" s="12">
        <f>'Delta Ct'!D16-'Delta Ct'!B16</f>
        <v>0.85599213555885001</v>
      </c>
      <c r="D16" s="13">
        <f>'Delta Ct'!E16-'Delta Ct'!B16</f>
        <v>1.4658393867767074</v>
      </c>
      <c r="E16" s="11">
        <f t="shared" si="1"/>
        <v>0.77951208195145438</v>
      </c>
      <c r="F16" s="12">
        <f t="shared" si="0"/>
        <v>0.5524852541077675</v>
      </c>
      <c r="G16" s="13">
        <f t="shared" si="0"/>
        <v>0.36202484457165074</v>
      </c>
      <c r="H16" s="11"/>
      <c r="I16" s="12"/>
      <c r="J16" s="12"/>
      <c r="K16" s="13"/>
    </row>
    <row r="17" spans="1:11" x14ac:dyDescent="0.25">
      <c r="A17" s="1" t="s">
        <v>14</v>
      </c>
      <c r="B17" s="11">
        <f>'Delta Ct'!C17-'Delta Ct'!B17</f>
        <v>-0.32426183461521774</v>
      </c>
      <c r="C17" s="12">
        <f>'Delta Ct'!D17-'Delta Ct'!B17</f>
        <v>-1.0725159872031931</v>
      </c>
      <c r="D17" s="13">
        <f>'Delta Ct'!E17-'Delta Ct'!B17</f>
        <v>-0.95338694175519478</v>
      </c>
      <c r="E17" s="11">
        <f t="shared" si="1"/>
        <v>1.2520236677172345</v>
      </c>
      <c r="F17" s="12">
        <f t="shared" si="0"/>
        <v>2.1030978673059728</v>
      </c>
      <c r="G17" s="13">
        <f t="shared" si="0"/>
        <v>1.9364133448954537</v>
      </c>
      <c r="H17" s="11"/>
      <c r="I17" s="12"/>
      <c r="J17" s="12"/>
      <c r="K17" s="13"/>
    </row>
    <row r="18" spans="1:11" x14ac:dyDescent="0.25">
      <c r="A18" s="1" t="s">
        <v>15</v>
      </c>
      <c r="B18" s="11">
        <f>'Delta Ct'!C18-'Delta Ct'!B18</f>
        <v>-0.57910204966241707</v>
      </c>
      <c r="C18" s="12">
        <f>'Delta Ct'!D18-'Delta Ct'!B18</f>
        <v>-0.72071713491844491</v>
      </c>
      <c r="D18" s="13">
        <f>'Delta Ct'!E18-'Delta Ct'!B18</f>
        <v>0.47066752194923112</v>
      </c>
      <c r="E18" s="11">
        <f t="shared" si="1"/>
        <v>1.4939191263954448</v>
      </c>
      <c r="F18" s="12">
        <f t="shared" si="0"/>
        <v>1.6480010193916148</v>
      </c>
      <c r="G18" s="13">
        <f t="shared" si="0"/>
        <v>0.72163062853876592</v>
      </c>
      <c r="H18" s="11"/>
      <c r="I18" s="12"/>
      <c r="J18" s="12"/>
      <c r="K18" s="13"/>
    </row>
    <row r="19" spans="1:11" x14ac:dyDescent="0.25">
      <c r="A19" s="1" t="s">
        <v>16</v>
      </c>
      <c r="B19" s="11">
        <f>'Delta Ct'!C19-'Delta Ct'!B19</f>
        <v>-0.8672782683310345</v>
      </c>
      <c r="C19" s="12">
        <f>'Delta Ct'!D19-'Delta Ct'!B19</f>
        <v>-1.0947612353619647</v>
      </c>
      <c r="D19" s="13">
        <f>'Delta Ct'!E19-'Delta Ct'!B19</f>
        <v>1.145124436215184</v>
      </c>
      <c r="E19" s="11">
        <f t="shared" si="1"/>
        <v>1.82421815396441</v>
      </c>
      <c r="F19" s="12">
        <f t="shared" ref="F19:F82" si="2">2^-C19</f>
        <v>2.1357773177581949</v>
      </c>
      <c r="G19" s="13">
        <f t="shared" ref="G19:G82" si="3">2^-D19</f>
        <v>0.45215068792088359</v>
      </c>
      <c r="H19" s="11"/>
      <c r="I19" s="12"/>
      <c r="J19" s="12"/>
      <c r="K19" s="13"/>
    </row>
    <row r="20" spans="1:11" x14ac:dyDescent="0.25">
      <c r="A20" s="1" t="s">
        <v>17</v>
      </c>
      <c r="B20" s="11">
        <f>'Delta Ct'!C20-'Delta Ct'!B20</f>
        <v>2.2531658019875778E-2</v>
      </c>
      <c r="C20" s="12">
        <f>'Delta Ct'!D20-'Delta Ct'!B20</f>
        <v>-1.5527051516827655</v>
      </c>
      <c r="D20" s="13">
        <f>'Delta Ct'!E20-'Delta Ct'!B20</f>
        <v>0.15959421872657842</v>
      </c>
      <c r="E20" s="11">
        <f t="shared" si="1"/>
        <v>0.98450356948167628</v>
      </c>
      <c r="F20" s="12">
        <f t="shared" si="2"/>
        <v>2.9336670639034845</v>
      </c>
      <c r="G20" s="13">
        <f t="shared" si="3"/>
        <v>0.89527684658620887</v>
      </c>
      <c r="H20" s="11"/>
      <c r="I20" s="12"/>
      <c r="J20" s="12"/>
      <c r="K20" s="13"/>
    </row>
    <row r="21" spans="1:11" x14ac:dyDescent="0.25">
      <c r="A21" s="2" t="s">
        <v>18</v>
      </c>
      <c r="B21" s="19">
        <f>'Delta Ct'!C21-'Delta Ct'!B21</f>
        <v>-1.8229718311565577</v>
      </c>
      <c r="C21" s="20">
        <f>'Delta Ct'!D21-'Delta Ct'!B21</f>
        <v>-1.3594487538291062</v>
      </c>
      <c r="D21" s="21">
        <f>'Delta Ct'!E21-'Delta Ct'!B21</f>
        <v>0.15148099342546928</v>
      </c>
      <c r="E21" s="19">
        <f t="shared" si="1"/>
        <v>3.5380926588462547</v>
      </c>
      <c r="F21" s="20">
        <f t="shared" si="2"/>
        <v>2.5658712019360577</v>
      </c>
      <c r="G21" s="21">
        <f t="shared" si="3"/>
        <v>0.90032576188266833</v>
      </c>
      <c r="H21" s="19"/>
      <c r="I21" s="20"/>
      <c r="J21" s="20"/>
      <c r="K21" s="21"/>
    </row>
    <row r="22" spans="1:11" x14ac:dyDescent="0.25">
      <c r="A22" s="2" t="s">
        <v>19</v>
      </c>
      <c r="B22" s="19">
        <f>'Delta Ct'!C22-'Delta Ct'!B22</f>
        <v>-4.1382470234172999</v>
      </c>
      <c r="C22" s="20">
        <f>'Delta Ct'!D22-'Delta Ct'!B22</f>
        <v>-3.665345691487861</v>
      </c>
      <c r="D22" s="21">
        <f>'Delta Ct'!E22-'Delta Ct'!B22</f>
        <v>-3.2797342928294135</v>
      </c>
      <c r="E22" s="19">
        <f t="shared" si="1"/>
        <v>17.60907258028563</v>
      </c>
      <c r="F22" s="20">
        <f t="shared" si="2"/>
        <v>12.687585958488723</v>
      </c>
      <c r="G22" s="21">
        <f t="shared" si="3"/>
        <v>9.7117702531527215</v>
      </c>
      <c r="H22" s="19"/>
      <c r="I22" s="20"/>
      <c r="J22" s="20"/>
      <c r="K22" s="21"/>
    </row>
    <row r="23" spans="1:11" x14ac:dyDescent="0.25">
      <c r="A23" s="1" t="s">
        <v>20</v>
      </c>
      <c r="B23" s="11">
        <f>'Delta Ct'!C23-'Delta Ct'!B23</f>
        <v>-0.63178683359796395</v>
      </c>
      <c r="C23" s="12">
        <f>'Delta Ct'!D23-'Delta Ct'!B23</f>
        <v>-1.34273833319115</v>
      </c>
      <c r="D23" s="13">
        <f>'Delta Ct'!E23-'Delta Ct'!B23</f>
        <v>0.28840128659766862</v>
      </c>
      <c r="E23" s="11">
        <f t="shared" si="1"/>
        <v>1.5494829000876373</v>
      </c>
      <c r="F23" s="12">
        <f t="shared" si="2"/>
        <v>2.5363227349186976</v>
      </c>
      <c r="G23" s="13">
        <f t="shared" si="3"/>
        <v>0.81880891393107036</v>
      </c>
      <c r="H23" s="11"/>
      <c r="I23" s="12"/>
      <c r="J23" s="12"/>
      <c r="K23" s="13"/>
    </row>
    <row r="24" spans="1:11" x14ac:dyDescent="0.25">
      <c r="A24" s="1" t="s">
        <v>21</v>
      </c>
      <c r="B24" s="11">
        <f>'Delta Ct'!C24-'Delta Ct'!B24</f>
        <v>-0.80187591949477266</v>
      </c>
      <c r="C24" s="12">
        <f>'Delta Ct'!D24-'Delta Ct'!B24</f>
        <v>-1.341233594065578</v>
      </c>
      <c r="D24" s="13">
        <f>'Delta Ct'!E24-'Delta Ct'!B24</f>
        <v>-0.46277300437726154</v>
      </c>
      <c r="E24" s="11">
        <f t="shared" si="1"/>
        <v>1.7433665325527798</v>
      </c>
      <c r="F24" s="12">
        <f t="shared" si="2"/>
        <v>2.533678714997452</v>
      </c>
      <c r="G24" s="13">
        <f t="shared" si="3"/>
        <v>1.3781882898735298</v>
      </c>
      <c r="H24" s="11"/>
      <c r="I24" s="12"/>
      <c r="J24" s="12"/>
      <c r="K24" s="13"/>
    </row>
    <row r="25" spans="1:11" x14ac:dyDescent="0.25">
      <c r="A25" s="1" t="s">
        <v>22</v>
      </c>
      <c r="B25" s="11">
        <f>'Delta Ct'!C25-'Delta Ct'!B25</f>
        <v>0.28330627044663004</v>
      </c>
      <c r="C25" s="12">
        <f>'Delta Ct'!D25-'Delta Ct'!B25</f>
        <v>-0.12741917654442148</v>
      </c>
      <c r="D25" s="13">
        <f>'Delta Ct'!E25-'Delta Ct'!B25</f>
        <v>0.12295786618751237</v>
      </c>
      <c r="E25" s="11">
        <f t="shared" si="1"/>
        <v>0.82170572846039991</v>
      </c>
      <c r="F25" s="12">
        <f t="shared" si="2"/>
        <v>1.0923378795494361</v>
      </c>
      <c r="G25" s="13">
        <f t="shared" si="3"/>
        <v>0.91830298088663964</v>
      </c>
      <c r="H25" s="11"/>
      <c r="I25" s="12"/>
      <c r="J25" s="12"/>
      <c r="K25" s="13"/>
    </row>
    <row r="26" spans="1:11" x14ac:dyDescent="0.25">
      <c r="A26" s="1" t="s">
        <v>23</v>
      </c>
      <c r="B26" s="11">
        <f>'Delta Ct'!C26-'Delta Ct'!B26</f>
        <v>-1.4847130878704249</v>
      </c>
      <c r="C26" s="12">
        <f>'Delta Ct'!D26-'Delta Ct'!B26</f>
        <v>-0.74581116720603902</v>
      </c>
      <c r="D26" s="13">
        <f>'Delta Ct'!E26-'Delta Ct'!B26</f>
        <v>-2.5587571454091638</v>
      </c>
      <c r="E26" s="11">
        <f t="shared" si="1"/>
        <v>2.798615108726068</v>
      </c>
      <c r="F26" s="12">
        <f t="shared" si="2"/>
        <v>1.6769168646816215</v>
      </c>
      <c r="G26" s="13">
        <f t="shared" si="3"/>
        <v>5.8919988361980877</v>
      </c>
      <c r="H26" s="11"/>
      <c r="I26" s="12"/>
      <c r="J26" s="12"/>
      <c r="K26" s="13"/>
    </row>
    <row r="27" spans="1:11" x14ac:dyDescent="0.25">
      <c r="A27" s="2" t="s">
        <v>24</v>
      </c>
      <c r="B27" s="19">
        <f>'Delta Ct'!C27-'Delta Ct'!B27</f>
        <v>-1.8931304717001751</v>
      </c>
      <c r="C27" s="20">
        <f>'Delta Ct'!D27-'Delta Ct'!B27</f>
        <v>-2.2718318530377459</v>
      </c>
      <c r="D27" s="21">
        <f>'Delta Ct'!E27-'Delta Ct'!B27</f>
        <v>-1.5681610099518082</v>
      </c>
      <c r="E27" s="19">
        <f t="shared" si="1"/>
        <v>3.7144033101541143</v>
      </c>
      <c r="F27" s="20">
        <f t="shared" si="2"/>
        <v>4.8293594684346823</v>
      </c>
      <c r="G27" s="21">
        <f t="shared" si="3"/>
        <v>2.9652649353639902</v>
      </c>
      <c r="H27" s="19"/>
      <c r="I27" s="20"/>
      <c r="J27" s="20"/>
      <c r="K27" s="21"/>
    </row>
    <row r="28" spans="1:11" x14ac:dyDescent="0.25">
      <c r="A28" s="1" t="s">
        <v>25</v>
      </c>
      <c r="B28" s="11">
        <f>'Delta Ct'!C28-'Delta Ct'!B28</f>
        <v>-0.38902331431085457</v>
      </c>
      <c r="C28" s="12">
        <f>'Delta Ct'!D28-'Delta Ct'!B28</f>
        <v>-1.4574221202191424</v>
      </c>
      <c r="D28" s="13">
        <f>'Delta Ct'!E28-'Delta Ct'!B28</f>
        <v>-0.89612833579815998</v>
      </c>
      <c r="E28" s="11">
        <f t="shared" si="1"/>
        <v>1.309506584864838</v>
      </c>
      <c r="F28" s="12">
        <f t="shared" si="2"/>
        <v>2.7461722514645981</v>
      </c>
      <c r="G28" s="13">
        <f t="shared" si="3"/>
        <v>1.8610648601779136</v>
      </c>
      <c r="H28" s="11"/>
      <c r="I28" s="12"/>
      <c r="J28" s="12"/>
      <c r="K28" s="13"/>
    </row>
    <row r="29" spans="1:11" x14ac:dyDescent="0.25">
      <c r="A29" s="1" t="s">
        <v>26</v>
      </c>
      <c r="B29" s="11">
        <f>'Delta Ct'!C29-'Delta Ct'!B29</f>
        <v>-0.15986682017022957</v>
      </c>
      <c r="C29" s="12">
        <f>'Delta Ct'!D29-'Delta Ct'!B29</f>
        <v>-1.6371312368369821</v>
      </c>
      <c r="D29" s="13">
        <f>'Delta Ct'!E29-'Delta Ct'!B29</f>
        <v>-0.70161374330955795</v>
      </c>
      <c r="E29" s="11">
        <f t="shared" si="1"/>
        <v>1.117184002455379</v>
      </c>
      <c r="F29" s="12">
        <f t="shared" si="2"/>
        <v>3.110467078789136</v>
      </c>
      <c r="G29" s="13">
        <f t="shared" si="3"/>
        <v>1.6263229180865697</v>
      </c>
      <c r="H29" s="11"/>
      <c r="I29" s="12"/>
      <c r="J29" s="12"/>
      <c r="K29" s="13"/>
    </row>
    <row r="30" spans="1:11" x14ac:dyDescent="0.25">
      <c r="A30" s="1" t="s">
        <v>27</v>
      </c>
      <c r="B30" s="11">
        <f>'Delta Ct'!C30-'Delta Ct'!B30</f>
        <v>-0.5072980030315577</v>
      </c>
      <c r="C30" s="12">
        <f>'Delta Ct'!D30-'Delta Ct'!B30</f>
        <v>-1.3577134041445191</v>
      </c>
      <c r="D30" s="13">
        <f>'Delta Ct'!E30-'Delta Ct'!B30</f>
        <v>-1.0673948915842963</v>
      </c>
      <c r="E30" s="11">
        <f t="shared" si="1"/>
        <v>1.4213856142175179</v>
      </c>
      <c r="F30" s="12">
        <f t="shared" si="2"/>
        <v>2.5627866922047486</v>
      </c>
      <c r="G30" s="13">
        <f t="shared" si="3"/>
        <v>2.0956457916524975</v>
      </c>
      <c r="H30" s="11"/>
      <c r="I30" s="12"/>
      <c r="J30" s="12"/>
      <c r="K30" s="13"/>
    </row>
    <row r="31" spans="1:11" x14ac:dyDescent="0.25">
      <c r="A31" s="1" t="s">
        <v>28</v>
      </c>
      <c r="B31" s="11">
        <f>'Delta Ct'!C31-'Delta Ct'!B31</f>
        <v>-2.5083686613974407</v>
      </c>
      <c r="C31" s="12">
        <f>'Delta Ct'!D31-'Delta Ct'!B31</f>
        <v>-1.346981707061996</v>
      </c>
      <c r="D31" s="13">
        <f>'Delta Ct'!E31-'Delta Ct'!B31</f>
        <v>1.6474870053883635</v>
      </c>
      <c r="E31" s="11">
        <f t="shared" si="1"/>
        <v>5.6897633994377612</v>
      </c>
      <c r="F31" s="12">
        <f t="shared" si="2"/>
        <v>2.5437937587450006</v>
      </c>
      <c r="G31" s="13">
        <f t="shared" si="3"/>
        <v>0.31919567187281889</v>
      </c>
      <c r="H31" s="11"/>
      <c r="I31" s="12"/>
      <c r="J31" s="12"/>
      <c r="K31" s="13"/>
    </row>
    <row r="32" spans="1:11" x14ac:dyDescent="0.25">
      <c r="A32" s="1" t="s">
        <v>29</v>
      </c>
      <c r="B32" s="11">
        <f>'Delta Ct'!C32-'Delta Ct'!B32</f>
        <v>-0.68653091827406953</v>
      </c>
      <c r="C32" s="12">
        <f>'Delta Ct'!D32-'Delta Ct'!B32</f>
        <v>-6.5144402628810383E-2</v>
      </c>
      <c r="D32" s="13">
        <f>'Delta Ct'!E32-'Delta Ct'!B32</f>
        <v>0.62896601438087529</v>
      </c>
      <c r="E32" s="11">
        <f t="shared" si="1"/>
        <v>1.6094089026444396</v>
      </c>
      <c r="F32" s="12">
        <f t="shared" si="2"/>
        <v>1.0461896500542796</v>
      </c>
      <c r="G32" s="13">
        <f t="shared" si="3"/>
        <v>0.64663969867903348</v>
      </c>
      <c r="H32" s="11"/>
      <c r="I32" s="12"/>
      <c r="J32" s="12"/>
      <c r="K32" s="13"/>
    </row>
    <row r="33" spans="1:11" x14ac:dyDescent="0.25">
      <c r="A33" s="1" t="s">
        <v>30</v>
      </c>
      <c r="B33" s="11">
        <f>'Delta Ct'!C33-'Delta Ct'!B33</f>
        <v>0.98780774037664543</v>
      </c>
      <c r="C33" s="12">
        <f>'Delta Ct'!D33-'Delta Ct'!B33</f>
        <v>4.8048791442642624E-2</v>
      </c>
      <c r="D33" s="13">
        <f>'Delta Ct'!E33-'Delta Ct'!B33</f>
        <v>2.8339722959157072</v>
      </c>
      <c r="E33" s="11">
        <f t="shared" si="1"/>
        <v>0.5042434205740256</v>
      </c>
      <c r="F33" s="12">
        <f t="shared" si="2"/>
        <v>0.96724361721930163</v>
      </c>
      <c r="G33" s="13">
        <f t="shared" si="3"/>
        <v>0.14024562817836086</v>
      </c>
      <c r="H33" s="11"/>
      <c r="I33" s="12"/>
      <c r="J33" s="12"/>
      <c r="K33" s="13"/>
    </row>
    <row r="34" spans="1:11" x14ac:dyDescent="0.25">
      <c r="A34" s="1" t="s">
        <v>31</v>
      </c>
      <c r="B34" s="11">
        <f>'Delta Ct'!C34-'Delta Ct'!B34</f>
        <v>0.17545842091863761</v>
      </c>
      <c r="C34" s="12">
        <f>'Delta Ct'!D34-'Delta Ct'!B34</f>
        <v>-0.1798618861493182</v>
      </c>
      <c r="D34" s="13">
        <f>'Delta Ct'!E34-'Delta Ct'!B34</f>
        <v>0.68319511492612151</v>
      </c>
      <c r="E34" s="11">
        <f t="shared" si="1"/>
        <v>0.88548610837964881</v>
      </c>
      <c r="F34" s="12">
        <f t="shared" si="2"/>
        <v>1.1327754358577435</v>
      </c>
      <c r="G34" s="13">
        <f t="shared" si="3"/>
        <v>0.62278447462339659</v>
      </c>
      <c r="H34" s="11"/>
      <c r="I34" s="12"/>
      <c r="J34" s="12"/>
      <c r="K34" s="13"/>
    </row>
    <row r="35" spans="1:11" x14ac:dyDescent="0.25">
      <c r="A35" s="1" t="s">
        <v>32</v>
      </c>
      <c r="B35" s="11">
        <f>'Delta Ct'!C35-'Delta Ct'!B35</f>
        <v>-0.29036316314711996</v>
      </c>
      <c r="C35" s="12">
        <f>'Delta Ct'!D35-'Delta Ct'!B35</f>
        <v>-0.64581698461937265</v>
      </c>
      <c r="D35" s="13">
        <f>'Delta Ct'!E35-'Delta Ct'!B35</f>
        <v>-0.26423327049054635</v>
      </c>
      <c r="E35" s="11">
        <f t="shared" si="1"/>
        <v>1.222948086181362</v>
      </c>
      <c r="F35" s="12">
        <f t="shared" si="2"/>
        <v>1.5646250678743621</v>
      </c>
      <c r="G35" s="13">
        <f t="shared" si="3"/>
        <v>1.2009976020291178</v>
      </c>
      <c r="H35" s="11"/>
      <c r="I35" s="12"/>
      <c r="J35" s="12"/>
      <c r="K35" s="13"/>
    </row>
    <row r="36" spans="1:11" x14ac:dyDescent="0.25">
      <c r="A36" s="1" t="s">
        <v>33</v>
      </c>
      <c r="B36" s="11">
        <f>'Delta Ct'!C36-'Delta Ct'!B36</f>
        <v>0.11150057078029008</v>
      </c>
      <c r="C36" s="12">
        <f>'Delta Ct'!D36-'Delta Ct'!B36</f>
        <v>-0.16466254278587655</v>
      </c>
      <c r="D36" s="13">
        <f>'Delta Ct'!E36-'Delta Ct'!B36</f>
        <v>0.16819636106055924</v>
      </c>
      <c r="E36" s="11">
        <f t="shared" si="1"/>
        <v>0.92562480348325327</v>
      </c>
      <c r="F36" s="12">
        <f t="shared" si="2"/>
        <v>1.1209038595242153</v>
      </c>
      <c r="G36" s="13">
        <f t="shared" si="3"/>
        <v>0.88995459585588621</v>
      </c>
      <c r="H36" s="11"/>
      <c r="I36" s="12"/>
      <c r="J36" s="12"/>
      <c r="K36" s="13"/>
    </row>
    <row r="37" spans="1:11" x14ac:dyDescent="0.25">
      <c r="A37" s="1" t="s">
        <v>34</v>
      </c>
      <c r="B37" s="11">
        <f>'Delta Ct'!C37-'Delta Ct'!B37</f>
        <v>0.40838892222072332</v>
      </c>
      <c r="C37" s="12">
        <f>'Delta Ct'!D37-'Delta Ct'!B37</f>
        <v>-0.42439351761904476</v>
      </c>
      <c r="D37" s="13">
        <f>'Delta Ct'!E37-'Delta Ct'!B37</f>
        <v>-0.42246246258852693</v>
      </c>
      <c r="E37" s="11">
        <f t="shared" si="1"/>
        <v>0.75346430823330557</v>
      </c>
      <c r="F37" s="12">
        <f t="shared" si="2"/>
        <v>1.3420082286808312</v>
      </c>
      <c r="G37" s="13">
        <f t="shared" si="3"/>
        <v>1.3402131451196</v>
      </c>
      <c r="H37" s="11"/>
      <c r="I37" s="12"/>
      <c r="J37" s="12"/>
      <c r="K37" s="13"/>
    </row>
    <row r="38" spans="1:11" x14ac:dyDescent="0.25">
      <c r="A38" s="1" t="s">
        <v>35</v>
      </c>
      <c r="B38" s="11">
        <f>'Delta Ct'!C38-'Delta Ct'!B38</f>
        <v>-0.78892565806085457</v>
      </c>
      <c r="C38" s="12">
        <f>'Delta Ct'!D38-'Delta Ct'!B38</f>
        <v>-0.27743294124372042</v>
      </c>
      <c r="D38" s="13">
        <f>'Delta Ct'!E38-'Delta Ct'!B38</f>
        <v>0.20166587908627776</v>
      </c>
      <c r="E38" s="11">
        <f t="shared" si="1"/>
        <v>1.7277873397882202</v>
      </c>
      <c r="F38" s="12">
        <f t="shared" si="2"/>
        <v>1.2120363282693807</v>
      </c>
      <c r="G38" s="13">
        <f t="shared" si="3"/>
        <v>0.86954591923272007</v>
      </c>
      <c r="H38" s="11"/>
      <c r="I38" s="12"/>
      <c r="J38" s="12"/>
      <c r="K38" s="13"/>
    </row>
    <row r="39" spans="1:11" x14ac:dyDescent="0.25">
      <c r="A39" s="1" t="s">
        <v>36</v>
      </c>
      <c r="B39" s="11">
        <f>'Delta Ct'!C39-'Delta Ct'!B39</f>
        <v>0.15447313547755925</v>
      </c>
      <c r="C39" s="12">
        <f>'Delta Ct'!D39-'Delta Ct'!B39</f>
        <v>-9.0637070780665852E-2</v>
      </c>
      <c r="D39" s="13">
        <f>'Delta Ct'!E39-'Delta Ct'!B39</f>
        <v>-9.6219372792809565E-3</v>
      </c>
      <c r="E39" s="11">
        <f t="shared" si="1"/>
        <v>0.89846042592689146</v>
      </c>
      <c r="F39" s="12">
        <f t="shared" si="2"/>
        <v>1.0648402948889459</v>
      </c>
      <c r="G39" s="13">
        <f t="shared" si="3"/>
        <v>1.0066917087959819</v>
      </c>
      <c r="H39" s="11"/>
      <c r="I39" s="12"/>
      <c r="J39" s="12"/>
      <c r="K39" s="13"/>
    </row>
    <row r="40" spans="1:11" x14ac:dyDescent="0.25">
      <c r="A40" s="1" t="s">
        <v>37</v>
      </c>
      <c r="B40" s="11">
        <f>'Delta Ct'!C40-'Delta Ct'!B40</f>
        <v>-0.79992025136326461</v>
      </c>
      <c r="C40" s="12">
        <f>'Delta Ct'!D40-'Delta Ct'!B40</f>
        <v>-0.27524998073346651</v>
      </c>
      <c r="D40" s="13">
        <f>'Delta Ct'!E40-'Delta Ct'!B40</f>
        <v>-5.7290394310530957E-2</v>
      </c>
      <c r="E40" s="11">
        <f t="shared" si="1"/>
        <v>1.7410048854603777</v>
      </c>
      <c r="F40" s="12">
        <f t="shared" si="2"/>
        <v>1.2102037672235233</v>
      </c>
      <c r="G40" s="13">
        <f t="shared" si="3"/>
        <v>1.0405096854747757</v>
      </c>
      <c r="H40" s="11"/>
      <c r="I40" s="12"/>
      <c r="J40" s="12"/>
      <c r="K40" s="13"/>
    </row>
    <row r="41" spans="1:11" x14ac:dyDescent="0.25">
      <c r="A41" s="1" t="s">
        <v>38</v>
      </c>
      <c r="B41" s="11">
        <f>'Delta Ct'!C41-'Delta Ct'!B41</f>
        <v>-0.13941304921482356</v>
      </c>
      <c r="C41" s="12">
        <f>'Delta Ct'!D41-'Delta Ct'!B41</f>
        <v>0.11273159300717595</v>
      </c>
      <c r="D41" s="13">
        <f>'Delta Ct'!E41-'Delta Ct'!B41</f>
        <v>0.28926595131121502</v>
      </c>
      <c r="E41" s="11">
        <f t="shared" si="1"/>
        <v>1.1014569043650588</v>
      </c>
      <c r="F41" s="12">
        <f t="shared" si="2"/>
        <v>0.92483532360578835</v>
      </c>
      <c r="G41" s="13">
        <f t="shared" si="3"/>
        <v>0.81831831610377381</v>
      </c>
      <c r="H41" s="11"/>
      <c r="I41" s="12"/>
      <c r="J41" s="12"/>
      <c r="K41" s="13"/>
    </row>
    <row r="42" spans="1:11" x14ac:dyDescent="0.25">
      <c r="A42" s="1" t="s">
        <v>39</v>
      </c>
      <c r="B42" s="11">
        <f>'Delta Ct'!C42-'Delta Ct'!B42</f>
        <v>-0.15489817698175301</v>
      </c>
      <c r="C42" s="12">
        <f>'Delta Ct'!D42-'Delta Ct'!B42</f>
        <v>-0.10226760590639827</v>
      </c>
      <c r="D42" s="13">
        <f>'Delta Ct'!E42-'Delta Ct'!B42</f>
        <v>-0.13442102988995686</v>
      </c>
      <c r="E42" s="11">
        <f t="shared" si="1"/>
        <v>1.1133430375544422</v>
      </c>
      <c r="F42" s="12">
        <f t="shared" si="2"/>
        <v>1.0734593842087594</v>
      </c>
      <c r="G42" s="13">
        <f t="shared" si="3"/>
        <v>1.0976522249260645</v>
      </c>
      <c r="H42" s="11"/>
      <c r="I42" s="12"/>
      <c r="J42" s="12"/>
      <c r="K42" s="13"/>
    </row>
    <row r="43" spans="1:11" x14ac:dyDescent="0.25">
      <c r="A43" s="2" t="s">
        <v>40</v>
      </c>
      <c r="B43" s="19">
        <f>'Delta Ct'!C43-'Delta Ct'!B43</f>
        <v>0.10781875213608672</v>
      </c>
      <c r="C43" s="20">
        <f>'Delta Ct'!D43-'Delta Ct'!B43</f>
        <v>-1.1127699443158221</v>
      </c>
      <c r="D43" s="21">
        <f>'Delta Ct'!E43-'Delta Ct'!B43</f>
        <v>-1.3465461723053238</v>
      </c>
      <c r="E43" s="19">
        <f t="shared" si="1"/>
        <v>0.92799005388044231</v>
      </c>
      <c r="F43" s="20">
        <f t="shared" si="2"/>
        <v>2.162604645237479</v>
      </c>
      <c r="G43" s="21">
        <f t="shared" si="3"/>
        <v>2.543025929544942</v>
      </c>
      <c r="H43" s="19"/>
      <c r="I43" s="20"/>
      <c r="J43" s="20"/>
      <c r="K43" s="21"/>
    </row>
    <row r="44" spans="1:11" x14ac:dyDescent="0.25">
      <c r="A44" s="1" t="s">
        <v>41</v>
      </c>
      <c r="B44" s="11">
        <f>'Delta Ct'!C44-'Delta Ct'!B44</f>
        <v>1.1822759207151847</v>
      </c>
      <c r="C44" s="12">
        <f>'Delta Ct'!D44-'Delta Ct'!B44</f>
        <v>-0.13848322912620858</v>
      </c>
      <c r="D44" s="13">
        <f>'Delta Ct'!E44-'Delta Ct'!B44</f>
        <v>-0.75082015912173006</v>
      </c>
      <c r="E44" s="11">
        <f t="shared" si="1"/>
        <v>0.44065579385799902</v>
      </c>
      <c r="F44" s="12">
        <f t="shared" si="2"/>
        <v>1.1007472417110198</v>
      </c>
      <c r="G44" s="13">
        <f t="shared" si="3"/>
        <v>1.6827491863806623</v>
      </c>
      <c r="H44" s="11"/>
      <c r="I44" s="12"/>
      <c r="J44" s="12"/>
      <c r="K44" s="13"/>
    </row>
    <row r="45" spans="1:11" x14ac:dyDescent="0.25">
      <c r="A45" s="1" t="s">
        <v>42</v>
      </c>
      <c r="B45" s="11">
        <f>'Delta Ct'!C45-'Delta Ct'!B45</f>
        <v>-0.75320737599705012</v>
      </c>
      <c r="C45" s="12">
        <f>'Delta Ct'!D45-'Delta Ct'!B45</f>
        <v>7.7392033282208672E-3</v>
      </c>
      <c r="D45" s="13">
        <f>'Delta Ct'!E45-'Delta Ct'!B45</f>
        <v>-8.5940678124007519E-2</v>
      </c>
      <c r="E45" s="11">
        <f t="shared" si="1"/>
        <v>1.6855359240466119</v>
      </c>
      <c r="F45" s="12">
        <f t="shared" si="2"/>
        <v>0.99464995577031678</v>
      </c>
      <c r="G45" s="13">
        <f t="shared" si="3"/>
        <v>1.061379565407899</v>
      </c>
      <c r="H45" s="11"/>
      <c r="I45" s="12"/>
      <c r="J45" s="12"/>
      <c r="K45" s="13"/>
    </row>
    <row r="46" spans="1:11" x14ac:dyDescent="0.25">
      <c r="A46" s="1" t="s">
        <v>43</v>
      </c>
      <c r="B46" s="11">
        <f>'Delta Ct'!C46-'Delta Ct'!B46</f>
        <v>1.3037123576862157</v>
      </c>
      <c r="C46" s="12">
        <f>'Delta Ct'!D46-'Delta Ct'!B46</f>
        <v>-0.15916461035179452</v>
      </c>
      <c r="D46" s="13">
        <f>'Delta Ct'!E46-'Delta Ct'!B46</f>
        <v>1.1657581337249496</v>
      </c>
      <c r="E46" s="11">
        <f t="shared" si="1"/>
        <v>0.40508249348842729</v>
      </c>
      <c r="F46" s="12">
        <f t="shared" si="2"/>
        <v>1.1166403624877155</v>
      </c>
      <c r="G46" s="13">
        <f t="shared" si="3"/>
        <v>0.4457299678356279</v>
      </c>
      <c r="H46" s="11"/>
      <c r="I46" s="12"/>
      <c r="J46" s="12"/>
      <c r="K46" s="13"/>
    </row>
    <row r="47" spans="1:11" x14ac:dyDescent="0.25">
      <c r="A47" s="1" t="s">
        <v>44</v>
      </c>
      <c r="B47" s="11">
        <f>'Delta Ct'!C47-'Delta Ct'!B47</f>
        <v>-0.57466174204522957</v>
      </c>
      <c r="C47" s="12">
        <f>'Delta Ct'!D47-'Delta Ct'!B47</f>
        <v>-1.0221689769085955</v>
      </c>
      <c r="D47" s="13">
        <f>'Delta Ct'!E47-'Delta Ct'!B47</f>
        <v>-6.5905245188631056E-3</v>
      </c>
      <c r="E47" s="11">
        <f t="shared" si="1"/>
        <v>1.4893282304921061</v>
      </c>
      <c r="F47" s="12">
        <f t="shared" si="2"/>
        <v>2.0309700669400139</v>
      </c>
      <c r="G47" s="13">
        <f t="shared" si="3"/>
        <v>1.0045786536369599</v>
      </c>
      <c r="H47" s="11"/>
      <c r="I47" s="12"/>
      <c r="J47" s="12"/>
      <c r="K47" s="13"/>
    </row>
    <row r="48" spans="1:11" x14ac:dyDescent="0.25">
      <c r="A48" s="2" t="s">
        <v>45</v>
      </c>
      <c r="B48" s="19">
        <f>'Delta Ct'!C48-'Delta Ct'!B48</f>
        <v>-0.87810946543390145</v>
      </c>
      <c r="C48" s="20">
        <f>'Delta Ct'!D48-'Delta Ct'!B48</f>
        <v>-0.48138318741884945</v>
      </c>
      <c r="D48" s="21">
        <f>'Delta Ct'!E48-'Delta Ct'!B48</f>
        <v>-0.55683771690167561</v>
      </c>
      <c r="E48" s="19">
        <f t="shared" si="1"/>
        <v>1.8379652184858155</v>
      </c>
      <c r="F48" s="20">
        <f t="shared" si="2"/>
        <v>1.396081521504456</v>
      </c>
      <c r="G48" s="21">
        <f t="shared" si="3"/>
        <v>1.4710412648950402</v>
      </c>
      <c r="H48" s="19"/>
      <c r="I48" s="20"/>
      <c r="J48" s="20"/>
      <c r="K48" s="21"/>
    </row>
    <row r="49" spans="1:11" x14ac:dyDescent="0.25">
      <c r="A49" s="2" t="s">
        <v>46</v>
      </c>
      <c r="B49" s="19">
        <f>'Delta Ct'!C49-'Delta Ct'!B49</f>
        <v>-2.1932250761923662</v>
      </c>
      <c r="C49" s="20">
        <f>'Delta Ct'!D49-'Delta Ct'!B49</f>
        <v>-5.1005951790468629</v>
      </c>
      <c r="D49" s="21">
        <f>'Delta Ct'!E49-'Delta Ct'!B49</f>
        <v>0.24538358131609428</v>
      </c>
      <c r="E49" s="19">
        <f t="shared" si="1"/>
        <v>4.5732667655965091</v>
      </c>
      <c r="F49" s="20">
        <f t="shared" si="2"/>
        <v>34.310902730744608</v>
      </c>
      <c r="G49" s="21">
        <f t="shared" si="3"/>
        <v>0.84359147363664044</v>
      </c>
      <c r="H49" s="19"/>
      <c r="I49" s="20"/>
      <c r="J49" s="20"/>
      <c r="K49" s="21"/>
    </row>
    <row r="50" spans="1:11" x14ac:dyDescent="0.25">
      <c r="A50" s="2" t="s">
        <v>47</v>
      </c>
      <c r="B50" s="19">
        <f>'Delta Ct'!C50-'Delta Ct'!B50</f>
        <v>-0.90062062978122981</v>
      </c>
      <c r="C50" s="20">
        <f>'Delta Ct'!D50-'Delta Ct'!B50</f>
        <v>-1.6260222026166034</v>
      </c>
      <c r="D50" s="21">
        <f>'Delta Ct'!E50-'Delta Ct'!B50</f>
        <v>-1.6061058036529801</v>
      </c>
      <c r="E50" s="19">
        <f t="shared" si="1"/>
        <v>1.8668689145551369</v>
      </c>
      <c r="F50" s="20">
        <f t="shared" si="2"/>
        <v>3.086607851662869</v>
      </c>
      <c r="G50" s="21">
        <f t="shared" si="3"/>
        <v>3.0442900141225726</v>
      </c>
      <c r="H50" s="19"/>
      <c r="I50" s="20"/>
      <c r="J50" s="20"/>
      <c r="K50" s="21"/>
    </row>
    <row r="51" spans="1:11" x14ac:dyDescent="0.25">
      <c r="A51" s="1" t="s">
        <v>48</v>
      </c>
      <c r="B51" s="11">
        <f>'Delta Ct'!C51-'Delta Ct'!B51</f>
        <v>-0.11509117523207735</v>
      </c>
      <c r="C51" s="12">
        <f>'Delta Ct'!D51-'Delta Ct'!B51</f>
        <v>-5.7815892344386555E-2</v>
      </c>
      <c r="D51" s="13">
        <f>'Delta Ct'!E51-'Delta Ct'!B51</f>
        <v>-0.47485160748598787</v>
      </c>
      <c r="E51" s="11">
        <f t="shared" si="1"/>
        <v>1.0830434893886061</v>
      </c>
      <c r="F51" s="12">
        <f t="shared" si="2"/>
        <v>1.0408887575400361</v>
      </c>
      <c r="G51" s="13">
        <f t="shared" si="3"/>
        <v>1.3897752631910434</v>
      </c>
      <c r="H51" s="11"/>
      <c r="I51" s="12"/>
      <c r="J51" s="12"/>
      <c r="K51" s="13"/>
    </row>
    <row r="52" spans="1:11" x14ac:dyDescent="0.25">
      <c r="A52" s="1" t="s">
        <v>49</v>
      </c>
      <c r="B52" s="11">
        <f>'Delta Ct'!C52-'Delta Ct'!B52</f>
        <v>7.1871588236344763E-2</v>
      </c>
      <c r="C52" s="12">
        <f>'Delta Ct'!D52-'Delta Ct'!B52</f>
        <v>-0.66510441188581026</v>
      </c>
      <c r="D52" s="13">
        <f>'Delta Ct'!E52-'Delta Ct'!B52</f>
        <v>-0.48537635724184724</v>
      </c>
      <c r="E52" s="11">
        <f t="shared" si="1"/>
        <v>0.9514029552771095</v>
      </c>
      <c r="F52" s="12">
        <f t="shared" si="2"/>
        <v>1.5856830293954205</v>
      </c>
      <c r="G52" s="13">
        <f t="shared" si="3"/>
        <v>1.3999510245326638</v>
      </c>
      <c r="H52" s="11"/>
      <c r="I52" s="12"/>
      <c r="J52" s="12"/>
      <c r="K52" s="13"/>
    </row>
    <row r="53" spans="1:11" x14ac:dyDescent="0.25">
      <c r="A53" s="1" t="s">
        <v>50</v>
      </c>
      <c r="B53" s="11">
        <f>'Delta Ct'!C53-'Delta Ct'!B53</f>
        <v>-0.13992866912856172</v>
      </c>
      <c r="C53" s="12">
        <f>'Delta Ct'!D53-'Delta Ct'!B53</f>
        <v>-0.68585382187929866</v>
      </c>
      <c r="D53" s="13">
        <f>'Delta Ct'!E53-'Delta Ct'!B53</f>
        <v>1.531871160661801</v>
      </c>
      <c r="E53" s="11">
        <f t="shared" si="1"/>
        <v>1.101850635957526</v>
      </c>
      <c r="F53" s="12">
        <f t="shared" si="2"/>
        <v>1.6086537400800083</v>
      </c>
      <c r="G53" s="13">
        <f t="shared" si="3"/>
        <v>0.34582853996147228</v>
      </c>
      <c r="H53" s="11"/>
      <c r="I53" s="12"/>
      <c r="J53" s="12"/>
      <c r="K53" s="13"/>
    </row>
    <row r="54" spans="1:11" x14ac:dyDescent="0.25">
      <c r="A54" s="2" t="s">
        <v>51</v>
      </c>
      <c r="B54" s="19">
        <f>'Delta Ct'!C54-'Delta Ct'!B54</f>
        <v>1.5349218851582691E-2</v>
      </c>
      <c r="C54" s="20">
        <f>'Delta Ct'!D54-'Delta Ct'!B54</f>
        <v>-3.1466428665773769</v>
      </c>
      <c r="D54" s="21">
        <f>'Delta Ct'!E54-'Delta Ct'!B54</f>
        <v>-4.5601526105777168E-2</v>
      </c>
      <c r="E54" s="19">
        <f t="shared" si="1"/>
        <v>0.98941712905440082</v>
      </c>
      <c r="F54" s="20">
        <f t="shared" si="2"/>
        <v>8.8559241556884274</v>
      </c>
      <c r="G54" s="21">
        <f t="shared" si="3"/>
        <v>1.0321134252928916</v>
      </c>
      <c r="H54" s="19"/>
      <c r="I54" s="20"/>
      <c r="J54" s="20"/>
      <c r="K54" s="21"/>
    </row>
    <row r="55" spans="1:11" x14ac:dyDescent="0.25">
      <c r="A55" s="2" t="s">
        <v>52</v>
      </c>
      <c r="B55" s="19">
        <f>'Delta Ct'!C55-'Delta Ct'!B55</f>
        <v>-1.5371238493857255</v>
      </c>
      <c r="C55" s="20">
        <f>'Delta Ct'!D55-'Delta Ct'!B55</f>
        <v>-1.9257561592714723</v>
      </c>
      <c r="D55" s="21">
        <f>'Delta Ct'!E55-'Delta Ct'!B55</f>
        <v>-2.3813298535390501</v>
      </c>
      <c r="E55" s="19">
        <f t="shared" si="1"/>
        <v>2.9021535428199932</v>
      </c>
      <c r="F55" s="20">
        <f t="shared" si="2"/>
        <v>3.7993593189635635</v>
      </c>
      <c r="G55" s="21">
        <f t="shared" si="3"/>
        <v>5.2101678595184682</v>
      </c>
      <c r="H55" s="19"/>
      <c r="I55" s="20"/>
      <c r="J55" s="20"/>
      <c r="K55" s="21"/>
    </row>
    <row r="56" spans="1:11" x14ac:dyDescent="0.25">
      <c r="A56" s="1" t="s">
        <v>53</v>
      </c>
      <c r="B56" s="11">
        <f>'Delta Ct'!C56-'Delta Ct'!B56</f>
        <v>1.0280470744830907</v>
      </c>
      <c r="C56" s="12">
        <f>'Delta Ct'!D56-'Delta Ct'!B56</f>
        <v>0.90437282835873845</v>
      </c>
      <c r="D56" s="13">
        <f>'Delta Ct'!E56-'Delta Ct'!B56</f>
        <v>2.0172487902597815</v>
      </c>
      <c r="E56" s="11">
        <f t="shared" si="1"/>
        <v>0.4903735010688926</v>
      </c>
      <c r="F56" s="12">
        <f t="shared" si="2"/>
        <v>0.53426491039417356</v>
      </c>
      <c r="G56" s="13">
        <f t="shared" si="3"/>
        <v>0.24702880951172207</v>
      </c>
      <c r="H56" s="11"/>
      <c r="I56" s="12"/>
      <c r="J56" s="12"/>
      <c r="K56" s="13"/>
    </row>
    <row r="57" spans="1:11" x14ac:dyDescent="0.25">
      <c r="A57" s="2" t="s">
        <v>54</v>
      </c>
      <c r="B57" s="19">
        <f>'Delta Ct'!C57-'Delta Ct'!B57</f>
        <v>-1.2513941232301278</v>
      </c>
      <c r="C57" s="20">
        <f>'Delta Ct'!D57-'Delta Ct'!B57</f>
        <v>-1.2658486593223337</v>
      </c>
      <c r="D57" s="21">
        <f>'Delta Ct'!E57-'Delta Ct'!B57</f>
        <v>-2.2096379590078001</v>
      </c>
      <c r="E57" s="19">
        <f t="shared" si="1"/>
        <v>2.380713680017458</v>
      </c>
      <c r="F57" s="20">
        <f t="shared" si="2"/>
        <v>2.4046862296993967</v>
      </c>
      <c r="G57" s="21">
        <f t="shared" si="3"/>
        <v>4.6255918083682079</v>
      </c>
      <c r="H57" s="19"/>
      <c r="I57" s="20"/>
      <c r="J57" s="20"/>
      <c r="K57" s="21"/>
    </row>
    <row r="58" spans="1:11" x14ac:dyDescent="0.25">
      <c r="A58" s="2" t="s">
        <v>55</v>
      </c>
      <c r="B58" s="19">
        <f>'Delta Ct'!C58-'Delta Ct'!B58</f>
        <v>-2.9088215931194519</v>
      </c>
      <c r="C58" s="20">
        <f>'Delta Ct'!D58-'Delta Ct'!B58</f>
        <v>-2.9667762347516167</v>
      </c>
      <c r="D58" s="21">
        <f>'Delta Ct'!E58-'Delta Ct'!B58</f>
        <v>-3.6264820090973195</v>
      </c>
      <c r="E58" s="19">
        <f t="shared" si="1"/>
        <v>7.5100452121880075</v>
      </c>
      <c r="F58" s="20">
        <f t="shared" si="2"/>
        <v>7.8178734674724035</v>
      </c>
      <c r="G58" s="21">
        <f t="shared" si="3"/>
        <v>12.350367008960509</v>
      </c>
      <c r="H58" s="19"/>
      <c r="I58" s="20"/>
      <c r="J58" s="20"/>
      <c r="K58" s="21"/>
    </row>
    <row r="59" spans="1:11" x14ac:dyDescent="0.25">
      <c r="A59" s="1" t="s">
        <v>56</v>
      </c>
      <c r="B59" s="11">
        <f>'Delta Ct'!C59-'Delta Ct'!B59</f>
        <v>-0.74280088185642867</v>
      </c>
      <c r="C59" s="12">
        <f>'Delta Ct'!D59-'Delta Ct'!B59</f>
        <v>-1.3477087247825388</v>
      </c>
      <c r="D59" s="13">
        <f>'Delta Ct'!E59-'Delta Ct'!B59</f>
        <v>-0.19763819297589791</v>
      </c>
      <c r="E59" s="11">
        <f t="shared" si="1"/>
        <v>1.6734215068370948</v>
      </c>
      <c r="F59" s="12">
        <f t="shared" si="2"/>
        <v>2.5450759765013204</v>
      </c>
      <c r="G59" s="13">
        <f t="shared" si="3"/>
        <v>1.1468193824658341</v>
      </c>
      <c r="H59" s="11"/>
      <c r="I59" s="12"/>
      <c r="J59" s="12"/>
      <c r="K59" s="13"/>
    </row>
    <row r="60" spans="1:11" x14ac:dyDescent="0.25">
      <c r="A60" s="1" t="s">
        <v>57</v>
      </c>
      <c r="B60" s="11">
        <f>'Delta Ct'!C60-'Delta Ct'!B60</f>
        <v>0.57032027801498941</v>
      </c>
      <c r="C60" s="12">
        <f>'Delta Ct'!D60-'Delta Ct'!B60</f>
        <v>9.3681153808361728E-2</v>
      </c>
      <c r="D60" s="13">
        <f>'Delta Ct'!E60-'Delta Ct'!B60</f>
        <v>-0.59930165529686263</v>
      </c>
      <c r="E60" s="11">
        <f t="shared" si="1"/>
        <v>0.67346726223646525</v>
      </c>
      <c r="F60" s="12">
        <f t="shared" si="2"/>
        <v>0.93712853627132753</v>
      </c>
      <c r="G60" s="13">
        <f t="shared" si="3"/>
        <v>1.5149830528693711</v>
      </c>
      <c r="H60" s="11"/>
      <c r="I60" s="12"/>
      <c r="J60" s="12"/>
      <c r="K60" s="13"/>
    </row>
    <row r="61" spans="1:11" x14ac:dyDescent="0.25">
      <c r="A61" s="1" t="s">
        <v>58</v>
      </c>
      <c r="B61" s="11">
        <f>'Delta Ct'!C61-'Delta Ct'!B61</f>
        <v>-3.925863753153628</v>
      </c>
      <c r="C61" s="12">
        <f>'Delta Ct'!D61-'Delta Ct'!B61</f>
        <v>-0.17980244045026339</v>
      </c>
      <c r="D61" s="13">
        <f>'Delta Ct'!E61-'Delta Ct'!B61</f>
        <v>1.0448290514902503</v>
      </c>
      <c r="E61" s="11">
        <f t="shared" si="1"/>
        <v>15.19857071861518</v>
      </c>
      <c r="F61" s="12">
        <f t="shared" si="2"/>
        <v>1.1327287612394521</v>
      </c>
      <c r="G61" s="13">
        <f t="shared" si="3"/>
        <v>0.4847023386459256</v>
      </c>
      <c r="H61" s="11"/>
      <c r="I61" s="12"/>
      <c r="J61" s="12"/>
      <c r="K61" s="13"/>
    </row>
    <row r="62" spans="1:11" x14ac:dyDescent="0.25">
      <c r="A62" s="1" t="s">
        <v>59</v>
      </c>
      <c r="B62" s="11">
        <f>'Delta Ct'!C62-'Delta Ct'!B62</f>
        <v>0.87285120249415726</v>
      </c>
      <c r="C62" s="12">
        <f>'Delta Ct'!D62-'Delta Ct'!B62</f>
        <v>-4.9965563263171475E-2</v>
      </c>
      <c r="D62" s="13">
        <f>'Delta Ct'!E62-'Delta Ct'!B62</f>
        <v>0.89020220517677018</v>
      </c>
      <c r="E62" s="11">
        <f t="shared" si="1"/>
        <v>0.54606659049668571</v>
      </c>
      <c r="F62" s="12">
        <f t="shared" si="2"/>
        <v>1.0352402126451568</v>
      </c>
      <c r="G62" s="13">
        <f t="shared" si="3"/>
        <v>0.53953849234450413</v>
      </c>
      <c r="H62" s="11"/>
      <c r="I62" s="12"/>
      <c r="J62" s="12"/>
      <c r="K62" s="13"/>
    </row>
    <row r="63" spans="1:11" x14ac:dyDescent="0.25">
      <c r="A63" s="1" t="s">
        <v>60</v>
      </c>
      <c r="B63" s="11">
        <f>'Delta Ct'!C63-'Delta Ct'!B63</f>
        <v>0.68389525970444254</v>
      </c>
      <c r="C63" s="12">
        <f>'Delta Ct'!D63-'Delta Ct'!B63</f>
        <v>3.1567868743664462E-2</v>
      </c>
      <c r="D63" s="13">
        <f>'Delta Ct'!E63-'Delta Ct'!B63</f>
        <v>9.0891528086061157E-3</v>
      </c>
      <c r="E63" s="11">
        <f t="shared" si="1"/>
        <v>0.62248230854046627</v>
      </c>
      <c r="F63" s="12">
        <f t="shared" si="2"/>
        <v>0.97835647722877739</v>
      </c>
      <c r="G63" s="13">
        <f t="shared" si="3"/>
        <v>0.99371968350575968</v>
      </c>
      <c r="H63" s="11"/>
      <c r="I63" s="12"/>
      <c r="J63" s="12"/>
      <c r="K63" s="13"/>
    </row>
    <row r="64" spans="1:11" x14ac:dyDescent="0.25">
      <c r="A64" s="1" t="s">
        <v>61</v>
      </c>
      <c r="B64" s="11">
        <f>'Delta Ct'!C64-'Delta Ct'!B64</f>
        <v>-0.52230502207452645</v>
      </c>
      <c r="C64" s="12">
        <f>'Delta Ct'!D64-'Delta Ct'!B64</f>
        <v>-0.85634313309756038</v>
      </c>
      <c r="D64" s="13">
        <f>'Delta Ct'!E64-'Delta Ct'!B64</f>
        <v>-0.29159545819399568</v>
      </c>
      <c r="E64" s="11">
        <f t="shared" si="1"/>
        <v>1.4362481375618721</v>
      </c>
      <c r="F64" s="12">
        <f t="shared" si="2"/>
        <v>1.8104434735870156</v>
      </c>
      <c r="G64" s="13">
        <f t="shared" si="3"/>
        <v>1.2239931280195409</v>
      </c>
      <c r="H64" s="11"/>
      <c r="I64" s="12"/>
      <c r="J64" s="12"/>
      <c r="K64" s="13"/>
    </row>
    <row r="65" spans="1:11" x14ac:dyDescent="0.25">
      <c r="A65" s="1" t="s">
        <v>62</v>
      </c>
      <c r="B65" s="11">
        <f>'Delta Ct'!C65-'Delta Ct'!B65</f>
        <v>-0.84374985137953828</v>
      </c>
      <c r="C65" s="12">
        <f>'Delta Ct'!D65-'Delta Ct'!B65</f>
        <v>-2.489340169077785</v>
      </c>
      <c r="D65" s="13">
        <f>'Delta Ct'!E65-'Delta Ct'!B65</f>
        <v>-0.35982386192120686</v>
      </c>
      <c r="E65" s="11">
        <f t="shared" si="1"/>
        <v>1.7947088901196286</v>
      </c>
      <c r="F65" s="12">
        <f t="shared" si="2"/>
        <v>5.6152107431053047</v>
      </c>
      <c r="G65" s="13">
        <f t="shared" si="3"/>
        <v>1.2832692141570383</v>
      </c>
      <c r="H65" s="11"/>
      <c r="I65" s="12"/>
      <c r="J65" s="12"/>
      <c r="K65" s="13"/>
    </row>
    <row r="66" spans="1:11" x14ac:dyDescent="0.25">
      <c r="A66" s="1" t="s">
        <v>63</v>
      </c>
      <c r="B66" s="11">
        <f>'Delta Ct'!C66-'Delta Ct'!B66</f>
        <v>0.19430383740170853</v>
      </c>
      <c r="C66" s="12">
        <f>'Delta Ct'!D66-'Delta Ct'!B66</f>
        <v>-0.1690815344143779</v>
      </c>
      <c r="D66" s="13">
        <f>'Delta Ct'!E66-'Delta Ct'!B66</f>
        <v>0.31913965758920426</v>
      </c>
      <c r="E66" s="11">
        <f t="shared" si="1"/>
        <v>0.87399453424800677</v>
      </c>
      <c r="F66" s="12">
        <f t="shared" si="2"/>
        <v>1.124342464590367</v>
      </c>
      <c r="G66" s="13">
        <f t="shared" si="3"/>
        <v>0.80154773320668482</v>
      </c>
      <c r="H66" s="11"/>
      <c r="I66" s="12"/>
      <c r="J66" s="12"/>
      <c r="K66" s="13"/>
    </row>
    <row r="67" spans="1:11" x14ac:dyDescent="0.25">
      <c r="A67" s="1" t="s">
        <v>64</v>
      </c>
      <c r="B67" s="11">
        <f>'Delta Ct'!C67-'Delta Ct'!B67</f>
        <v>0.60329579274480949</v>
      </c>
      <c r="C67" s="12">
        <f>'Delta Ct'!D67-'Delta Ct'!B67</f>
        <v>-7.5006507680487999E-2</v>
      </c>
      <c r="D67" s="13">
        <f>'Delta Ct'!E67-'Delta Ct'!B67</f>
        <v>-0.22966511965232783</v>
      </c>
      <c r="E67" s="11">
        <f t="shared" si="1"/>
        <v>0.65824848788364465</v>
      </c>
      <c r="F67" s="12">
        <f t="shared" si="2"/>
        <v>1.0533657874458486</v>
      </c>
      <c r="G67" s="13">
        <f t="shared" si="3"/>
        <v>1.1725627407719927</v>
      </c>
      <c r="H67" s="11"/>
      <c r="I67" s="12"/>
      <c r="J67" s="12"/>
      <c r="K67" s="13"/>
    </row>
    <row r="68" spans="1:11" x14ac:dyDescent="0.25">
      <c r="A68" s="1" t="s">
        <v>65</v>
      </c>
      <c r="B68" s="11">
        <f>'Delta Ct'!C68-'Delta Ct'!B68</f>
        <v>-0.96076187530531598</v>
      </c>
      <c r="C68" s="12">
        <f>'Delta Ct'!D68-'Delta Ct'!B68</f>
        <v>2.7632054839859421E-2</v>
      </c>
      <c r="D68" s="13">
        <f>'Delta Ct'!E68-'Delta Ct'!B68</f>
        <v>1.8970088966644028</v>
      </c>
      <c r="E68" s="11">
        <f t="shared" ref="E68:E86" si="4">2^-B68</f>
        <v>1.946337468175116</v>
      </c>
      <c r="F68" s="12">
        <f t="shared" si="2"/>
        <v>0.9810291739135224</v>
      </c>
      <c r="G68" s="13">
        <f t="shared" si="3"/>
        <v>0.26849946214487064</v>
      </c>
      <c r="H68" s="11"/>
      <c r="I68" s="12"/>
      <c r="J68" s="12"/>
      <c r="K68" s="13"/>
    </row>
    <row r="69" spans="1:11" x14ac:dyDescent="0.25">
      <c r="A69" s="1" t="s">
        <v>66</v>
      </c>
      <c r="B69" s="11">
        <f>'Delta Ct'!C69-'Delta Ct'!B69</f>
        <v>0.17596132517482133</v>
      </c>
      <c r="C69" s="12">
        <f>'Delta Ct'!D69-'Delta Ct'!B69</f>
        <v>-0.11928338095115976</v>
      </c>
      <c r="D69" s="13">
        <f>'Delta Ct'!E69-'Delta Ct'!B69</f>
        <v>-0.12884267092186263</v>
      </c>
      <c r="E69" s="11">
        <f t="shared" si="4"/>
        <v>0.88517749352085662</v>
      </c>
      <c r="F69" s="12">
        <f t="shared" si="2"/>
        <v>1.0861951909419871</v>
      </c>
      <c r="G69" s="13">
        <f t="shared" si="3"/>
        <v>1.0934162115317716</v>
      </c>
      <c r="H69" s="11"/>
      <c r="I69" s="12"/>
      <c r="J69" s="12"/>
      <c r="K69" s="13"/>
    </row>
    <row r="70" spans="1:11" x14ac:dyDescent="0.25">
      <c r="A70" s="1" t="s">
        <v>67</v>
      </c>
      <c r="B70" s="11">
        <f>'Delta Ct'!C70-'Delta Ct'!B70</f>
        <v>-0.91529386281345992</v>
      </c>
      <c r="C70" s="12">
        <f>'Delta Ct'!D70-'Delta Ct'!B70</f>
        <v>-1.8210458982444528</v>
      </c>
      <c r="D70" s="13">
        <f>'Delta Ct'!E70-'Delta Ct'!B70</f>
        <v>-0.55798149029848787</v>
      </c>
      <c r="E70" s="11">
        <f t="shared" si="4"/>
        <v>1.8859531828597886</v>
      </c>
      <c r="F70" s="12">
        <f t="shared" si="2"/>
        <v>3.5333726156976715</v>
      </c>
      <c r="G70" s="13">
        <f t="shared" si="3"/>
        <v>1.4722079736961213</v>
      </c>
      <c r="H70" s="11"/>
      <c r="I70" s="12"/>
      <c r="J70" s="12"/>
      <c r="K70" s="13"/>
    </row>
    <row r="71" spans="1:11" x14ac:dyDescent="0.25">
      <c r="A71" s="1" t="s">
        <v>68</v>
      </c>
      <c r="B71" s="11">
        <f>'Delta Ct'!C71-'Delta Ct'!B71</f>
        <v>-0.43663900136326461</v>
      </c>
      <c r="C71" s="12">
        <f>'Delta Ct'!D71-'Delta Ct'!B71</f>
        <v>-1.3233754067079957</v>
      </c>
      <c r="D71" s="13">
        <f>'Delta Ct'!E71-'Delta Ct'!B71</f>
        <v>0.40742238441668022</v>
      </c>
      <c r="E71" s="11">
        <f t="shared" si="4"/>
        <v>1.3534475700058362</v>
      </c>
      <c r="F71" s="12">
        <f t="shared" si="2"/>
        <v>2.5025092587035132</v>
      </c>
      <c r="G71" s="13">
        <f t="shared" si="3"/>
        <v>0.75396926300125444</v>
      </c>
      <c r="H71" s="11"/>
      <c r="I71" s="12"/>
      <c r="J71" s="12"/>
      <c r="K71" s="13"/>
    </row>
    <row r="72" spans="1:11" x14ac:dyDescent="0.25">
      <c r="A72" s="1" t="s">
        <v>69</v>
      </c>
      <c r="B72" s="11">
        <f>'Delta Ct'!C72-'Delta Ct'!B72</f>
        <v>-3.6498808798626214E-3</v>
      </c>
      <c r="C72" s="12">
        <f>'Delta Ct'!D72-'Delta Ct'!B72</f>
        <v>-2.3630703517254901</v>
      </c>
      <c r="D72" s="13">
        <f>'Delta Ct'!E72-'Delta Ct'!B72</f>
        <v>-1.0450852704091638</v>
      </c>
      <c r="E72" s="11">
        <f t="shared" si="4"/>
        <v>1.002533107550452</v>
      </c>
      <c r="F72" s="12">
        <f t="shared" si="2"/>
        <v>5.1446408013850782</v>
      </c>
      <c r="G72" s="13">
        <f t="shared" si="3"/>
        <v>2.0634883173593166</v>
      </c>
      <c r="H72" s="11"/>
      <c r="I72" s="12"/>
      <c r="J72" s="12"/>
      <c r="K72" s="13"/>
    </row>
    <row r="73" spans="1:11" x14ac:dyDescent="0.25">
      <c r="A73" s="2" t="s">
        <v>70</v>
      </c>
      <c r="B73" s="19">
        <f>'Delta Ct'!C73-'Delta Ct'!B73</f>
        <v>-1.0833789610800579</v>
      </c>
      <c r="C73" s="20">
        <f>'Delta Ct'!D73-'Delta Ct'!B73</f>
        <v>-1.2982233592328143</v>
      </c>
      <c r="D73" s="21">
        <f>'Delta Ct'!E73-'Delta Ct'!B73</f>
        <v>-0.42201677879132404</v>
      </c>
      <c r="E73" s="19">
        <f t="shared" si="4"/>
        <v>2.1189932045144508</v>
      </c>
      <c r="F73" s="20">
        <f t="shared" si="2"/>
        <v>2.4592584494529293</v>
      </c>
      <c r="G73" s="21">
        <f t="shared" si="3"/>
        <v>1.3397991844320558</v>
      </c>
      <c r="H73" s="19"/>
      <c r="I73" s="20"/>
      <c r="J73" s="20"/>
      <c r="K73" s="21"/>
    </row>
    <row r="74" spans="1:11" x14ac:dyDescent="0.25">
      <c r="A74" s="2" t="s">
        <v>71</v>
      </c>
      <c r="B74" s="19">
        <f>'Delta Ct'!C74-'Delta Ct'!B74</f>
        <v>-0.30733729441339364</v>
      </c>
      <c r="C74" s="20">
        <f>'Delta Ct'!D74-'Delta Ct'!B74</f>
        <v>-1.0150491623537476</v>
      </c>
      <c r="D74" s="21">
        <f>'Delta Ct'!E74-'Delta Ct'!B74</f>
        <v>-0.77795028607485506</v>
      </c>
      <c r="E74" s="19">
        <f t="shared" si="4"/>
        <v>1.237421747482264</v>
      </c>
      <c r="F74" s="20">
        <f t="shared" si="2"/>
        <v>2.0209717599432748</v>
      </c>
      <c r="G74" s="21">
        <f t="shared" si="3"/>
        <v>1.7146929855297384</v>
      </c>
      <c r="H74" s="19"/>
      <c r="I74" s="20"/>
      <c r="J74" s="20"/>
      <c r="K74" s="21"/>
    </row>
    <row r="75" spans="1:11" x14ac:dyDescent="0.25">
      <c r="A75" s="1" t="s">
        <v>72</v>
      </c>
      <c r="B75" s="11">
        <f>'Delta Ct'!C75-'Delta Ct'!B75</f>
        <v>5.86453970335441E-2</v>
      </c>
      <c r="C75" s="12">
        <f>'Delta Ct'!D75-'Delta Ct'!B75</f>
        <v>-1.5880493776734284E-3</v>
      </c>
      <c r="D75" s="13">
        <f>'Delta Ct'!E75-'Delta Ct'!B75</f>
        <v>0.22554524818621147</v>
      </c>
      <c r="E75" s="11">
        <f t="shared" si="4"/>
        <v>0.96016523301522394</v>
      </c>
      <c r="F75" s="12">
        <f t="shared" si="2"/>
        <v>1.0011013579985004</v>
      </c>
      <c r="G75" s="13">
        <f t="shared" si="3"/>
        <v>0.85527172555491793</v>
      </c>
      <c r="H75" s="11"/>
      <c r="I75" s="12"/>
      <c r="J75" s="12"/>
      <c r="K75" s="13"/>
    </row>
    <row r="76" spans="1:11" x14ac:dyDescent="0.25">
      <c r="A76" s="1" t="s">
        <v>73</v>
      </c>
      <c r="B76" s="11">
        <f>'Delta Ct'!C76-'Delta Ct'!B76</f>
        <v>-7.9973072204733597E-2</v>
      </c>
      <c r="C76" s="12">
        <f>'Delta Ct'!D76-'Delta Ct'!B76</f>
        <v>-8.2923435018134484E-2</v>
      </c>
      <c r="D76" s="13">
        <f>'Delta Ct'!E76-'Delta Ct'!B76</f>
        <v>-5.298423688051912E-2</v>
      </c>
      <c r="E76" s="11">
        <f t="shared" si="4"/>
        <v>1.0569983115826616</v>
      </c>
      <c r="F76" s="12">
        <f t="shared" si="2"/>
        <v>1.0591621226097159</v>
      </c>
      <c r="G76" s="13">
        <f t="shared" si="3"/>
        <v>1.0374086016094279</v>
      </c>
      <c r="H76" s="11"/>
      <c r="I76" s="12"/>
      <c r="J76" s="12"/>
      <c r="K76" s="13"/>
    </row>
    <row r="77" spans="1:11" x14ac:dyDescent="0.25">
      <c r="A77" s="1" t="s">
        <v>74</v>
      </c>
      <c r="B77" s="11">
        <f>'Delta Ct'!C77-'Delta Ct'!B77</f>
        <v>-1.4294756356812961</v>
      </c>
      <c r="C77" s="12">
        <f>'Delta Ct'!D77-'Delta Ct'!B77</f>
        <v>-0.71191917145815609</v>
      </c>
      <c r="D77" s="13">
        <f>'Delta Ct'!E77-'Delta Ct'!B77</f>
        <v>6.7017881032072069E-3</v>
      </c>
      <c r="E77" s="11">
        <f t="shared" si="4"/>
        <v>2.6934879962101332</v>
      </c>
      <c r="F77" s="12">
        <f t="shared" si="2"/>
        <v>1.6379816234661204</v>
      </c>
      <c r="G77" s="13">
        <f t="shared" si="3"/>
        <v>0.9953654473086172</v>
      </c>
      <c r="H77" s="11"/>
      <c r="I77" s="12"/>
      <c r="J77" s="12"/>
      <c r="K77" s="13"/>
    </row>
    <row r="78" spans="1:11" x14ac:dyDescent="0.25">
      <c r="A78" s="1" t="s">
        <v>75</v>
      </c>
      <c r="B78" s="11">
        <f>'Delta Ct'!C78-'Delta Ct'!B78</f>
        <v>-3.2202293181357255</v>
      </c>
      <c r="C78" s="12">
        <f>'Delta Ct'!D78-'Delta Ct'!B78</f>
        <v>-1.5202164876914743</v>
      </c>
      <c r="D78" s="13">
        <f>'Delta Ct'!E78-'Delta Ct'!B78</f>
        <v>-1.016932168805976</v>
      </c>
      <c r="E78" s="11">
        <f t="shared" si="4"/>
        <v>9.3193498960533159</v>
      </c>
      <c r="F78" s="12">
        <f t="shared" si="2"/>
        <v>2.8683408807563371</v>
      </c>
      <c r="G78" s="13">
        <f t="shared" si="3"/>
        <v>2.0236112556849135</v>
      </c>
      <c r="H78" s="11"/>
      <c r="I78" s="12"/>
      <c r="J78" s="12"/>
      <c r="K78" s="13"/>
    </row>
    <row r="79" spans="1:11" x14ac:dyDescent="0.25">
      <c r="A79" s="1" t="s">
        <v>76</v>
      </c>
      <c r="B79" s="11">
        <f>'Delta Ct'!C79-'Delta Ct'!B79</f>
        <v>1.0499472514850439</v>
      </c>
      <c r="C79" s="12">
        <f>'Delta Ct'!D79-'Delta Ct'!B79</f>
        <v>-0.24960265839663265</v>
      </c>
      <c r="D79" s="13">
        <f>'Delta Ct'!E79-'Delta Ct'!B79</f>
        <v>-0.76713116884666377</v>
      </c>
      <c r="E79" s="11">
        <f t="shared" si="4"/>
        <v>0.48298582330123513</v>
      </c>
      <c r="F79" s="12">
        <f t="shared" si="2"/>
        <v>1.1888796331826839</v>
      </c>
      <c r="G79" s="13">
        <f t="shared" si="3"/>
        <v>1.701882185943812</v>
      </c>
      <c r="H79" s="11"/>
      <c r="I79" s="12"/>
      <c r="J79" s="12"/>
      <c r="K79" s="13"/>
    </row>
    <row r="80" spans="1:11" x14ac:dyDescent="0.25">
      <c r="A80" s="1" t="s">
        <v>77</v>
      </c>
      <c r="B80" s="11">
        <f>'Delta Ct'!C80-'Delta Ct'!B80</f>
        <v>5.9288809305684254E-2</v>
      </c>
      <c r="C80" s="12">
        <f>'Delta Ct'!D80-'Delta Ct'!B80</f>
        <v>-9.5548493510158039E-2</v>
      </c>
      <c r="D80" s="13">
        <f>'Delta Ct'!E80-'Delta Ct'!B80</f>
        <v>-7.3451359276351269E-2</v>
      </c>
      <c r="E80" s="11">
        <f t="shared" si="4"/>
        <v>0.95973711457152544</v>
      </c>
      <c r="F80" s="12">
        <f t="shared" si="2"/>
        <v>1.0684715495428045</v>
      </c>
      <c r="G80" s="13">
        <f t="shared" si="3"/>
        <v>1.0522309270074479</v>
      </c>
      <c r="H80" s="11"/>
      <c r="I80" s="12"/>
      <c r="J80" s="12"/>
      <c r="K80" s="13"/>
    </row>
    <row r="81" spans="1:11" x14ac:dyDescent="0.25">
      <c r="A81" s="1" t="s">
        <v>78</v>
      </c>
      <c r="B81" s="11">
        <f>'Delta Ct'!C81-'Delta Ct'!B81</f>
        <v>-0.19864448944106172</v>
      </c>
      <c r="C81" s="12">
        <f>'Delta Ct'!D81-'Delta Ct'!B81</f>
        <v>-0.89643417084780452</v>
      </c>
      <c r="D81" s="13">
        <f>'Delta Ct'!E81-'Delta Ct'!B81</f>
        <v>-0.50967661460675373</v>
      </c>
      <c r="E81" s="11">
        <f t="shared" si="4"/>
        <v>1.1476195812811429</v>
      </c>
      <c r="F81" s="12">
        <f t="shared" si="2"/>
        <v>1.8614594267230105</v>
      </c>
      <c r="G81" s="13">
        <f t="shared" si="3"/>
        <v>1.4237310252873256</v>
      </c>
      <c r="H81" s="11"/>
      <c r="I81" s="12"/>
      <c r="J81" s="12"/>
      <c r="K81" s="13"/>
    </row>
    <row r="82" spans="1:11" x14ac:dyDescent="0.25">
      <c r="A82" s="1" t="s">
        <v>79</v>
      </c>
      <c r="B82" s="11">
        <f>'Delta Ct'!C82-'Delta Ct'!B82</f>
        <v>0.15391873280828605</v>
      </c>
      <c r="C82" s="12">
        <f>'Delta Ct'!D82-'Delta Ct'!B82</f>
        <v>-0.58593561534650362</v>
      </c>
      <c r="D82" s="13">
        <f>'Delta Ct'!E82-'Delta Ct'!B82</f>
        <v>-0.17717297792869502</v>
      </c>
      <c r="E82" s="11">
        <f t="shared" si="4"/>
        <v>0.89880575502542304</v>
      </c>
      <c r="F82" s="12">
        <f t="shared" si="2"/>
        <v>1.5010121087895982</v>
      </c>
      <c r="G82" s="13">
        <f t="shared" si="3"/>
        <v>1.1306661249204559</v>
      </c>
      <c r="H82" s="11"/>
      <c r="I82" s="12"/>
      <c r="J82" s="12"/>
      <c r="K82" s="13"/>
    </row>
    <row r="83" spans="1:11" x14ac:dyDescent="0.25">
      <c r="A83" s="1" t="s">
        <v>80</v>
      </c>
      <c r="B83" s="11">
        <f>'Delta Ct'!C83-'Delta Ct'!B83</f>
        <v>-0.21622197865818649</v>
      </c>
      <c r="C83" s="12">
        <f>'Delta Ct'!D83-'Delta Ct'!B83</f>
        <v>-0.32638615652489023</v>
      </c>
      <c r="D83" s="13">
        <f>'Delta Ct'!E83-'Delta Ct'!B83</f>
        <v>-0.63667805910545638</v>
      </c>
      <c r="E83" s="11">
        <f t="shared" si="4"/>
        <v>1.1616874599166473</v>
      </c>
      <c r="F83" s="12">
        <f t="shared" ref="F83:F86" si="5">2^-C83</f>
        <v>1.2538685901415709</v>
      </c>
      <c r="G83" s="13">
        <f t="shared" ref="G83:G86" si="6">2^-D83</f>
        <v>1.5547450879173377</v>
      </c>
      <c r="H83" s="11"/>
      <c r="I83" s="12"/>
      <c r="J83" s="12"/>
      <c r="K83" s="13"/>
    </row>
    <row r="84" spans="1:11" x14ac:dyDescent="0.25">
      <c r="A84" s="1" t="s">
        <v>81</v>
      </c>
      <c r="B84" s="11">
        <f>'Delta Ct'!C84-'Delta Ct'!B84</f>
        <v>-0.5245277190146318</v>
      </c>
      <c r="C84" s="12">
        <f>'Delta Ct'!D84-'Delta Ct'!B84</f>
        <v>0.21490698770118399</v>
      </c>
      <c r="D84" s="13">
        <f>'Delta Ct'!E84-'Delta Ct'!B84</f>
        <v>5.3215105893400505E-4</v>
      </c>
      <c r="E84" s="11">
        <f t="shared" si="4"/>
        <v>1.4384626074712092</v>
      </c>
      <c r="F84" s="12">
        <f t="shared" si="5"/>
        <v>0.86160170642827794</v>
      </c>
      <c r="G84" s="13">
        <f t="shared" si="6"/>
        <v>0.99963120901398761</v>
      </c>
      <c r="H84" s="11"/>
      <c r="I84" s="12"/>
      <c r="J84" s="12"/>
      <c r="K84" s="13"/>
    </row>
    <row r="85" spans="1:11" x14ac:dyDescent="0.25">
      <c r="A85" s="1" t="s">
        <v>82</v>
      </c>
      <c r="B85" s="11">
        <f>'Delta Ct'!C85-'Delta Ct'!B85</f>
        <v>-2.1610156798300615</v>
      </c>
      <c r="C85" s="12">
        <f>'Delta Ct'!D85-'Delta Ct'!B85</f>
        <v>-0.76395196005272226</v>
      </c>
      <c r="D85" s="13">
        <f>'Delta Ct'!E85-'Delta Ct'!B85</f>
        <v>7.5774084734873206</v>
      </c>
      <c r="E85" s="11">
        <f t="shared" si="4"/>
        <v>4.4722960104354312</v>
      </c>
      <c r="F85" s="12">
        <f t="shared" si="5"/>
        <v>1.6981359461410706</v>
      </c>
      <c r="G85" s="13">
        <f t="shared" si="6"/>
        <v>5.2356759622899617E-3</v>
      </c>
      <c r="H85" s="11"/>
      <c r="I85" s="12"/>
      <c r="J85" s="12"/>
      <c r="K85" s="13"/>
    </row>
    <row r="86" spans="1:11" x14ac:dyDescent="0.25">
      <c r="A86" s="1" t="s">
        <v>83</v>
      </c>
      <c r="B86" s="14">
        <f>'Delta Ct'!C86-'Delta Ct'!B86</f>
        <v>-1.5274885598756356</v>
      </c>
      <c r="C86" s="15">
        <f>'Delta Ct'!D86-'Delta Ct'!B86</f>
        <v>-0.52657622381614999</v>
      </c>
      <c r="D86" s="16">
        <f>'Delta Ct'!E86-'Delta Ct'!B86</f>
        <v>0.21714782793881682</v>
      </c>
      <c r="E86" s="14">
        <f t="shared" si="4"/>
        <v>2.8828355870803759</v>
      </c>
      <c r="F86" s="15">
        <f t="shared" si="5"/>
        <v>1.4405065533472736</v>
      </c>
      <c r="G86" s="16">
        <f t="shared" si="6"/>
        <v>0.86026447778870307</v>
      </c>
      <c r="H86" s="14"/>
      <c r="I86" s="15"/>
      <c r="J86" s="15"/>
      <c r="K86" s="16"/>
    </row>
  </sheetData>
  <mergeCells count="3">
    <mergeCell ref="B1:D1"/>
    <mergeCell ref="E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Ct</vt:lpstr>
      <vt:lpstr>Delta Ct</vt:lpstr>
      <vt:lpstr>Rel expr</vt:lpstr>
      <vt:lpstr>Fold change</vt:lpstr>
    </vt:vector>
  </TitlesOfParts>
  <Company>KUL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Camps</dc:creator>
  <cp:lastModifiedBy>Jordi Camps</cp:lastModifiedBy>
  <dcterms:created xsi:type="dcterms:W3CDTF">2015-05-20T14:47:33Z</dcterms:created>
  <dcterms:modified xsi:type="dcterms:W3CDTF">2018-12-19T10:49:21Z</dcterms:modified>
</cp:coreProperties>
</file>