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rdi Camps\stack\PhD\Results\Chemokine in muscular dystrophy project\Chemokines project\"/>
    </mc:Choice>
  </mc:AlternateContent>
  <xr:revisionPtr revIDLastSave="0" documentId="10_ncr:100000_{C0750806-E5DA-493A-9AC3-EF212E39745C}" xr6:coauthVersionLast="31" xr6:coauthVersionMax="31" xr10:uidLastSave="{00000000-0000-0000-0000-000000000000}"/>
  <bookViews>
    <workbookView xWindow="1395" yWindow="0" windowWidth="20490" windowHeight="7755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T4" i="1"/>
  <c r="U4" i="1"/>
  <c r="AC4" i="1" s="1"/>
  <c r="V4" i="1"/>
  <c r="W4" i="1"/>
  <c r="AE4" i="1" s="1"/>
  <c r="X4" i="1"/>
  <c r="AF4" i="1" s="1"/>
  <c r="Y4" i="1"/>
  <c r="AG4" i="1" s="1"/>
  <c r="S5" i="1"/>
  <c r="T5" i="1"/>
  <c r="U5" i="1"/>
  <c r="AC5" i="1" s="1"/>
  <c r="V5" i="1"/>
  <c r="AD5" i="1" s="1"/>
  <c r="W5" i="1"/>
  <c r="X5" i="1"/>
  <c r="Y5" i="1"/>
  <c r="S6" i="1"/>
  <c r="AA6" i="1" s="1"/>
  <c r="T6" i="1"/>
  <c r="U6" i="1"/>
  <c r="AC6" i="1" s="1"/>
  <c r="V6" i="1"/>
  <c r="AD6" i="1" s="1"/>
  <c r="W6" i="1"/>
  <c r="AE6" i="1" s="1"/>
  <c r="X6" i="1"/>
  <c r="Y6" i="1"/>
  <c r="AG6" i="1" s="1"/>
  <c r="S7" i="1"/>
  <c r="AA7" i="1" s="1"/>
  <c r="T7" i="1"/>
  <c r="AB7" i="1" s="1"/>
  <c r="U7" i="1"/>
  <c r="V7" i="1"/>
  <c r="AD7" i="1" s="1"/>
  <c r="W7" i="1"/>
  <c r="AE7" i="1" s="1"/>
  <c r="X7" i="1"/>
  <c r="AF7" i="1" s="1"/>
  <c r="Y7" i="1"/>
  <c r="S8" i="1"/>
  <c r="AA8" i="1" s="1"/>
  <c r="T8" i="1"/>
  <c r="AB8" i="1" s="1"/>
  <c r="U8" i="1"/>
  <c r="AC8" i="1" s="1"/>
  <c r="V8" i="1"/>
  <c r="W8" i="1"/>
  <c r="AE8" i="1" s="1"/>
  <c r="X8" i="1"/>
  <c r="AF8" i="1" s="1"/>
  <c r="Y8" i="1"/>
  <c r="AG8" i="1" s="1"/>
  <c r="R8" i="1"/>
  <c r="Z8" i="1" s="1"/>
  <c r="R7" i="1"/>
  <c r="Z7" i="1" s="1"/>
  <c r="R6" i="1"/>
  <c r="Z6" i="1" s="1"/>
  <c r="R5" i="1"/>
  <c r="R4" i="1"/>
  <c r="Y3" i="1"/>
  <c r="AG3" i="1" s="1"/>
  <c r="X3" i="1"/>
  <c r="W3" i="1"/>
  <c r="AE3" i="1" s="1"/>
  <c r="V3" i="1"/>
  <c r="U3" i="1"/>
  <c r="AC3" i="1" s="1"/>
  <c r="T3" i="1"/>
  <c r="S3" i="1"/>
  <c r="AA3" i="1" s="1"/>
  <c r="R3" i="1"/>
  <c r="Z4" i="1"/>
  <c r="AB3" i="1"/>
  <c r="AD3" i="1"/>
  <c r="AF3" i="1"/>
  <c r="AA4" i="1"/>
  <c r="AB4" i="1"/>
  <c r="AD4" i="1"/>
  <c r="AA5" i="1"/>
  <c r="AB5" i="1"/>
  <c r="AE5" i="1"/>
  <c r="AF5" i="1"/>
  <c r="AG5" i="1"/>
  <c r="AB6" i="1"/>
  <c r="AF6" i="1"/>
  <c r="AC7" i="1"/>
  <c r="AG7" i="1"/>
  <c r="AD8" i="1"/>
  <c r="Z5" i="1"/>
  <c r="Z3" i="1"/>
  <c r="I13" i="1" l="1"/>
  <c r="J13" i="1"/>
  <c r="K13" i="1"/>
  <c r="L13" i="1"/>
  <c r="M13" i="1"/>
  <c r="N13" i="1"/>
  <c r="O13" i="1"/>
  <c r="H13" i="1"/>
  <c r="AK6" i="1" l="1"/>
  <c r="AM3" i="1"/>
  <c r="AP3" i="1" s="1"/>
  <c r="AN5" i="1"/>
  <c r="AQ5" i="1" s="1"/>
  <c r="AI5" i="1"/>
  <c r="AI14" i="1" s="1"/>
  <c r="AI32" i="1" s="1"/>
  <c r="AJ4" i="1"/>
  <c r="AJ13" i="1" s="1"/>
  <c r="AJ40" i="1" s="1"/>
  <c r="AK3" i="1"/>
  <c r="AK12" i="1" s="1"/>
  <c r="AK21" i="1" s="1"/>
  <c r="AK5" i="1"/>
  <c r="AK14" i="1" s="1"/>
  <c r="AK23" i="1" s="1"/>
  <c r="AL5" i="1"/>
  <c r="AO5" i="1" s="1"/>
  <c r="AJ5" i="1"/>
  <c r="AJ14" i="1" s="1"/>
  <c r="AK15" i="1"/>
  <c r="AK24" i="1" s="1"/>
  <c r="AJ7" i="1"/>
  <c r="AJ16" i="1" s="1"/>
  <c r="AN3" i="1"/>
  <c r="AQ3" i="1" s="1"/>
  <c r="AM7" i="1"/>
  <c r="AP7" i="1" s="1"/>
  <c r="AJ8" i="1"/>
  <c r="AJ17" i="1" s="1"/>
  <c r="AM8" i="1"/>
  <c r="AP8" i="1" s="1"/>
  <c r="AK7" i="1"/>
  <c r="AN7" i="1"/>
  <c r="AQ7" i="1" s="1"/>
  <c r="AL4" i="1"/>
  <c r="AO4" i="1" s="1"/>
  <c r="AI4" i="1"/>
  <c r="AI13" i="1" s="1"/>
  <c r="AJ3" i="1"/>
  <c r="AJ12" i="1" s="1"/>
  <c r="AN4" i="1"/>
  <c r="AQ4" i="1" s="1"/>
  <c r="AK4" i="1"/>
  <c r="AN6" i="1"/>
  <c r="AQ6" i="1" s="1"/>
  <c r="AM4" i="1"/>
  <c r="AP4" i="1" s="1"/>
  <c r="AI7" i="1"/>
  <c r="AI16" i="1" s="1"/>
  <c r="AL7" i="1"/>
  <c r="AO7" i="1" s="1"/>
  <c r="AL8" i="1"/>
  <c r="AO8" i="1" s="1"/>
  <c r="AI8" i="1"/>
  <c r="AI17" i="1" s="1"/>
  <c r="AI6" i="1"/>
  <c r="AI15" i="1" s="1"/>
  <c r="AL6" i="1"/>
  <c r="AO6" i="1" s="1"/>
  <c r="AM5" i="1"/>
  <c r="AP5" i="1" s="1"/>
  <c r="AN8" i="1"/>
  <c r="AQ8" i="1" s="1"/>
  <c r="AK8" i="1"/>
  <c r="AM6" i="1"/>
  <c r="AP6" i="1" s="1"/>
  <c r="AJ6" i="1"/>
  <c r="AJ15" i="1" s="1"/>
  <c r="AL3" i="1"/>
  <c r="AO3" i="1" s="1"/>
  <c r="AI3" i="1"/>
  <c r="AI12" i="1" s="1"/>
  <c r="AI41" i="1" l="1"/>
  <c r="AL14" i="1"/>
  <c r="AM13" i="1"/>
  <c r="AN12" i="1"/>
  <c r="AJ41" i="1"/>
  <c r="AL12" i="1"/>
  <c r="AJ32" i="1"/>
  <c r="AM14" i="1"/>
  <c r="AN15" i="1"/>
  <c r="AK17" i="1"/>
  <c r="AK26" i="1" s="1"/>
  <c r="AK32" i="1"/>
  <c r="AK16" i="1"/>
  <c r="AK25" i="1" s="1"/>
  <c r="AN14" i="1"/>
  <c r="AK13" i="1"/>
  <c r="AK22" i="1" s="1"/>
  <c r="AI23" i="1"/>
  <c r="AK41" i="1"/>
  <c r="AJ23" i="1"/>
  <c r="AJ44" i="1"/>
  <c r="AJ43" i="1"/>
  <c r="AM16" i="1"/>
  <c r="AM15" i="1"/>
  <c r="AJ42" i="1"/>
  <c r="AJ24" i="1"/>
  <c r="AK42" i="1"/>
  <c r="AM12" i="1"/>
  <c r="AJ39" i="1"/>
  <c r="AJ21" i="1"/>
  <c r="AK39" i="1"/>
  <c r="AL15" i="1"/>
  <c r="AI42" i="1"/>
  <c r="AI24" i="1"/>
  <c r="AK33" i="1"/>
  <c r="AJ33" i="1"/>
  <c r="AI33" i="1"/>
  <c r="AL16" i="1"/>
  <c r="AI34" i="1"/>
  <c r="AI43" i="1"/>
  <c r="AJ34" i="1"/>
  <c r="AJ35" i="1"/>
  <c r="AI35" i="1"/>
  <c r="AI44" i="1"/>
  <c r="AJ31" i="1"/>
  <c r="AI31" i="1"/>
  <c r="AI40" i="1"/>
  <c r="AK30" i="1"/>
  <c r="AI30" i="1"/>
  <c r="AI39" i="1"/>
  <c r="AJ30" i="1"/>
  <c r="AI21" i="1"/>
  <c r="AL17" i="1"/>
  <c r="AM17" i="1"/>
  <c r="AL13" i="1"/>
  <c r="AK31" i="1" l="1"/>
  <c r="AK40" i="1"/>
  <c r="AN17" i="1"/>
  <c r="AJ22" i="1"/>
  <c r="AN13" i="1"/>
  <c r="AJ25" i="1"/>
  <c r="AN16" i="1"/>
  <c r="AI22" i="1"/>
  <c r="AK34" i="1"/>
  <c r="AI25" i="1"/>
  <c r="AK43" i="1"/>
  <c r="AJ26" i="1"/>
  <c r="AK35" i="1"/>
  <c r="AI26" i="1"/>
  <c r="AK44" i="1"/>
</calcChain>
</file>

<file path=xl/sharedStrings.xml><?xml version="1.0" encoding="utf-8"?>
<sst xmlns="http://schemas.openxmlformats.org/spreadsheetml/2006/main" count="905" uniqueCount="48">
  <si>
    <t>RA2</t>
  </si>
  <si>
    <t>RA5</t>
  </si>
  <si>
    <t>RA7</t>
  </si>
  <si>
    <t>SkM1</t>
  </si>
  <si>
    <t>SkM3</t>
  </si>
  <si>
    <t>SkM5</t>
  </si>
  <si>
    <t>CE75</t>
  </si>
  <si>
    <t>NORM</t>
  </si>
  <si>
    <t>bl</t>
  </si>
  <si>
    <t>Sample</t>
  </si>
  <si>
    <t>Gene</t>
  </si>
  <si>
    <t>CT</t>
  </si>
  <si>
    <t>Ct Mean</t>
  </si>
  <si>
    <t>Ct SD</t>
  </si>
  <si>
    <t/>
  </si>
  <si>
    <t>Undetermined</t>
  </si>
  <si>
    <t>CCR1</t>
  </si>
  <si>
    <t>CXCR4</t>
  </si>
  <si>
    <t>CX3CR1</t>
  </si>
  <si>
    <t>MET</t>
  </si>
  <si>
    <t>CD44</t>
  </si>
  <si>
    <t>PECAM1</t>
  </si>
  <si>
    <t>LOC</t>
  </si>
  <si>
    <t>NDE1</t>
  </si>
  <si>
    <t>TMEM85</t>
  </si>
  <si>
    <t>RPL13A</t>
  </si>
  <si>
    <t>GUSB</t>
  </si>
  <si>
    <t>CCR2 negative</t>
  </si>
  <si>
    <t>CCR3 negative</t>
  </si>
  <si>
    <t>NKX-2.5 negative</t>
  </si>
  <si>
    <t>PDGFRA?</t>
  </si>
  <si>
    <t>MEF2C?</t>
  </si>
  <si>
    <t>Delta Ct</t>
  </si>
  <si>
    <t>cMABs</t>
  </si>
  <si>
    <t>hFibr</t>
  </si>
  <si>
    <t>SEM</t>
  </si>
  <si>
    <t>STDEV</t>
  </si>
  <si>
    <t>REL EXPR</t>
  </si>
  <si>
    <t>skMABs</t>
  </si>
  <si>
    <t>Fold Change</t>
  </si>
  <si>
    <t>SF</t>
  </si>
  <si>
    <t>Relative expression</t>
  </si>
  <si>
    <t>CCR2</t>
  </si>
  <si>
    <t>CCR3</t>
  </si>
  <si>
    <t>FKN</t>
  </si>
  <si>
    <t>NKX2-5</t>
  </si>
  <si>
    <t>PDGFRA</t>
  </si>
  <si>
    <t>MEF2C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</si>
</sst>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CCR1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Graphs!$E$3:$G$3</c:f>
                <c:numCache>
                  <c:formatCode>General</c:formatCode>
                  <c:ptCount val="3"/>
                  <c:pt idx="0">
                    <c:v>3.8468384583258196E-4</c:v>
                  </c:pt>
                  <c:pt idx="1">
                    <c:v>2.7266000984238786E-2</c:v>
                  </c:pt>
                  <c:pt idx="2">
                    <c:v>1.0041086627028098E-3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Graphs!$B$2:$D$2</c:f>
              <c:strCache>
                <c:ptCount val="3"/>
                <c:pt idx="0">
                  <c:v>cMABs</c:v>
                </c:pt>
                <c:pt idx="1">
                  <c:v>skMABs</c:v>
                </c:pt>
                <c:pt idx="2">
                  <c:v>SF</c:v>
                </c:pt>
              </c:strCache>
            </c:strRef>
          </c:cat>
          <c:val>
            <c:numRef>
              <c:f>Graphs!$B$3:$D$3</c:f>
              <c:numCache>
                <c:formatCode>General</c:formatCode>
                <c:ptCount val="3"/>
                <c:pt idx="0">
                  <c:v>6.3734514499774535E-4</c:v>
                </c:pt>
                <c:pt idx="1">
                  <c:v>0.11840141849774671</c:v>
                </c:pt>
                <c:pt idx="2">
                  <c:v>1.7696513789606559E-3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A35-81A5-D35EF09F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0448"/>
        <c:axId val="76244480"/>
      </c:barChart>
      <c:catAx>
        <c:axId val="76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44480"/>
        <c:crosses val="autoZero"/>
        <c:auto val="1"/>
        <c:lblAlgn val="ctr"/>
        <c:lblOffset val="100"/>
        <c:noMultiLvlLbl val="0"/>
      </c:catAx>
      <c:valAx>
        <c:axId val="7624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0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CXCR4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Graphs!$E$4:$G$4</c:f>
                <c:numCache>
                  <c:formatCode>General</c:formatCode>
                  <c:ptCount val="3"/>
                  <c:pt idx="0">
                    <c:v>5.5304537459217847E-3</c:v>
                  </c:pt>
                  <c:pt idx="1">
                    <c:v>7.2523485067337891E-3</c:v>
                  </c:pt>
                  <c:pt idx="2">
                    <c:v>1.0569606679165357E-3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Graphs!$B$2:$D$2</c:f>
              <c:strCache>
                <c:ptCount val="3"/>
                <c:pt idx="0">
                  <c:v>cMABs</c:v>
                </c:pt>
                <c:pt idx="1">
                  <c:v>skMABs</c:v>
                </c:pt>
                <c:pt idx="2">
                  <c:v>SF</c:v>
                </c:pt>
              </c:strCache>
            </c:strRef>
          </c:cat>
          <c:val>
            <c:numRef>
              <c:f>Graphs!$B$4:$D$4</c:f>
              <c:numCache>
                <c:formatCode>General</c:formatCode>
                <c:ptCount val="3"/>
                <c:pt idx="0">
                  <c:v>9.9300224012210236E-3</c:v>
                </c:pt>
                <c:pt idx="1">
                  <c:v>1.9704792236803503E-2</c:v>
                </c:pt>
                <c:pt idx="2">
                  <c:v>5.9677234974292162E-3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7-4BED-9B7E-28858FC5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04800"/>
        <c:axId val="80928768"/>
      </c:barChart>
      <c:catAx>
        <c:axId val="774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928768"/>
        <c:crosses val="autoZero"/>
        <c:auto val="1"/>
        <c:lblAlgn val="ctr"/>
        <c:lblOffset val="100"/>
        <c:noMultiLvlLbl val="0"/>
      </c:catAx>
      <c:valAx>
        <c:axId val="8092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CX3CR1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Graphs!$E$5:$G$5</c:f>
                <c:numCache>
                  <c:formatCode>General</c:formatCode>
                  <c:ptCount val="3"/>
                  <c:pt idx="0">
                    <c:v>2.2667112035048539E-4</c:v>
                  </c:pt>
                  <c:pt idx="1">
                    <c:v>5.0187806577468874E-4</c:v>
                  </c:pt>
                  <c:pt idx="2">
                    <c:v>2.2306770318326999E-4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Graphs!$B$2:$D$2</c:f>
              <c:strCache>
                <c:ptCount val="3"/>
                <c:pt idx="0">
                  <c:v>cMABs</c:v>
                </c:pt>
                <c:pt idx="1">
                  <c:v>skMABs</c:v>
                </c:pt>
                <c:pt idx="2">
                  <c:v>SF</c:v>
                </c:pt>
              </c:strCache>
            </c:strRef>
          </c:cat>
          <c:val>
            <c:numRef>
              <c:f>Graphs!$B$5:$D$5</c:f>
              <c:numCache>
                <c:formatCode>General</c:formatCode>
                <c:ptCount val="3"/>
                <c:pt idx="0">
                  <c:v>4.7490289911452835E-4</c:v>
                </c:pt>
                <c:pt idx="1">
                  <c:v>1.4119128833724591E-3</c:v>
                </c:pt>
                <c:pt idx="2">
                  <c:v>3.2602135031757E-4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A-4D6A-B7BB-19F2BD36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91424"/>
        <c:axId val="93592960"/>
      </c:barChart>
      <c:catAx>
        <c:axId val="935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592960"/>
        <c:crosses val="autoZero"/>
        <c:auto val="1"/>
        <c:lblAlgn val="ctr"/>
        <c:lblOffset val="100"/>
        <c:noMultiLvlLbl val="0"/>
      </c:catAx>
      <c:valAx>
        <c:axId val="9359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RELATIVE</a:t>
                </a:r>
                <a:r>
                  <a:rPr lang="nl-BE" baseline="0"/>
                  <a:t> EXPRESSION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5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Graphs!$E$6:$G$6</c:f>
                <c:numCache>
                  <c:formatCode>General</c:formatCode>
                  <c:ptCount val="3"/>
                  <c:pt idx="0">
                    <c:v>4.5629410481401206E-2</c:v>
                  </c:pt>
                  <c:pt idx="1">
                    <c:v>0.20237892195949261</c:v>
                  </c:pt>
                  <c:pt idx="2">
                    <c:v>0.1340336715581702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Graphs!$B$2:$D$2</c:f>
              <c:strCache>
                <c:ptCount val="3"/>
                <c:pt idx="0">
                  <c:v>cMABs</c:v>
                </c:pt>
                <c:pt idx="1">
                  <c:v>skMABs</c:v>
                </c:pt>
                <c:pt idx="2">
                  <c:v>SF</c:v>
                </c:pt>
              </c:strCache>
            </c:strRef>
          </c:cat>
          <c:val>
            <c:numRef>
              <c:f>Graphs!$B$6:$D$6</c:f>
              <c:numCache>
                <c:formatCode>General</c:formatCode>
                <c:ptCount val="3"/>
                <c:pt idx="0">
                  <c:v>0.23761314276477538</c:v>
                </c:pt>
                <c:pt idx="1">
                  <c:v>0.85144276917025674</c:v>
                </c:pt>
                <c:pt idx="2">
                  <c:v>0.655942055793996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51B-AD78-9C906BD9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70816"/>
        <c:axId val="75976704"/>
      </c:barChart>
      <c:catAx>
        <c:axId val="759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976704"/>
        <c:crosses val="autoZero"/>
        <c:auto val="1"/>
        <c:lblAlgn val="ctr"/>
        <c:lblOffset val="100"/>
        <c:noMultiLvlLbl val="0"/>
      </c:catAx>
      <c:valAx>
        <c:axId val="759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9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CD44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Graphs!$E$7:$G$7</c:f>
                <c:numCache>
                  <c:formatCode>General</c:formatCode>
                  <c:ptCount val="3"/>
                  <c:pt idx="0">
                    <c:v>1.7918954264208295E-2</c:v>
                  </c:pt>
                  <c:pt idx="1">
                    <c:v>7.9111944170110089E-3</c:v>
                  </c:pt>
                  <c:pt idx="2">
                    <c:v>3.393201907369519E-2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Graphs!$B$2:$D$2</c:f>
              <c:strCache>
                <c:ptCount val="3"/>
                <c:pt idx="0">
                  <c:v>cMABs</c:v>
                </c:pt>
                <c:pt idx="1">
                  <c:v>skMABs</c:v>
                </c:pt>
                <c:pt idx="2">
                  <c:v>SF</c:v>
                </c:pt>
              </c:strCache>
            </c:strRef>
          </c:cat>
          <c:val>
            <c:numRef>
              <c:f>Graphs!$B$7:$D$7</c:f>
              <c:numCache>
                <c:formatCode>General</c:formatCode>
                <c:ptCount val="3"/>
                <c:pt idx="0">
                  <c:v>4.5125272682216624E-2</c:v>
                </c:pt>
                <c:pt idx="1">
                  <c:v>1.0389127158805803E-2</c:v>
                </c:pt>
                <c:pt idx="2">
                  <c:v>0.1107908882734786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F-4DC7-9697-2240D2AD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5024"/>
        <c:axId val="75984896"/>
      </c:barChart>
      <c:catAx>
        <c:axId val="223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984896"/>
        <c:crosses val="autoZero"/>
        <c:auto val="1"/>
        <c:lblAlgn val="ctr"/>
        <c:lblOffset val="100"/>
        <c:noMultiLvlLbl val="0"/>
      </c:catAx>
      <c:valAx>
        <c:axId val="7598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3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PECAM1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Graphs!$E$8:$G$8</c:f>
                <c:numCache>
                  <c:formatCode>General</c:formatCode>
                  <c:ptCount val="3"/>
                  <c:pt idx="0">
                    <c:v>4.2898683397683428E-2</c:v>
                  </c:pt>
                  <c:pt idx="1">
                    <c:v>3.2857621418700794E-4</c:v>
                  </c:pt>
                  <c:pt idx="2">
                    <c:v>9.1790384267524336E-5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Graphs!$B$2:$D$2</c:f>
              <c:strCache>
                <c:ptCount val="3"/>
                <c:pt idx="0">
                  <c:v>cMABs</c:v>
                </c:pt>
                <c:pt idx="1">
                  <c:v>skMABs</c:v>
                </c:pt>
                <c:pt idx="2">
                  <c:v>SF</c:v>
                </c:pt>
              </c:strCache>
            </c:strRef>
          </c:cat>
          <c:val>
            <c:numRef>
              <c:f>Graphs!$B$8:$D$8</c:f>
              <c:numCache>
                <c:formatCode>General</c:formatCode>
                <c:ptCount val="3"/>
                <c:pt idx="0">
                  <c:v>0.21493526187313575</c:v>
                </c:pt>
                <c:pt idx="1">
                  <c:v>4.2474883447187308E-3</c:v>
                </c:pt>
                <c:pt idx="2">
                  <c:v>4.2405805703883053E-4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D-420E-8C43-C955078C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0128"/>
        <c:axId val="76961664"/>
      </c:barChart>
      <c:catAx>
        <c:axId val="769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961664"/>
        <c:crosses val="autoZero"/>
        <c:auto val="1"/>
        <c:lblAlgn val="ctr"/>
        <c:lblOffset val="100"/>
        <c:noMultiLvlLbl val="0"/>
      </c:catAx>
      <c:valAx>
        <c:axId val="7696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9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157162</xdr:rowOff>
    </xdr:from>
    <xdr:to>
      <xdr:col>7</xdr:col>
      <xdr:colOff>390525</xdr:colOff>
      <xdr:row>23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8</xdr:row>
      <xdr:rowOff>157162</xdr:rowOff>
    </xdr:from>
    <xdr:to>
      <xdr:col>15</xdr:col>
      <xdr:colOff>285750</xdr:colOff>
      <xdr:row>23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23</xdr:row>
      <xdr:rowOff>100012</xdr:rowOff>
    </xdr:from>
    <xdr:to>
      <xdr:col>7</xdr:col>
      <xdr:colOff>390525</xdr:colOff>
      <xdr:row>37</xdr:row>
      <xdr:rowOff>176212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604837</xdr:colOff>
      <xdr:row>23</xdr:row>
      <xdr:rowOff>109537</xdr:rowOff>
    </xdr:from>
    <xdr:to>
      <xdr:col>15</xdr:col>
      <xdr:colOff>300037</xdr:colOff>
      <xdr:row>37</xdr:row>
      <xdr:rowOff>185737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90487</xdr:colOff>
      <xdr:row>38</xdr:row>
      <xdr:rowOff>100012</xdr:rowOff>
    </xdr:from>
    <xdr:to>
      <xdr:col>7</xdr:col>
      <xdr:colOff>395287</xdr:colOff>
      <xdr:row>52</xdr:row>
      <xdr:rowOff>176212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604837</xdr:colOff>
      <xdr:row>38</xdr:row>
      <xdr:rowOff>119062</xdr:rowOff>
    </xdr:from>
    <xdr:to>
      <xdr:col>15</xdr:col>
      <xdr:colOff>300037</xdr:colOff>
      <xdr:row>53</xdr:row>
      <xdr:rowOff>4762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9"/>
  <sheetViews>
    <sheetView tabSelected="1" topLeftCell="A256" workbookViewId="0">
      <selection activeCell="F286" sqref="F286"/>
    </sheetView>
  </sheetViews>
  <sheetFormatPr defaultRowHeight="15" x14ac:dyDescent="0.25"/>
  <sheetData>
    <row r="1" spans="1:4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R1" s="31" t="s">
        <v>32</v>
      </c>
      <c r="S1" s="31"/>
      <c r="T1" s="31"/>
      <c r="U1" s="31"/>
      <c r="V1" s="31"/>
      <c r="W1" s="31"/>
      <c r="X1" s="31"/>
      <c r="Y1" s="31"/>
      <c r="Z1" s="32" t="s">
        <v>41</v>
      </c>
      <c r="AA1" s="32"/>
      <c r="AB1" s="32"/>
      <c r="AC1" s="32"/>
      <c r="AD1" s="32"/>
      <c r="AE1" s="32"/>
      <c r="AF1" s="32"/>
      <c r="AG1" s="32"/>
      <c r="AI1" s="31" t="s">
        <v>32</v>
      </c>
      <c r="AJ1" s="31"/>
      <c r="AK1" s="31"/>
      <c r="AL1" s="31" t="s">
        <v>36</v>
      </c>
      <c r="AM1" s="31"/>
      <c r="AN1" s="31"/>
      <c r="AO1" s="31" t="s">
        <v>35</v>
      </c>
      <c r="AP1" s="31"/>
      <c r="AQ1" s="31"/>
    </row>
    <row r="2" spans="1:43" x14ac:dyDescent="0.25">
      <c r="A2" t="s">
        <v>0</v>
      </c>
      <c r="B2" t="s">
        <v>16</v>
      </c>
      <c r="C2" s="1">
        <v>32.902999877929688</v>
      </c>
      <c r="D2" s="1">
        <v>32.903480529785156</v>
      </c>
      <c r="E2" t="s">
        <v>14</v>
      </c>
      <c r="G2" t="s">
        <v>16</v>
      </c>
      <c r="H2" s="1">
        <v>32.903480529785156</v>
      </c>
      <c r="I2">
        <v>35</v>
      </c>
      <c r="J2" s="1">
        <v>32.380340576171875</v>
      </c>
      <c r="K2" s="1">
        <v>29.802639007568359</v>
      </c>
      <c r="L2" s="1">
        <v>26.702751159667969</v>
      </c>
      <c r="M2" s="1">
        <v>26.397853851318359</v>
      </c>
      <c r="N2" s="1">
        <v>30.884248733520508</v>
      </c>
      <c r="O2" s="1">
        <v>32.391056060791016</v>
      </c>
      <c r="R2" s="4" t="s">
        <v>0</v>
      </c>
      <c r="S2" s="5" t="s">
        <v>1</v>
      </c>
      <c r="T2" s="5" t="s">
        <v>2</v>
      </c>
      <c r="U2" s="5" t="s">
        <v>3</v>
      </c>
      <c r="V2" s="5" t="s">
        <v>4</v>
      </c>
      <c r="W2" s="5" t="s">
        <v>5</v>
      </c>
      <c r="X2" s="5" t="s">
        <v>6</v>
      </c>
      <c r="Y2" s="6" t="s">
        <v>7</v>
      </c>
      <c r="Z2" s="4" t="s">
        <v>0</v>
      </c>
      <c r="AA2" s="5" t="s">
        <v>1</v>
      </c>
      <c r="AB2" s="5" t="s">
        <v>2</v>
      </c>
      <c r="AC2" s="5" t="s">
        <v>3</v>
      </c>
      <c r="AD2" s="5" t="s">
        <v>4</v>
      </c>
      <c r="AE2" s="5" t="s">
        <v>5</v>
      </c>
      <c r="AF2" s="5" t="s">
        <v>6</v>
      </c>
      <c r="AG2" s="6" t="s">
        <v>7</v>
      </c>
      <c r="AI2" s="22" t="s">
        <v>33</v>
      </c>
      <c r="AJ2" s="23" t="s">
        <v>38</v>
      </c>
      <c r="AK2" s="24" t="s">
        <v>34</v>
      </c>
      <c r="AL2" s="22" t="s">
        <v>33</v>
      </c>
      <c r="AM2" s="23" t="s">
        <v>38</v>
      </c>
      <c r="AN2" s="24" t="s">
        <v>34</v>
      </c>
      <c r="AO2" s="22" t="s">
        <v>33</v>
      </c>
      <c r="AP2" s="23" t="s">
        <v>38</v>
      </c>
      <c r="AQ2" s="24" t="s">
        <v>34</v>
      </c>
    </row>
    <row r="3" spans="1:43" x14ac:dyDescent="0.25">
      <c r="A3" t="s">
        <v>0</v>
      </c>
      <c r="B3" t="s">
        <v>16</v>
      </c>
      <c r="C3" t="s">
        <v>15</v>
      </c>
      <c r="D3" s="1">
        <v>32.903480529785156</v>
      </c>
      <c r="E3" t="s">
        <v>14</v>
      </c>
      <c r="G3" t="s">
        <v>17</v>
      </c>
      <c r="H3" s="1">
        <v>28.247032165527344</v>
      </c>
      <c r="I3" s="1">
        <v>29.647064208984375</v>
      </c>
      <c r="J3" s="1">
        <v>30.50477409362793</v>
      </c>
      <c r="K3" s="1">
        <v>31.024242401123047</v>
      </c>
      <c r="L3" s="1">
        <v>30.112640380859375</v>
      </c>
      <c r="M3" s="1">
        <v>29.527565002441406</v>
      </c>
      <c r="N3" s="1">
        <v>30.204645156860352</v>
      </c>
      <c r="O3" s="1">
        <v>29.563228607177734</v>
      </c>
      <c r="Q3" t="s">
        <v>16</v>
      </c>
      <c r="R3" s="19">
        <f t="shared" ref="R3:Y3" si="0">H11-H2</f>
        <v>-16.583187103271484</v>
      </c>
      <c r="S3" s="20">
        <f t="shared" si="0"/>
        <v>-19.101347923278809</v>
      </c>
      <c r="T3" s="20">
        <f t="shared" si="0"/>
        <v>-16.613798141479492</v>
      </c>
      <c r="U3" s="20">
        <f t="shared" si="0"/>
        <v>-10.067499160766602</v>
      </c>
      <c r="V3" s="20">
        <f t="shared" si="0"/>
        <v>-9.7438106536865234</v>
      </c>
      <c r="W3" s="20">
        <f t="shared" si="0"/>
        <v>-9.5165748596191406</v>
      </c>
      <c r="X3" s="20">
        <f t="shared" si="0"/>
        <v>-14.815488815307617</v>
      </c>
      <c r="Y3" s="21">
        <f t="shared" si="0"/>
        <v>-16.212854385375977</v>
      </c>
      <c r="Z3" s="25">
        <f>2^R3</f>
        <v>1.0185052177428592E-5</v>
      </c>
      <c r="AA3" s="25">
        <f t="shared" ref="AA3:AG8" si="1">2^S3</f>
        <v>1.7779572626517018E-6</v>
      </c>
      <c r="AB3" s="25">
        <f t="shared" si="1"/>
        <v>9.9712227342773906E-6</v>
      </c>
      <c r="AC3" s="25">
        <f t="shared" si="1"/>
        <v>9.3192458999479899E-4</v>
      </c>
      <c r="AD3" s="25">
        <f t="shared" si="1"/>
        <v>1.1663280518986192E-3</v>
      </c>
      <c r="AE3" s="25">
        <f t="shared" si="1"/>
        <v>1.3652918925189279E-3</v>
      </c>
      <c r="AF3" s="25">
        <f t="shared" si="1"/>
        <v>3.4681148104012522E-5</v>
      </c>
      <c r="AG3" s="26">
        <f t="shared" si="1"/>
        <v>1.3165716971779691E-5</v>
      </c>
      <c r="AI3" s="7">
        <f>AVERAGE(R3:T3)</f>
        <v>-17.432777722676594</v>
      </c>
      <c r="AJ3" s="8">
        <f>AVERAGE(U3:W3)</f>
        <v>-9.7759615580240879</v>
      </c>
      <c r="AK3" s="9">
        <f>AVERAGE(X3:Y3)</f>
        <v>-15.514171600341797</v>
      </c>
      <c r="AL3" s="13">
        <f>STDEV(R3:T3)</f>
        <v>1.4451052365375772</v>
      </c>
      <c r="AM3" s="14">
        <f>STDEV(U3:W3)</f>
        <v>0.27686577413251534</v>
      </c>
      <c r="AN3" s="15">
        <f>STDEV(X3:Y3)</f>
        <v>0.98808667039194265</v>
      </c>
      <c r="AO3" s="13">
        <f>AL3/(3)^(1/2)</f>
        <v>0.83433189732230806</v>
      </c>
      <c r="AP3" s="14">
        <f t="shared" ref="AP3:AP8" si="2">AM3/(3)^(1/2)</f>
        <v>0.15984852922480186</v>
      </c>
      <c r="AQ3" s="15">
        <f>AN3/(2)^(1/2)</f>
        <v>0.69868278503417969</v>
      </c>
    </row>
    <row r="4" spans="1:43" x14ac:dyDescent="0.25">
      <c r="A4" t="s">
        <v>1</v>
      </c>
      <c r="B4" t="s">
        <v>16</v>
      </c>
      <c r="C4" t="s">
        <v>15</v>
      </c>
      <c r="D4" t="s">
        <v>14</v>
      </c>
      <c r="E4" t="s">
        <v>14</v>
      </c>
      <c r="G4" t="s">
        <v>18</v>
      </c>
      <c r="H4" s="1">
        <v>33.158420562744141</v>
      </c>
      <c r="I4">
        <v>35</v>
      </c>
      <c r="J4" s="1">
        <v>33.398727416992188</v>
      </c>
      <c r="K4">
        <v>35</v>
      </c>
      <c r="L4" s="1">
        <v>33.95391845703125</v>
      </c>
      <c r="M4" s="1">
        <v>33.119</v>
      </c>
      <c r="N4" s="1">
        <v>33.156158447265625</v>
      </c>
      <c r="O4" s="1">
        <v>35</v>
      </c>
      <c r="Q4" t="s">
        <v>17</v>
      </c>
      <c r="R4" s="7">
        <f>H11-H3</f>
        <v>-11.926738739013672</v>
      </c>
      <c r="S4" s="8">
        <f t="shared" ref="S4:Y4" si="3">I11-I3</f>
        <v>-13.748412132263184</v>
      </c>
      <c r="T4" s="8">
        <f t="shared" si="3"/>
        <v>-14.738231658935547</v>
      </c>
      <c r="U4" s="8">
        <f t="shared" si="3"/>
        <v>-11.289102554321289</v>
      </c>
      <c r="V4" s="8">
        <f t="shared" si="3"/>
        <v>-13.15369987487793</v>
      </c>
      <c r="W4" s="8">
        <f t="shared" si="3"/>
        <v>-12.646286010742188</v>
      </c>
      <c r="X4" s="8">
        <f t="shared" si="3"/>
        <v>-14.135885238647461</v>
      </c>
      <c r="Y4" s="9">
        <f t="shared" si="3"/>
        <v>-13.385026931762695</v>
      </c>
      <c r="Z4" s="27">
        <f t="shared" ref="Z4:Z8" si="4">2^R4</f>
        <v>2.5685846869693337E-4</v>
      </c>
      <c r="AA4" s="27">
        <f t="shared" si="1"/>
        <v>7.2663373283695016E-5</v>
      </c>
      <c r="AB4" s="27">
        <f t="shared" si="1"/>
        <v>3.6588970302465168E-5</v>
      </c>
      <c r="AC4" s="27">
        <f t="shared" si="1"/>
        <v>3.9961474735427592E-4</v>
      </c>
      <c r="AD4" s="27">
        <f t="shared" si="1"/>
        <v>1.0973414488304135E-4</v>
      </c>
      <c r="AE4" s="27">
        <f t="shared" si="1"/>
        <v>1.5598706155558036E-4</v>
      </c>
      <c r="AF4" s="27">
        <f t="shared" si="1"/>
        <v>5.5548780357100306E-5</v>
      </c>
      <c r="AG4" s="28">
        <f t="shared" si="1"/>
        <v>9.3477136641462766E-5</v>
      </c>
      <c r="AI4" s="7">
        <f t="shared" ref="AI4:AI8" si="5">AVERAGE(R4:T4)</f>
        <v>-13.471127510070801</v>
      </c>
      <c r="AJ4" s="8">
        <f t="shared" ref="AJ4:AJ8" si="6">AVERAGE(U4:W4)</f>
        <v>-12.363029479980469</v>
      </c>
      <c r="AK4" s="9">
        <f t="shared" ref="AK4:AK8" si="7">AVERAGE(X4:Y4)</f>
        <v>-13.760456085205078</v>
      </c>
      <c r="AL4" s="13">
        <f t="shared" ref="AL4:AL8" si="8">STDEV(R4:T4)</f>
        <v>1.426109456167719</v>
      </c>
      <c r="AM4" s="14">
        <f t="shared" ref="AM4:AM8" si="9">STDEV(U4:W4)</f>
        <v>0.96403137325562405</v>
      </c>
      <c r="AN4" s="15">
        <f t="shared" ref="AN4:AN8" si="10">STDEV(X4:Y4)</f>
        <v>0.53093700050846748</v>
      </c>
      <c r="AO4" s="13">
        <f t="shared" ref="AO4:AO8" si="11">AL4/(3)^(1/2)</f>
        <v>0.82336467841230343</v>
      </c>
      <c r="AP4" s="14">
        <f t="shared" si="2"/>
        <v>0.55658377285637917</v>
      </c>
      <c r="AQ4" s="15">
        <f t="shared" ref="AQ4:AQ8" si="12">AN4/(2)^(1/2)</f>
        <v>0.37542915344238276</v>
      </c>
    </row>
    <row r="5" spans="1:43" x14ac:dyDescent="0.25">
      <c r="A5" t="s">
        <v>1</v>
      </c>
      <c r="B5" t="s">
        <v>16</v>
      </c>
      <c r="C5" t="s">
        <v>15</v>
      </c>
      <c r="D5" t="s">
        <v>14</v>
      </c>
      <c r="E5" t="s">
        <v>14</v>
      </c>
      <c r="G5" t="s">
        <v>19</v>
      </c>
      <c r="H5" s="1">
        <v>24.646183013916016</v>
      </c>
      <c r="I5" s="1">
        <v>24.969745635986328</v>
      </c>
      <c r="J5" s="1">
        <v>25.040920257568359</v>
      </c>
      <c r="K5" s="1">
        <v>25.8475341796875</v>
      </c>
      <c r="L5" s="1">
        <v>23.763286590576172</v>
      </c>
      <c r="M5" s="1">
        <v>24.753753662109375</v>
      </c>
      <c r="N5" s="1">
        <v>22.87408447265625</v>
      </c>
      <c r="O5" s="1">
        <v>23.333301544189453</v>
      </c>
      <c r="Q5" t="s">
        <v>18</v>
      </c>
      <c r="R5" s="7">
        <f>H11-H4</f>
        <v>-16.838127136230469</v>
      </c>
      <c r="S5" s="8">
        <f t="shared" ref="S5:Y5" si="13">I11-I4</f>
        <v>-19.101347923278809</v>
      </c>
      <c r="T5" s="8">
        <f t="shared" si="13"/>
        <v>-17.632184982299805</v>
      </c>
      <c r="U5" s="8">
        <f t="shared" si="13"/>
        <v>-15.264860153198242</v>
      </c>
      <c r="V5" s="8">
        <f t="shared" si="13"/>
        <v>-16.994977951049805</v>
      </c>
      <c r="W5" s="8">
        <f t="shared" si="13"/>
        <v>-16.237721008300781</v>
      </c>
      <c r="X5" s="8">
        <f t="shared" si="13"/>
        <v>-17.087398529052734</v>
      </c>
      <c r="Y5" s="9">
        <f t="shared" si="13"/>
        <v>-18.821798324584961</v>
      </c>
      <c r="Z5" s="27">
        <f t="shared" si="4"/>
        <v>8.5352974612834039E-6</v>
      </c>
      <c r="AA5" s="27">
        <f t="shared" si="1"/>
        <v>1.7779572626517018E-6</v>
      </c>
      <c r="AB5" s="27">
        <f t="shared" si="1"/>
        <v>4.9224740035615622E-6</v>
      </c>
      <c r="AC5" s="27">
        <f t="shared" si="1"/>
        <v>2.5399151834719045E-5</v>
      </c>
      <c r="AD5" s="27">
        <f t="shared" si="1"/>
        <v>7.6559988773626175E-6</v>
      </c>
      <c r="AE5" s="27">
        <f t="shared" si="1"/>
        <v>1.2940734149323958E-5</v>
      </c>
      <c r="AF5" s="27">
        <f t="shared" si="1"/>
        <v>7.1809267205598842E-6</v>
      </c>
      <c r="AG5" s="28">
        <f t="shared" si="1"/>
        <v>2.1581127570955954E-6</v>
      </c>
      <c r="AI5" s="7">
        <f t="shared" si="5"/>
        <v>-17.857220013936359</v>
      </c>
      <c r="AJ5" s="8">
        <f t="shared" si="6"/>
        <v>-16.165853037516275</v>
      </c>
      <c r="AK5" s="9">
        <f t="shared" si="7"/>
        <v>-17.954598426818848</v>
      </c>
      <c r="AL5" s="13">
        <f t="shared" si="8"/>
        <v>1.1482694182245194</v>
      </c>
      <c r="AM5" s="14">
        <f t="shared" si="9"/>
        <v>0.86729502046835061</v>
      </c>
      <c r="AN5" s="15">
        <f t="shared" si="10"/>
        <v>1.2264058567093989</v>
      </c>
      <c r="AO5" s="13">
        <f t="shared" si="11"/>
        <v>0.66295365771414128</v>
      </c>
      <c r="AP5" s="14">
        <f t="shared" si="2"/>
        <v>0.50073301353422428</v>
      </c>
      <c r="AQ5" s="15">
        <f t="shared" si="12"/>
        <v>0.86719989776611328</v>
      </c>
    </row>
    <row r="6" spans="1:43" x14ac:dyDescent="0.25">
      <c r="A6" t="s">
        <v>2</v>
      </c>
      <c r="B6" t="s">
        <v>16</v>
      </c>
      <c r="C6" s="1">
        <v>32.813999176025391</v>
      </c>
      <c r="D6" s="1">
        <v>32.380340576171875</v>
      </c>
      <c r="E6" s="1">
        <v>0.61339110136032104</v>
      </c>
      <c r="G6" t="s">
        <v>20</v>
      </c>
      <c r="H6" s="1">
        <v>28.207117080688477</v>
      </c>
      <c r="I6" s="1">
        <v>25.968227386474609</v>
      </c>
      <c r="J6" s="1">
        <v>27.67132568359375</v>
      </c>
      <c r="K6" s="1">
        <v>35</v>
      </c>
      <c r="L6" s="1">
        <v>29.218677520751953</v>
      </c>
      <c r="M6" s="1">
        <v>29.2161865234375</v>
      </c>
      <c r="N6" s="1">
        <v>25.292755126953125</v>
      </c>
      <c r="O6" s="1">
        <v>26.046089172363281</v>
      </c>
      <c r="Q6" t="s">
        <v>19</v>
      </c>
      <c r="R6" s="7">
        <f>H11-H5</f>
        <v>-8.3258895874023438</v>
      </c>
      <c r="S6" s="8">
        <f t="shared" ref="S6:Y6" si="14">I11-I5</f>
        <v>-9.0710935592651367</v>
      </c>
      <c r="T6" s="8">
        <f t="shared" si="14"/>
        <v>-9.2743778228759766</v>
      </c>
      <c r="U6" s="8">
        <f t="shared" si="14"/>
        <v>-6.1123943328857422</v>
      </c>
      <c r="V6" s="8">
        <f t="shared" si="14"/>
        <v>-6.8043460845947266</v>
      </c>
      <c r="W6" s="8">
        <f t="shared" si="14"/>
        <v>-7.8724746704101563</v>
      </c>
      <c r="X6" s="8">
        <f t="shared" si="14"/>
        <v>-6.8053245544433594</v>
      </c>
      <c r="Y6" s="9">
        <f t="shared" si="14"/>
        <v>-7.1550998687744141</v>
      </c>
      <c r="Z6" s="27">
        <f t="shared" si="4"/>
        <v>3.116430841125999E-3</v>
      </c>
      <c r="AA6" s="27">
        <f t="shared" si="1"/>
        <v>1.8592112781395491E-3</v>
      </c>
      <c r="AB6" s="27">
        <f t="shared" si="1"/>
        <v>1.614857051264156E-3</v>
      </c>
      <c r="AC6" s="27">
        <f t="shared" si="1"/>
        <v>1.4453930444787669E-2</v>
      </c>
      <c r="AD6" s="27">
        <f t="shared" si="1"/>
        <v>8.9472119956439371E-3</v>
      </c>
      <c r="AE6" s="27">
        <f t="shared" si="1"/>
        <v>4.2672588139945501E-3</v>
      </c>
      <c r="AF6" s="27">
        <f t="shared" si="1"/>
        <v>8.9411458425002841E-3</v>
      </c>
      <c r="AG6" s="28">
        <f t="shared" si="1"/>
        <v>7.0161734604412369E-3</v>
      </c>
      <c r="AI6" s="7">
        <f t="shared" si="5"/>
        <v>-8.8904536565144863</v>
      </c>
      <c r="AJ6" s="8">
        <f t="shared" si="6"/>
        <v>-6.929738362630208</v>
      </c>
      <c r="AK6" s="9">
        <f t="shared" si="7"/>
        <v>-6.9802122116088867</v>
      </c>
      <c r="AL6" s="13">
        <f t="shared" si="8"/>
        <v>0.49938017988031408</v>
      </c>
      <c r="AM6" s="14">
        <f t="shared" si="9"/>
        <v>0.88671478851894914</v>
      </c>
      <c r="AN6" s="15">
        <f t="shared" si="10"/>
        <v>0.24732849665514497</v>
      </c>
      <c r="AO6" s="13">
        <f t="shared" si="11"/>
        <v>0.28831728128186307</v>
      </c>
      <c r="AP6" s="14">
        <f t="shared" si="2"/>
        <v>0.51194502184583734</v>
      </c>
      <c r="AQ6" s="15">
        <f t="shared" si="12"/>
        <v>0.17488765716552734</v>
      </c>
    </row>
    <row r="7" spans="1:43" x14ac:dyDescent="0.25">
      <c r="A7" t="s">
        <v>2</v>
      </c>
      <c r="B7" t="s">
        <v>16</v>
      </c>
      <c r="C7" s="1">
        <v>31.947000503540039</v>
      </c>
      <c r="D7" s="1">
        <v>32.380340576171875</v>
      </c>
      <c r="E7" s="1">
        <v>0.61339110136032104</v>
      </c>
      <c r="G7" t="s">
        <v>21</v>
      </c>
      <c r="H7" s="1">
        <v>25.07275390625</v>
      </c>
      <c r="I7" s="1">
        <v>24.557220458984375</v>
      </c>
      <c r="J7" s="1">
        <v>25.46101188659668</v>
      </c>
      <c r="K7" s="1">
        <v>33.886692047119141</v>
      </c>
      <c r="L7" s="1">
        <v>31.473838806152344</v>
      </c>
      <c r="M7" s="1">
        <v>31.945510864257813</v>
      </c>
      <c r="N7" s="1">
        <v>33.451690673828125</v>
      </c>
      <c r="O7" s="1">
        <v>33.945877075195313</v>
      </c>
      <c r="Q7" t="s">
        <v>20</v>
      </c>
      <c r="R7" s="7">
        <f>H11-H6</f>
        <v>-11.886823654174805</v>
      </c>
      <c r="S7" s="8">
        <f t="shared" ref="S7:Y7" si="15">I11-I6</f>
        <v>-10.069575309753418</v>
      </c>
      <c r="T7" s="8">
        <f t="shared" si="15"/>
        <v>-11.904783248901367</v>
      </c>
      <c r="U7" s="8">
        <f t="shared" si="15"/>
        <v>-15.264860153198242</v>
      </c>
      <c r="V7" s="8">
        <f t="shared" si="15"/>
        <v>-12.259737014770508</v>
      </c>
      <c r="W7" s="8">
        <f t="shared" si="15"/>
        <v>-12.334907531738281</v>
      </c>
      <c r="X7" s="8">
        <f t="shared" si="15"/>
        <v>-9.2239952087402344</v>
      </c>
      <c r="Y7" s="9">
        <f t="shared" si="15"/>
        <v>-9.8678874969482422</v>
      </c>
      <c r="Z7" s="27">
        <f t="shared" si="4"/>
        <v>2.6406420022687056E-4</v>
      </c>
      <c r="AA7" s="27">
        <f t="shared" si="1"/>
        <v>9.3058444344068503E-4</v>
      </c>
      <c r="AB7" s="27">
        <f t="shared" si="1"/>
        <v>2.607973356178342E-4</v>
      </c>
      <c r="AC7" s="27">
        <f t="shared" si="1"/>
        <v>2.5399151834719045E-5</v>
      </c>
      <c r="AD7" s="27">
        <f t="shared" si="1"/>
        <v>2.0391605453320752E-4</v>
      </c>
      <c r="AE7" s="27">
        <f t="shared" si="1"/>
        <v>1.9356322046783795E-4</v>
      </c>
      <c r="AF7" s="27">
        <f t="shared" si="1"/>
        <v>1.6722482968627704E-3</v>
      </c>
      <c r="AG7" s="28">
        <f t="shared" si="1"/>
        <v>1.0702121313151429E-3</v>
      </c>
      <c r="AI7" s="7">
        <f t="shared" si="5"/>
        <v>-11.287060737609863</v>
      </c>
      <c r="AJ7" s="8">
        <f t="shared" si="6"/>
        <v>-13.28650156656901</v>
      </c>
      <c r="AK7" s="9">
        <f t="shared" si="7"/>
        <v>-9.5459413528442383</v>
      </c>
      <c r="AL7" s="13">
        <f t="shared" si="8"/>
        <v>1.0544115477567473</v>
      </c>
      <c r="AM7" s="14">
        <f t="shared" si="9"/>
        <v>1.7137210025621119</v>
      </c>
      <c r="AN7" s="15">
        <f t="shared" si="10"/>
        <v>0.45530060334560518</v>
      </c>
      <c r="AO7" s="13">
        <f t="shared" si="11"/>
        <v>0.60876479093400804</v>
      </c>
      <c r="AP7" s="14">
        <f t="shared" si="2"/>
        <v>0.98941728214515068</v>
      </c>
      <c r="AQ7" s="15">
        <f t="shared" si="12"/>
        <v>0.32194614410400391</v>
      </c>
    </row>
    <row r="8" spans="1:43" x14ac:dyDescent="0.25">
      <c r="A8" t="s">
        <v>3</v>
      </c>
      <c r="B8" t="s">
        <v>16</v>
      </c>
      <c r="C8" s="1">
        <v>29.594999313354492</v>
      </c>
      <c r="D8" s="1">
        <v>29.802639007568359</v>
      </c>
      <c r="E8" s="1">
        <v>0.29294958710670471</v>
      </c>
      <c r="G8" s="2" t="s">
        <v>22</v>
      </c>
      <c r="H8" s="3">
        <v>28.422124862670898</v>
      </c>
      <c r="I8" s="3">
        <v>28.070205688476563</v>
      </c>
      <c r="J8" s="3">
        <v>28.22857666015625</v>
      </c>
      <c r="K8" s="3">
        <v>31.531944274902344</v>
      </c>
      <c r="L8" s="3">
        <v>28.912839889526367</v>
      </c>
      <c r="M8" s="3">
        <v>29.154991149902344</v>
      </c>
      <c r="N8" s="3">
        <v>28.18006706237793</v>
      </c>
      <c r="O8" s="3">
        <v>28.228412628173828</v>
      </c>
      <c r="Q8" t="s">
        <v>21</v>
      </c>
      <c r="R8" s="10">
        <f>H11-H7</f>
        <v>-8.7524604797363281</v>
      </c>
      <c r="S8" s="11">
        <f t="shared" ref="S8:Y8" si="16">I11-I7</f>
        <v>-8.6585683822631836</v>
      </c>
      <c r="T8" s="11">
        <f t="shared" si="16"/>
        <v>-9.6944694519042969</v>
      </c>
      <c r="U8" s="11">
        <f t="shared" si="16"/>
        <v>-14.151552200317383</v>
      </c>
      <c r="V8" s="11">
        <f t="shared" si="16"/>
        <v>-14.514898300170898</v>
      </c>
      <c r="W8" s="11">
        <f t="shared" si="16"/>
        <v>-15.064231872558594</v>
      </c>
      <c r="X8" s="11">
        <f t="shared" si="16"/>
        <v>-17.382930755615234</v>
      </c>
      <c r="Y8" s="12">
        <f t="shared" si="16"/>
        <v>-17.767675399780273</v>
      </c>
      <c r="Z8" s="29">
        <f t="shared" si="4"/>
        <v>2.3187122675594292E-3</v>
      </c>
      <c r="AA8" s="29">
        <f t="shared" si="1"/>
        <v>2.4746352641257653E-3</v>
      </c>
      <c r="AB8" s="29">
        <f t="shared" si="1"/>
        <v>1.2069072688528435E-3</v>
      </c>
      <c r="AC8" s="29">
        <f t="shared" si="1"/>
        <v>5.4948811384886467E-5</v>
      </c>
      <c r="AD8" s="29">
        <f t="shared" si="1"/>
        <v>4.2714981994900527E-5</v>
      </c>
      <c r="AE8" s="29">
        <f t="shared" si="1"/>
        <v>2.9188672566274025E-5</v>
      </c>
      <c r="AF8" s="29">
        <f t="shared" si="1"/>
        <v>5.8508158604287565E-6</v>
      </c>
      <c r="AG8" s="30">
        <f t="shared" si="1"/>
        <v>4.4812250132312878E-6</v>
      </c>
      <c r="AI8" s="10">
        <f t="shared" si="5"/>
        <v>-9.0351661046346035</v>
      </c>
      <c r="AJ8" s="11">
        <f t="shared" si="6"/>
        <v>-14.576894124348959</v>
      </c>
      <c r="AK8" s="12">
        <f t="shared" si="7"/>
        <v>-17.575303077697754</v>
      </c>
      <c r="AL8" s="16">
        <f t="shared" si="8"/>
        <v>0.57290017392451864</v>
      </c>
      <c r="AM8" s="17">
        <f t="shared" si="9"/>
        <v>0.45948738578139309</v>
      </c>
      <c r="AN8" s="18">
        <f t="shared" si="10"/>
        <v>0.27205554691430439</v>
      </c>
      <c r="AO8" s="16">
        <f t="shared" si="11"/>
        <v>0.33076406963410426</v>
      </c>
      <c r="AP8" s="17">
        <f t="shared" si="2"/>
        <v>0.26528516587012474</v>
      </c>
      <c r="AQ8" s="18">
        <f t="shared" si="12"/>
        <v>0.19237232208251953</v>
      </c>
    </row>
    <row r="9" spans="1:43" x14ac:dyDescent="0.25">
      <c r="A9" t="s">
        <v>3</v>
      </c>
      <c r="B9" t="s">
        <v>16</v>
      </c>
      <c r="C9" s="1">
        <v>30.010000228881836</v>
      </c>
      <c r="D9" s="1">
        <v>29.802639007568359</v>
      </c>
      <c r="E9" s="1">
        <v>0.29294958710670471</v>
      </c>
      <c r="G9" s="2" t="s">
        <v>23</v>
      </c>
      <c r="H9" s="3">
        <v>24.283180236816406</v>
      </c>
      <c r="I9" s="3">
        <v>23.68536376953125</v>
      </c>
      <c r="J9" s="3">
        <v>23.601936340332031</v>
      </c>
      <c r="K9" s="3">
        <v>27.539207458496094</v>
      </c>
      <c r="L9" s="3">
        <v>24.583366394042969</v>
      </c>
      <c r="M9" s="3">
        <v>25.722564697265625</v>
      </c>
      <c r="N9" s="3">
        <v>23.551506042480469</v>
      </c>
      <c r="O9" s="3">
        <v>23.153017044067383</v>
      </c>
    </row>
    <row r="10" spans="1:43" x14ac:dyDescent="0.25">
      <c r="A10" t="s">
        <v>4</v>
      </c>
      <c r="B10" t="s">
        <v>16</v>
      </c>
      <c r="C10" s="1">
        <v>26.673000335693359</v>
      </c>
      <c r="D10" s="1">
        <v>26.702751159667969</v>
      </c>
      <c r="E10" s="1">
        <v>4.2169775813817978E-2</v>
      </c>
      <c r="G10" s="2" t="s">
        <v>24</v>
      </c>
      <c r="H10" s="3">
        <v>22.088813781738281</v>
      </c>
      <c r="I10" s="3">
        <v>21.600322723388672</v>
      </c>
      <c r="J10" s="3">
        <v>21.748979568481445</v>
      </c>
      <c r="K10" s="3">
        <v>24.313732147216797</v>
      </c>
      <c r="L10" s="3">
        <v>22.294879913330078</v>
      </c>
      <c r="M10" s="3">
        <v>22.603565216064453</v>
      </c>
      <c r="N10" s="3">
        <v>21.956361770629883</v>
      </c>
      <c r="O10" s="3">
        <v>21.59080696105957</v>
      </c>
      <c r="AI10" s="31" t="s">
        <v>37</v>
      </c>
      <c r="AJ10" s="31"/>
      <c r="AK10" s="31"/>
      <c r="AL10" s="31" t="s">
        <v>35</v>
      </c>
      <c r="AM10" s="31"/>
      <c r="AN10" s="31"/>
    </row>
    <row r="11" spans="1:43" x14ac:dyDescent="0.25">
      <c r="A11" t="s">
        <v>4</v>
      </c>
      <c r="B11" t="s">
        <v>16</v>
      </c>
      <c r="C11" s="1">
        <v>26.732999801635742</v>
      </c>
      <c r="D11" s="1">
        <v>26.702751159667969</v>
      </c>
      <c r="E11" s="1">
        <v>4.2169775813817978E-2</v>
      </c>
      <c r="G11" s="2" t="s">
        <v>25</v>
      </c>
      <c r="H11" s="3">
        <v>16.320293426513672</v>
      </c>
      <c r="I11" s="3">
        <v>15.898652076721191</v>
      </c>
      <c r="J11" s="3">
        <v>15.766542434692383</v>
      </c>
      <c r="K11" s="3">
        <v>19.735139846801758</v>
      </c>
      <c r="L11" s="3">
        <v>16.958940505981445</v>
      </c>
      <c r="M11" s="3">
        <v>16.881278991699219</v>
      </c>
      <c r="N11" s="3">
        <v>16.068759918212891</v>
      </c>
      <c r="O11" s="3">
        <v>16.178201675415039</v>
      </c>
      <c r="AI11" s="4" t="s">
        <v>33</v>
      </c>
      <c r="AJ11" s="5" t="s">
        <v>38</v>
      </c>
      <c r="AK11" s="6" t="s">
        <v>34</v>
      </c>
      <c r="AL11" s="4" t="s">
        <v>33</v>
      </c>
      <c r="AM11" s="5" t="s">
        <v>38</v>
      </c>
      <c r="AN11" s="6" t="s">
        <v>34</v>
      </c>
    </row>
    <row r="12" spans="1:43" x14ac:dyDescent="0.25">
      <c r="A12" t="s">
        <v>5</v>
      </c>
      <c r="B12" t="s">
        <v>16</v>
      </c>
      <c r="C12" s="1">
        <v>26.448999404907227</v>
      </c>
      <c r="D12" s="1">
        <v>26.397853851318359</v>
      </c>
      <c r="E12" s="1">
        <v>7.2433233261108398E-2</v>
      </c>
      <c r="G12" s="2" t="s">
        <v>26</v>
      </c>
      <c r="H12" s="3">
        <v>24.517053604125977</v>
      </c>
      <c r="I12" s="3">
        <v>23.961536407470703</v>
      </c>
      <c r="J12" s="3">
        <v>23.990961074829102</v>
      </c>
      <c r="K12" s="3">
        <v>28.033452987670898</v>
      </c>
      <c r="L12" s="3">
        <v>24.681129455566406</v>
      </c>
      <c r="M12" s="3">
        <v>25.395561218261719</v>
      </c>
      <c r="N12" s="3">
        <v>23.045913696289063</v>
      </c>
      <c r="O12" s="3">
        <v>23.000286102294922</v>
      </c>
      <c r="AH12" t="s">
        <v>16</v>
      </c>
      <c r="AI12" s="19">
        <f>2^AI3</f>
        <v>5.6521151060765261E-6</v>
      </c>
      <c r="AJ12" s="20">
        <f t="shared" ref="AJ12:AK12" si="17">2^AJ3</f>
        <v>1.1406235513918977E-3</v>
      </c>
      <c r="AK12" s="21">
        <f t="shared" si="17"/>
        <v>2.1368251687814879E-5</v>
      </c>
      <c r="AL12" s="5">
        <f>AI12*((LN(2)*AO3))</f>
        <v>3.2687018300355078E-6</v>
      </c>
      <c r="AM12" s="5">
        <f t="shared" ref="AM12:AN17" si="18">AJ12*((LN(2)*AP3))</f>
        <v>1.2637944397231611E-4</v>
      </c>
      <c r="AN12" s="6">
        <f t="shared" si="18"/>
        <v>1.0348430664428176E-5</v>
      </c>
    </row>
    <row r="13" spans="1:43" x14ac:dyDescent="0.25">
      <c r="A13" t="s">
        <v>5</v>
      </c>
      <c r="B13" t="s">
        <v>16</v>
      </c>
      <c r="C13" s="1">
        <v>26.347000122070313</v>
      </c>
      <c r="D13" s="1">
        <v>26.397853851318359</v>
      </c>
      <c r="E13" s="1">
        <v>7.2433233261108398E-2</v>
      </c>
      <c r="H13" s="1">
        <f>AVERAGE(H8:H12)</f>
        <v>23.126293182373047</v>
      </c>
      <c r="I13" s="1">
        <f t="shared" ref="I13:O13" si="19">AVERAGE(I8:I12)</f>
        <v>22.643216133117676</v>
      </c>
      <c r="J13" s="1">
        <f t="shared" si="19"/>
        <v>22.667399215698243</v>
      </c>
      <c r="K13" s="1">
        <f t="shared" si="19"/>
        <v>26.23069534301758</v>
      </c>
      <c r="L13" s="1">
        <f t="shared" si="19"/>
        <v>23.486231231689452</v>
      </c>
      <c r="M13" s="1">
        <f t="shared" si="19"/>
        <v>23.951592254638673</v>
      </c>
      <c r="N13" s="1">
        <f t="shared" si="19"/>
        <v>22.560521697998048</v>
      </c>
      <c r="O13" s="1">
        <f t="shared" si="19"/>
        <v>22.43014488220215</v>
      </c>
      <c r="AH13" t="s">
        <v>17</v>
      </c>
      <c r="AI13" s="7">
        <f t="shared" ref="AI13:AK17" si="20">2^AI4</f>
        <v>8.8061594346683546E-5</v>
      </c>
      <c r="AJ13" s="8">
        <f t="shared" si="20"/>
        <v>1.8982669621487723E-4</v>
      </c>
      <c r="AK13" s="9">
        <f t="shared" si="20"/>
        <v>7.2059287615874174E-5</v>
      </c>
      <c r="AL13" s="14">
        <f t="shared" ref="AL13:AL17" si="21">AI13*((LN(2)*AO4))</f>
        <v>5.0257888364996661E-5</v>
      </c>
      <c r="AM13" s="14">
        <f t="shared" si="18"/>
        <v>7.3234090208721918E-5</v>
      </c>
      <c r="AN13" s="15">
        <f t="shared" si="18"/>
        <v>1.8751819740517813E-5</v>
      </c>
    </row>
    <row r="14" spans="1:43" x14ac:dyDescent="0.25">
      <c r="A14" t="s">
        <v>6</v>
      </c>
      <c r="B14" t="s">
        <v>16</v>
      </c>
      <c r="C14" s="1">
        <v>31.009000778198242</v>
      </c>
      <c r="D14" s="1">
        <v>30.884248733520508</v>
      </c>
      <c r="E14" s="1">
        <v>0.1767766922712326</v>
      </c>
      <c r="AH14" t="s">
        <v>18</v>
      </c>
      <c r="AI14" s="7">
        <f t="shared" si="20"/>
        <v>4.211542005257227E-6</v>
      </c>
      <c r="AJ14" s="8">
        <f t="shared" si="20"/>
        <v>1.3601704335315185E-5</v>
      </c>
      <c r="AK14" s="9">
        <f t="shared" si="20"/>
        <v>3.9366546157122922E-6</v>
      </c>
      <c r="AL14" s="14">
        <f t="shared" si="21"/>
        <v>1.9353065602011157E-6</v>
      </c>
      <c r="AM14" s="14">
        <f t="shared" si="18"/>
        <v>4.7209023445642298E-6</v>
      </c>
      <c r="AN14" s="15">
        <f t="shared" si="18"/>
        <v>2.3663119256184823E-6</v>
      </c>
    </row>
    <row r="15" spans="1:43" x14ac:dyDescent="0.25">
      <c r="A15" t="s">
        <v>6</v>
      </c>
      <c r="B15" t="s">
        <v>16</v>
      </c>
      <c r="C15" s="1">
        <v>30.759000778198242</v>
      </c>
      <c r="D15" s="1">
        <v>30.884248733520508</v>
      </c>
      <c r="E15" s="1">
        <v>0.1767766922712326</v>
      </c>
      <c r="G15" t="s">
        <v>27</v>
      </c>
      <c r="AH15" t="s">
        <v>19</v>
      </c>
      <c r="AI15" s="7">
        <f t="shared" si="20"/>
        <v>2.1072049330945392E-3</v>
      </c>
      <c r="AJ15" s="8">
        <f t="shared" si="20"/>
        <v>8.2023989872757573E-3</v>
      </c>
      <c r="AK15" s="9">
        <f t="shared" si="20"/>
        <v>7.9203933088000736E-3</v>
      </c>
      <c r="AL15" s="14">
        <f t="shared" si="21"/>
        <v>4.2111713161444708E-4</v>
      </c>
      <c r="AM15" s="14">
        <f t="shared" si="18"/>
        <v>2.9106479260798609E-3</v>
      </c>
      <c r="AN15" s="15">
        <f t="shared" si="18"/>
        <v>9.6013293894185768E-4</v>
      </c>
    </row>
    <row r="16" spans="1:43" x14ac:dyDescent="0.25">
      <c r="A16" t="s">
        <v>7</v>
      </c>
      <c r="B16" t="s">
        <v>16</v>
      </c>
      <c r="C16" t="s">
        <v>15</v>
      </c>
      <c r="D16" s="1">
        <v>32.391056060791016</v>
      </c>
      <c r="E16" t="s">
        <v>14</v>
      </c>
      <c r="G16" t="s">
        <v>28</v>
      </c>
      <c r="AH16" t="s">
        <v>20</v>
      </c>
      <c r="AI16" s="7">
        <f t="shared" si="20"/>
        <v>4.0018071431905403E-4</v>
      </c>
      <c r="AJ16" s="8">
        <f t="shared" si="20"/>
        <v>1.0008396238905373E-4</v>
      </c>
      <c r="AK16" s="9">
        <f t="shared" si="20"/>
        <v>1.3377819007123774E-3</v>
      </c>
      <c r="AL16" s="14">
        <f t="shared" si="21"/>
        <v>1.6886169424839019E-4</v>
      </c>
      <c r="AM16" s="14">
        <f t="shared" si="18"/>
        <v>6.8638762348748123E-5</v>
      </c>
      <c r="AN16" s="15">
        <f t="shared" si="18"/>
        <v>2.9853414088197697E-4</v>
      </c>
    </row>
    <row r="17" spans="1:40" x14ac:dyDescent="0.25">
      <c r="A17" t="s">
        <v>7</v>
      </c>
      <c r="B17" t="s">
        <v>16</v>
      </c>
      <c r="C17" s="1">
        <v>32.390998840332031</v>
      </c>
      <c r="D17" s="1">
        <v>32.391056060791016</v>
      </c>
      <c r="E17" t="s">
        <v>14</v>
      </c>
      <c r="G17" t="s">
        <v>29</v>
      </c>
      <c r="AH17" t="s">
        <v>21</v>
      </c>
      <c r="AI17" s="10">
        <f t="shared" si="20"/>
        <v>1.906092562242646E-3</v>
      </c>
      <c r="AJ17" s="11">
        <f t="shared" si="20"/>
        <v>4.0918304034853883E-5</v>
      </c>
      <c r="AK17" s="12">
        <f t="shared" si="20"/>
        <v>5.1204318549868076E-6</v>
      </c>
      <c r="AL17" s="17">
        <f t="shared" si="21"/>
        <v>4.3700637703598954E-4</v>
      </c>
      <c r="AM17" s="17">
        <f t="shared" si="18"/>
        <v>7.5241258653815949E-6</v>
      </c>
      <c r="AN17" s="18">
        <f t="shared" si="18"/>
        <v>6.8277032781796859E-7</v>
      </c>
    </row>
    <row r="18" spans="1:40" x14ac:dyDescent="0.25">
      <c r="A18" t="s">
        <v>8</v>
      </c>
      <c r="B18" t="s">
        <v>16</v>
      </c>
      <c r="C18" t="s">
        <v>15</v>
      </c>
      <c r="D18" t="s">
        <v>14</v>
      </c>
      <c r="E18" t="s">
        <v>14</v>
      </c>
      <c r="G18" t="s">
        <v>30</v>
      </c>
      <c r="AI18" s="8"/>
      <c r="AJ18" s="8"/>
      <c r="AK18" s="8"/>
      <c r="AL18" s="14"/>
      <c r="AM18" s="14"/>
      <c r="AN18" s="14"/>
    </row>
    <row r="19" spans="1:40" x14ac:dyDescent="0.25">
      <c r="A19" t="s">
        <v>8</v>
      </c>
      <c r="B19" t="s">
        <v>16</v>
      </c>
      <c r="C19" t="s">
        <v>15</v>
      </c>
      <c r="D19" t="s">
        <v>14</v>
      </c>
      <c r="E19" t="s">
        <v>14</v>
      </c>
      <c r="G19" t="s">
        <v>31</v>
      </c>
      <c r="AI19" s="31" t="s">
        <v>39</v>
      </c>
      <c r="AJ19" s="31"/>
      <c r="AK19" s="31"/>
      <c r="AL19" s="31" t="s">
        <v>35</v>
      </c>
      <c r="AM19" s="31"/>
      <c r="AN19" s="31"/>
    </row>
    <row r="20" spans="1:40" x14ac:dyDescent="0.25">
      <c r="A20" t="s">
        <v>0</v>
      </c>
      <c r="B20" t="s">
        <v>42</v>
      </c>
      <c r="C20" t="s">
        <v>15</v>
      </c>
      <c r="D20" t="s">
        <v>14</v>
      </c>
      <c r="E20" t="s">
        <v>14</v>
      </c>
      <c r="AI20" s="4" t="s">
        <v>33</v>
      </c>
      <c r="AJ20" s="5" t="s">
        <v>38</v>
      </c>
      <c r="AK20" s="6" t="s">
        <v>34</v>
      </c>
      <c r="AL20" s="4" t="s">
        <v>33</v>
      </c>
      <c r="AM20" s="5" t="s">
        <v>38</v>
      </c>
      <c r="AN20" s="6" t="s">
        <v>34</v>
      </c>
    </row>
    <row r="21" spans="1:40" x14ac:dyDescent="0.25">
      <c r="A21" t="s">
        <v>0</v>
      </c>
      <c r="B21" t="s">
        <v>42</v>
      </c>
      <c r="C21" t="s">
        <v>15</v>
      </c>
      <c r="D21" t="s">
        <v>14</v>
      </c>
      <c r="E21" t="s">
        <v>14</v>
      </c>
      <c r="AH21" t="s">
        <v>16</v>
      </c>
      <c r="AI21" s="4">
        <f>AI12/AK12</f>
        <v>0.26450994628164232</v>
      </c>
      <c r="AJ21" s="5">
        <f>AJ12/AK12</f>
        <v>53.379357752620052</v>
      </c>
      <c r="AK21" s="6">
        <f>AK12/AK12</f>
        <v>1</v>
      </c>
    </row>
    <row r="22" spans="1:40" x14ac:dyDescent="0.25">
      <c r="A22" t="s">
        <v>1</v>
      </c>
      <c r="B22" t="s">
        <v>42</v>
      </c>
      <c r="C22" t="s">
        <v>15</v>
      </c>
      <c r="D22" t="s">
        <v>14</v>
      </c>
      <c r="E22" t="s">
        <v>14</v>
      </c>
      <c r="AH22" t="s">
        <v>17</v>
      </c>
      <c r="AI22" s="13">
        <f t="shared" ref="AI22:AI26" si="22">AI13/AK13</f>
        <v>1.222071397876048</v>
      </c>
      <c r="AJ22" s="14">
        <f t="shared" ref="AJ22:AJ26" si="23">AJ13/AK13</f>
        <v>2.6343126957733025</v>
      </c>
      <c r="AK22" s="15">
        <f t="shared" ref="AK22:AK26" si="24">AK13/AK13</f>
        <v>1</v>
      </c>
    </row>
    <row r="23" spans="1:40" x14ac:dyDescent="0.25">
      <c r="A23" t="s">
        <v>1</v>
      </c>
      <c r="B23" t="s">
        <v>42</v>
      </c>
      <c r="C23" t="s">
        <v>15</v>
      </c>
      <c r="D23" t="s">
        <v>14</v>
      </c>
      <c r="E23" t="s">
        <v>14</v>
      </c>
      <c r="AH23" t="s">
        <v>18</v>
      </c>
      <c r="AI23" s="13">
        <f t="shared" si="22"/>
        <v>1.0698276624136094</v>
      </c>
      <c r="AJ23" s="14">
        <f t="shared" si="23"/>
        <v>3.4551429228835495</v>
      </c>
      <c r="AK23" s="15">
        <f t="shared" si="24"/>
        <v>1</v>
      </c>
    </row>
    <row r="24" spans="1:40" x14ac:dyDescent="0.25">
      <c r="A24" t="s">
        <v>2</v>
      </c>
      <c r="B24" t="s">
        <v>42</v>
      </c>
      <c r="C24" t="s">
        <v>15</v>
      </c>
      <c r="D24" t="s">
        <v>14</v>
      </c>
      <c r="E24" t="s">
        <v>14</v>
      </c>
      <c r="AH24" t="s">
        <v>19</v>
      </c>
      <c r="AI24" s="13">
        <f t="shared" si="22"/>
        <v>0.266048016927808</v>
      </c>
      <c r="AJ24" s="14">
        <f t="shared" si="23"/>
        <v>1.035605009433352</v>
      </c>
      <c r="AK24" s="15">
        <f t="shared" si="24"/>
        <v>1</v>
      </c>
    </row>
    <row r="25" spans="1:40" x14ac:dyDescent="0.25">
      <c r="A25" t="s">
        <v>2</v>
      </c>
      <c r="B25" t="s">
        <v>42</v>
      </c>
      <c r="C25" t="s">
        <v>15</v>
      </c>
      <c r="D25" t="s">
        <v>14</v>
      </c>
      <c r="E25" t="s">
        <v>14</v>
      </c>
      <c r="AH25" t="s">
        <v>20</v>
      </c>
      <c r="AI25" s="13">
        <f t="shared" si="22"/>
        <v>0.29913748579342808</v>
      </c>
      <c r="AJ25" s="14">
        <f t="shared" si="23"/>
        <v>7.4813362578577555E-2</v>
      </c>
      <c r="AK25" s="15">
        <f t="shared" si="24"/>
        <v>1</v>
      </c>
    </row>
    <row r="26" spans="1:40" x14ac:dyDescent="0.25">
      <c r="A26" t="s">
        <v>3</v>
      </c>
      <c r="B26" t="s">
        <v>42</v>
      </c>
      <c r="C26" s="1">
        <v>5.9200000762939453</v>
      </c>
      <c r="D26" s="1">
        <v>6.3221297264099121</v>
      </c>
      <c r="E26" s="1">
        <v>0.56898313760757446</v>
      </c>
      <c r="AH26" t="s">
        <v>21</v>
      </c>
      <c r="AI26" s="16">
        <f t="shared" si="22"/>
        <v>372.25230531801634</v>
      </c>
      <c r="AJ26" s="17">
        <f t="shared" si="23"/>
        <v>7.9911822271403521</v>
      </c>
      <c r="AK26" s="18">
        <f t="shared" si="24"/>
        <v>1</v>
      </c>
    </row>
    <row r="27" spans="1:40" x14ac:dyDescent="0.25">
      <c r="A27" t="s">
        <v>3</v>
      </c>
      <c r="B27" t="s">
        <v>42</v>
      </c>
      <c r="C27" s="1">
        <v>6.7239999771118164</v>
      </c>
      <c r="D27" s="1">
        <v>6.3221297264099121</v>
      </c>
      <c r="E27" s="1">
        <v>0.56898313760757446</v>
      </c>
    </row>
    <row r="28" spans="1:40" x14ac:dyDescent="0.25">
      <c r="A28" t="s">
        <v>4</v>
      </c>
      <c r="B28" t="s">
        <v>42</v>
      </c>
      <c r="C28" t="s">
        <v>15</v>
      </c>
      <c r="D28" t="s">
        <v>14</v>
      </c>
      <c r="E28" t="s">
        <v>14</v>
      </c>
      <c r="AI28" s="31" t="s">
        <v>39</v>
      </c>
      <c r="AJ28" s="31"/>
      <c r="AK28" s="31"/>
      <c r="AL28" s="31" t="s">
        <v>35</v>
      </c>
      <c r="AM28" s="31"/>
      <c r="AN28" s="31"/>
    </row>
    <row r="29" spans="1:40" x14ac:dyDescent="0.25">
      <c r="A29" t="s">
        <v>4</v>
      </c>
      <c r="B29" t="s">
        <v>42</v>
      </c>
      <c r="C29" t="s">
        <v>15</v>
      </c>
      <c r="D29" t="s">
        <v>14</v>
      </c>
      <c r="E29" t="s">
        <v>14</v>
      </c>
      <c r="AI29" s="4" t="s">
        <v>33</v>
      </c>
      <c r="AJ29" s="5" t="s">
        <v>38</v>
      </c>
      <c r="AK29" s="6" t="s">
        <v>34</v>
      </c>
      <c r="AL29" s="4" t="s">
        <v>33</v>
      </c>
      <c r="AM29" s="5" t="s">
        <v>38</v>
      </c>
      <c r="AN29" s="6" t="s">
        <v>34</v>
      </c>
    </row>
    <row r="30" spans="1:40" x14ac:dyDescent="0.25">
      <c r="A30" t="s">
        <v>5</v>
      </c>
      <c r="B30" t="s">
        <v>42</v>
      </c>
      <c r="C30" t="s">
        <v>15</v>
      </c>
      <c r="D30" s="1">
        <v>9.6759967803955078</v>
      </c>
      <c r="E30" t="s">
        <v>14</v>
      </c>
      <c r="AH30" t="s">
        <v>16</v>
      </c>
      <c r="AI30" s="4">
        <f>AI12/AI12</f>
        <v>1</v>
      </c>
      <c r="AJ30" s="5">
        <f>AJ12/AI12</f>
        <v>201.80472796203779</v>
      </c>
      <c r="AK30" s="6">
        <f>AK12/AI12</f>
        <v>3.780576171359658</v>
      </c>
    </row>
    <row r="31" spans="1:40" x14ac:dyDescent="0.25">
      <c r="A31" t="s">
        <v>5</v>
      </c>
      <c r="B31" t="s">
        <v>42</v>
      </c>
      <c r="C31" s="1">
        <v>9.675999641418457</v>
      </c>
      <c r="D31" s="1">
        <v>9.6759967803955078</v>
      </c>
      <c r="E31" t="s">
        <v>14</v>
      </c>
      <c r="AH31" t="s">
        <v>17</v>
      </c>
      <c r="AI31" s="13">
        <f t="shared" ref="AI31:AI35" si="25">AI13/AI13</f>
        <v>1</v>
      </c>
      <c r="AJ31" s="14">
        <f t="shared" ref="AJ31:AJ35" si="26">AJ13/AI13</f>
        <v>2.1556127574474946</v>
      </c>
      <c r="AK31" s="15">
        <f t="shared" ref="AK31:AK35" si="27">AK13/AI13</f>
        <v>0.8182827957008022</v>
      </c>
    </row>
    <row r="32" spans="1:40" x14ac:dyDescent="0.25">
      <c r="A32" t="s">
        <v>6</v>
      </c>
      <c r="B32" t="s">
        <v>42</v>
      </c>
      <c r="C32" s="1">
        <v>8.8909997940063477</v>
      </c>
      <c r="D32" s="1">
        <v>8.8913688659667969</v>
      </c>
      <c r="E32" t="s">
        <v>14</v>
      </c>
      <c r="AH32" t="s">
        <v>18</v>
      </c>
      <c r="AI32" s="13">
        <f t="shared" si="25"/>
        <v>1</v>
      </c>
      <c r="AJ32" s="14">
        <f t="shared" si="26"/>
        <v>3.2296257091431855</v>
      </c>
      <c r="AK32" s="15">
        <f t="shared" si="27"/>
        <v>0.93472998982277855</v>
      </c>
    </row>
    <row r="33" spans="1:40" x14ac:dyDescent="0.25">
      <c r="A33" t="s">
        <v>6</v>
      </c>
      <c r="B33" t="s">
        <v>42</v>
      </c>
      <c r="C33" t="s">
        <v>15</v>
      </c>
      <c r="D33" s="1">
        <v>8.8913688659667969</v>
      </c>
      <c r="E33" t="s">
        <v>14</v>
      </c>
      <c r="AH33" t="s">
        <v>19</v>
      </c>
      <c r="AI33" s="13">
        <f t="shared" si="25"/>
        <v>1</v>
      </c>
      <c r="AJ33" s="14">
        <f t="shared" si="26"/>
        <v>3.8925492525447494</v>
      </c>
      <c r="AK33" s="15">
        <f t="shared" si="27"/>
        <v>3.7587199917800911</v>
      </c>
    </row>
    <row r="34" spans="1:40" x14ac:dyDescent="0.25">
      <c r="A34" t="s">
        <v>7</v>
      </c>
      <c r="B34" t="s">
        <v>42</v>
      </c>
      <c r="C34" t="s">
        <v>15</v>
      </c>
      <c r="D34" s="1">
        <v>9.7200193405151367</v>
      </c>
      <c r="E34" t="s">
        <v>14</v>
      </c>
      <c r="AH34" t="s">
        <v>20</v>
      </c>
      <c r="AI34" s="13">
        <f t="shared" si="25"/>
        <v>1</v>
      </c>
      <c r="AJ34" s="14">
        <f t="shared" si="26"/>
        <v>0.25009691573807152</v>
      </c>
      <c r="AK34" s="15">
        <f t="shared" si="27"/>
        <v>3.3429444569530093</v>
      </c>
    </row>
    <row r="35" spans="1:40" x14ac:dyDescent="0.25">
      <c r="A35" t="s">
        <v>7</v>
      </c>
      <c r="B35" t="s">
        <v>42</v>
      </c>
      <c r="C35" s="1">
        <v>9.7200002670288086</v>
      </c>
      <c r="D35" s="1">
        <v>9.7200193405151367</v>
      </c>
      <c r="E35" t="s">
        <v>14</v>
      </c>
      <c r="AH35" t="s">
        <v>21</v>
      </c>
      <c r="AI35" s="16">
        <f t="shared" si="25"/>
        <v>1</v>
      </c>
      <c r="AJ35" s="17">
        <f t="shared" si="26"/>
        <v>2.1467112796825956E-2</v>
      </c>
      <c r="AK35" s="18">
        <f t="shared" si="27"/>
        <v>2.6863500526764952E-3</v>
      </c>
    </row>
    <row r="36" spans="1:40" x14ac:dyDescent="0.25">
      <c r="A36" t="s">
        <v>8</v>
      </c>
      <c r="B36" t="s">
        <v>42</v>
      </c>
      <c r="C36" s="1">
        <v>8.3159999847412109</v>
      </c>
      <c r="D36" s="1">
        <v>9.7104282379150391</v>
      </c>
      <c r="E36" s="1">
        <v>1.971807599067688</v>
      </c>
    </row>
    <row r="37" spans="1:40" x14ac:dyDescent="0.25">
      <c r="A37" t="s">
        <v>8</v>
      </c>
      <c r="B37" t="s">
        <v>42</v>
      </c>
      <c r="C37" s="1">
        <v>11.104999542236328</v>
      </c>
      <c r="D37" s="1">
        <v>9.7104282379150391</v>
      </c>
      <c r="E37" s="1">
        <v>1.971807599067688</v>
      </c>
      <c r="AI37" s="31" t="s">
        <v>39</v>
      </c>
      <c r="AJ37" s="31"/>
      <c r="AK37" s="31"/>
      <c r="AL37" s="31" t="s">
        <v>35</v>
      </c>
      <c r="AM37" s="31"/>
      <c r="AN37" s="31"/>
    </row>
    <row r="38" spans="1:40" x14ac:dyDescent="0.25">
      <c r="A38" t="s">
        <v>0</v>
      </c>
      <c r="B38" t="s">
        <v>43</v>
      </c>
      <c r="C38" t="s">
        <v>15</v>
      </c>
      <c r="D38" t="s">
        <v>14</v>
      </c>
      <c r="E38" t="s">
        <v>14</v>
      </c>
      <c r="AI38" s="4" t="s">
        <v>33</v>
      </c>
      <c r="AJ38" s="5" t="s">
        <v>38</v>
      </c>
      <c r="AK38" s="6" t="s">
        <v>34</v>
      </c>
      <c r="AL38" s="4" t="s">
        <v>33</v>
      </c>
      <c r="AM38" s="5" t="s">
        <v>38</v>
      </c>
      <c r="AN38" s="6" t="s">
        <v>34</v>
      </c>
    </row>
    <row r="39" spans="1:40" x14ac:dyDescent="0.25">
      <c r="A39" t="s">
        <v>0</v>
      </c>
      <c r="B39" t="s">
        <v>43</v>
      </c>
      <c r="C39" t="s">
        <v>15</v>
      </c>
      <c r="D39" t="s">
        <v>14</v>
      </c>
      <c r="E39" t="s">
        <v>14</v>
      </c>
      <c r="AH39" t="s">
        <v>16</v>
      </c>
      <c r="AI39" s="4">
        <f>AI12/AJ12</f>
        <v>4.9552852903828578E-3</v>
      </c>
      <c r="AJ39" s="5">
        <f>AJ12/AJ12</f>
        <v>1</v>
      </c>
      <c r="AK39" s="6">
        <f>AK12/AJ12</f>
        <v>1.8733833491110453E-2</v>
      </c>
    </row>
    <row r="40" spans="1:40" x14ac:dyDescent="0.25">
      <c r="A40" t="s">
        <v>1</v>
      </c>
      <c r="B40" t="s">
        <v>43</v>
      </c>
      <c r="C40" t="s">
        <v>15</v>
      </c>
      <c r="D40" t="s">
        <v>14</v>
      </c>
      <c r="E40" t="s">
        <v>14</v>
      </c>
      <c r="AH40" t="s">
        <v>17</v>
      </c>
      <c r="AI40" s="13">
        <f t="shared" ref="AI40:AI44" si="28">AI13/AJ13</f>
        <v>0.46390521513897537</v>
      </c>
      <c r="AJ40" s="14">
        <f t="shared" ref="AJ40:AJ44" si="29">AJ13/AJ13</f>
        <v>1</v>
      </c>
      <c r="AK40" s="15">
        <f t="shared" ref="AK40:AK44" si="30">AK13/AJ13</f>
        <v>0.37960565638410287</v>
      </c>
    </row>
    <row r="41" spans="1:40" x14ac:dyDescent="0.25">
      <c r="A41" t="s">
        <v>1</v>
      </c>
      <c r="B41" t="s">
        <v>43</v>
      </c>
      <c r="C41" t="s">
        <v>15</v>
      </c>
      <c r="D41" t="s">
        <v>14</v>
      </c>
      <c r="E41" t="s">
        <v>14</v>
      </c>
      <c r="AH41" t="s">
        <v>18</v>
      </c>
      <c r="AI41" s="13">
        <f t="shared" si="28"/>
        <v>0.30963340339066669</v>
      </c>
      <c r="AJ41" s="14">
        <f t="shared" si="29"/>
        <v>1</v>
      </c>
      <c r="AK41" s="15">
        <f t="shared" si="30"/>
        <v>0.2894236280001502</v>
      </c>
    </row>
    <row r="42" spans="1:40" x14ac:dyDescent="0.25">
      <c r="A42" t="s">
        <v>2</v>
      </c>
      <c r="B42" t="s">
        <v>43</v>
      </c>
      <c r="C42" t="s">
        <v>15</v>
      </c>
      <c r="D42" t="s">
        <v>14</v>
      </c>
      <c r="E42" t="s">
        <v>14</v>
      </c>
      <c r="AH42" t="s">
        <v>19</v>
      </c>
      <c r="AI42" s="13">
        <f t="shared" si="28"/>
        <v>0.25690105252907236</v>
      </c>
      <c r="AJ42" s="14">
        <f t="shared" si="29"/>
        <v>1</v>
      </c>
      <c r="AK42" s="15">
        <f t="shared" si="30"/>
        <v>0.96561912205037159</v>
      </c>
    </row>
    <row r="43" spans="1:40" x14ac:dyDescent="0.25">
      <c r="A43" t="s">
        <v>2</v>
      </c>
      <c r="B43" t="s">
        <v>43</v>
      </c>
      <c r="C43" t="s">
        <v>15</v>
      </c>
      <c r="D43" t="s">
        <v>14</v>
      </c>
      <c r="E43" t="s">
        <v>14</v>
      </c>
      <c r="AH43" t="s">
        <v>20</v>
      </c>
      <c r="AI43" s="13">
        <f t="shared" si="28"/>
        <v>3.9984499490881684</v>
      </c>
      <c r="AJ43" s="14">
        <f t="shared" si="29"/>
        <v>1</v>
      </c>
      <c r="AK43" s="15">
        <f t="shared" si="30"/>
        <v>13.366596093708335</v>
      </c>
    </row>
    <row r="44" spans="1:40" x14ac:dyDescent="0.25">
      <c r="A44" t="s">
        <v>3</v>
      </c>
      <c r="B44" t="s">
        <v>43</v>
      </c>
      <c r="C44" t="s">
        <v>15</v>
      </c>
      <c r="D44" s="1">
        <v>26.774284362792969</v>
      </c>
      <c r="E44" t="s">
        <v>14</v>
      </c>
      <c r="AH44" t="s">
        <v>21</v>
      </c>
      <c r="AI44" s="16">
        <f t="shared" si="28"/>
        <v>46.582882824739059</v>
      </c>
      <c r="AJ44" s="17">
        <f t="shared" si="29"/>
        <v>1</v>
      </c>
      <c r="AK44" s="18">
        <f t="shared" si="30"/>
        <v>0.12513792973006077</v>
      </c>
    </row>
    <row r="45" spans="1:40" x14ac:dyDescent="0.25">
      <c r="A45" t="s">
        <v>3</v>
      </c>
      <c r="B45" t="s">
        <v>43</v>
      </c>
      <c r="C45" s="1">
        <v>26.77400016784668</v>
      </c>
      <c r="D45" s="1">
        <v>26.774284362792969</v>
      </c>
      <c r="E45" t="s">
        <v>14</v>
      </c>
    </row>
    <row r="46" spans="1:40" x14ac:dyDescent="0.25">
      <c r="A46" t="s">
        <v>4</v>
      </c>
      <c r="B46" t="s">
        <v>43</v>
      </c>
      <c r="C46" t="s">
        <v>15</v>
      </c>
      <c r="D46" t="s">
        <v>14</v>
      </c>
      <c r="E46" t="s">
        <v>14</v>
      </c>
    </row>
    <row r="47" spans="1:40" x14ac:dyDescent="0.25">
      <c r="A47" t="s">
        <v>4</v>
      </c>
      <c r="B47" t="s">
        <v>43</v>
      </c>
      <c r="C47" t="s">
        <v>15</v>
      </c>
      <c r="D47" t="s">
        <v>14</v>
      </c>
      <c r="E47" t="s">
        <v>14</v>
      </c>
    </row>
    <row r="48" spans="1:40" x14ac:dyDescent="0.25">
      <c r="A48" t="s">
        <v>5</v>
      </c>
      <c r="B48" t="s">
        <v>43</v>
      </c>
      <c r="C48" s="1">
        <v>32.672000885009766</v>
      </c>
      <c r="D48" s="1">
        <v>32.573616027832031</v>
      </c>
      <c r="E48" s="1">
        <v>0.13918036222457886</v>
      </c>
    </row>
    <row r="49" spans="1:5" x14ac:dyDescent="0.25">
      <c r="A49" t="s">
        <v>5</v>
      </c>
      <c r="B49" t="s">
        <v>43</v>
      </c>
      <c r="C49" s="1">
        <v>32.474998474121094</v>
      </c>
      <c r="D49" s="1">
        <v>32.573616027832031</v>
      </c>
      <c r="E49" s="1">
        <v>0.13918036222457886</v>
      </c>
    </row>
    <row r="50" spans="1:5" x14ac:dyDescent="0.25">
      <c r="A50" t="s">
        <v>6</v>
      </c>
      <c r="B50" t="s">
        <v>43</v>
      </c>
      <c r="C50" t="s">
        <v>15</v>
      </c>
      <c r="D50" t="s">
        <v>14</v>
      </c>
      <c r="E50" t="s">
        <v>14</v>
      </c>
    </row>
    <row r="51" spans="1:5" x14ac:dyDescent="0.25">
      <c r="A51" t="s">
        <v>6</v>
      </c>
      <c r="B51" t="s">
        <v>43</v>
      </c>
      <c r="C51" t="s">
        <v>15</v>
      </c>
      <c r="D51" t="s">
        <v>14</v>
      </c>
      <c r="E51" t="s">
        <v>14</v>
      </c>
    </row>
    <row r="52" spans="1:5" x14ac:dyDescent="0.25">
      <c r="A52" t="s">
        <v>7</v>
      </c>
      <c r="B52" t="s">
        <v>43</v>
      </c>
      <c r="C52" t="s">
        <v>15</v>
      </c>
      <c r="D52" t="s">
        <v>14</v>
      </c>
      <c r="E52" t="s">
        <v>14</v>
      </c>
    </row>
    <row r="53" spans="1:5" x14ac:dyDescent="0.25">
      <c r="A53" t="s">
        <v>7</v>
      </c>
      <c r="B53" t="s">
        <v>43</v>
      </c>
      <c r="C53" t="s">
        <v>15</v>
      </c>
      <c r="D53" t="s">
        <v>14</v>
      </c>
      <c r="E53" t="s">
        <v>14</v>
      </c>
    </row>
    <row r="54" spans="1:5" x14ac:dyDescent="0.25">
      <c r="A54" t="s">
        <v>8</v>
      </c>
      <c r="B54" t="s">
        <v>43</v>
      </c>
      <c r="C54" t="s">
        <v>15</v>
      </c>
      <c r="D54" t="s">
        <v>14</v>
      </c>
      <c r="E54" t="s">
        <v>14</v>
      </c>
    </row>
    <row r="55" spans="1:5" x14ac:dyDescent="0.25">
      <c r="A55" t="s">
        <v>8</v>
      </c>
      <c r="B55" t="s">
        <v>43</v>
      </c>
      <c r="C55" t="s">
        <v>15</v>
      </c>
      <c r="D55" t="s">
        <v>14</v>
      </c>
      <c r="E55" t="s">
        <v>14</v>
      </c>
    </row>
    <row r="56" spans="1:5" x14ac:dyDescent="0.25">
      <c r="A56" t="s">
        <v>0</v>
      </c>
      <c r="B56" t="s">
        <v>17</v>
      </c>
      <c r="C56" s="1">
        <v>28.128000259399414</v>
      </c>
      <c r="D56" s="1">
        <v>28.247032165527344</v>
      </c>
      <c r="E56" s="1">
        <v>0.16887466609477997</v>
      </c>
    </row>
    <row r="57" spans="1:5" x14ac:dyDescent="0.25">
      <c r="A57" t="s">
        <v>0</v>
      </c>
      <c r="B57" t="s">
        <v>17</v>
      </c>
      <c r="C57" s="1">
        <v>28.365999221801758</v>
      </c>
      <c r="D57" s="1">
        <v>28.247032165527344</v>
      </c>
      <c r="E57" s="1">
        <v>0.16887466609477997</v>
      </c>
    </row>
    <row r="58" spans="1:5" x14ac:dyDescent="0.25">
      <c r="A58" t="s">
        <v>1</v>
      </c>
      <c r="B58" t="s">
        <v>17</v>
      </c>
      <c r="C58" s="1">
        <v>29.51099967956543</v>
      </c>
      <c r="D58" s="1">
        <v>29.647064208984375</v>
      </c>
      <c r="E58" s="1">
        <v>0.19268864393234253</v>
      </c>
    </row>
    <row r="59" spans="1:5" x14ac:dyDescent="0.25">
      <c r="A59" t="s">
        <v>1</v>
      </c>
      <c r="B59" t="s">
        <v>17</v>
      </c>
      <c r="C59" s="1">
        <v>29.783000946044922</v>
      </c>
      <c r="D59" s="1">
        <v>29.647064208984375</v>
      </c>
      <c r="E59" s="1">
        <v>0.19268864393234253</v>
      </c>
    </row>
    <row r="60" spans="1:5" x14ac:dyDescent="0.25">
      <c r="A60" t="s">
        <v>2</v>
      </c>
      <c r="B60" t="s">
        <v>17</v>
      </c>
      <c r="C60" s="1">
        <v>31.584999084472656</v>
      </c>
      <c r="D60" s="1">
        <v>30.50477409362793</v>
      </c>
      <c r="E60" s="1">
        <v>1.5279467105865479</v>
      </c>
    </row>
    <row r="61" spans="1:5" x14ac:dyDescent="0.25">
      <c r="A61" t="s">
        <v>2</v>
      </c>
      <c r="B61" t="s">
        <v>17</v>
      </c>
      <c r="C61" s="1">
        <v>29.423999786376953</v>
      </c>
      <c r="D61" s="1">
        <v>30.50477409362793</v>
      </c>
      <c r="E61" s="1">
        <v>1.5279467105865479</v>
      </c>
    </row>
    <row r="62" spans="1:5" x14ac:dyDescent="0.25">
      <c r="A62" t="s">
        <v>3</v>
      </c>
      <c r="B62" t="s">
        <v>17</v>
      </c>
      <c r="C62" s="1">
        <v>32.858001708984375</v>
      </c>
      <c r="D62" s="1">
        <v>31.024242401123047</v>
      </c>
      <c r="E62" s="1">
        <v>2.5929617881774902</v>
      </c>
    </row>
    <row r="63" spans="1:5" x14ac:dyDescent="0.25">
      <c r="A63" t="s">
        <v>3</v>
      </c>
      <c r="B63" t="s">
        <v>17</v>
      </c>
      <c r="C63" s="1">
        <v>29.190999984741211</v>
      </c>
      <c r="D63" s="1">
        <v>31.024242401123047</v>
      </c>
      <c r="E63" s="1">
        <v>2.5929617881774902</v>
      </c>
    </row>
    <row r="64" spans="1:5" x14ac:dyDescent="0.25">
      <c r="A64" t="s">
        <v>4</v>
      </c>
      <c r="B64" t="s">
        <v>17</v>
      </c>
      <c r="C64" s="1">
        <v>29.892000198364258</v>
      </c>
      <c r="D64" s="1">
        <v>30.112640380859375</v>
      </c>
      <c r="E64" s="1">
        <v>0.31174507737159729</v>
      </c>
    </row>
    <row r="65" spans="1:5" x14ac:dyDescent="0.25">
      <c r="A65" t="s">
        <v>4</v>
      </c>
      <c r="B65" t="s">
        <v>17</v>
      </c>
      <c r="C65" s="1">
        <v>30.333000183105469</v>
      </c>
      <c r="D65" s="1">
        <v>30.112640380859375</v>
      </c>
      <c r="E65" s="1">
        <v>0.31174507737159729</v>
      </c>
    </row>
    <row r="66" spans="1:5" x14ac:dyDescent="0.25">
      <c r="A66" t="s">
        <v>5</v>
      </c>
      <c r="B66" t="s">
        <v>17</v>
      </c>
      <c r="C66" s="1">
        <v>29.330999374389648</v>
      </c>
      <c r="D66" s="1">
        <v>29.527565002441406</v>
      </c>
      <c r="E66" s="1">
        <v>0.27773088216781616</v>
      </c>
    </row>
    <row r="67" spans="1:5" x14ac:dyDescent="0.25">
      <c r="A67" t="s">
        <v>5</v>
      </c>
      <c r="B67" t="s">
        <v>17</v>
      </c>
      <c r="C67" s="1">
        <v>29.724000930786133</v>
      </c>
      <c r="D67" s="1">
        <v>29.527565002441406</v>
      </c>
      <c r="E67" s="1">
        <v>0.27773088216781616</v>
      </c>
    </row>
    <row r="68" spans="1:5" x14ac:dyDescent="0.25">
      <c r="A68" t="s">
        <v>6</v>
      </c>
      <c r="B68" t="s">
        <v>17</v>
      </c>
      <c r="C68" s="1">
        <v>30.61400032043457</v>
      </c>
      <c r="D68" s="1">
        <v>30.204645156860352</v>
      </c>
      <c r="E68" s="1">
        <v>0.57885086536407471</v>
      </c>
    </row>
    <row r="69" spans="1:5" x14ac:dyDescent="0.25">
      <c r="A69" t="s">
        <v>6</v>
      </c>
      <c r="B69" t="s">
        <v>17</v>
      </c>
      <c r="C69" s="1">
        <v>29.795000076293945</v>
      </c>
      <c r="D69" s="1">
        <v>30.204645156860352</v>
      </c>
      <c r="E69" s="1">
        <v>0.57885086536407471</v>
      </c>
    </row>
    <row r="70" spans="1:5" x14ac:dyDescent="0.25">
      <c r="A70" t="s">
        <v>7</v>
      </c>
      <c r="B70" t="s">
        <v>17</v>
      </c>
      <c r="C70" s="1">
        <v>28.981000900268555</v>
      </c>
      <c r="D70" s="1">
        <v>29.563228607177734</v>
      </c>
      <c r="E70" s="1">
        <v>0.82304632663726807</v>
      </c>
    </row>
    <row r="71" spans="1:5" x14ac:dyDescent="0.25">
      <c r="A71" t="s">
        <v>7</v>
      </c>
      <c r="B71" t="s">
        <v>17</v>
      </c>
      <c r="C71" s="1">
        <v>30.145000457763672</v>
      </c>
      <c r="D71" s="1">
        <v>29.563228607177734</v>
      </c>
      <c r="E71" s="1">
        <v>0.82304632663726807</v>
      </c>
    </row>
    <row r="72" spans="1:5" x14ac:dyDescent="0.25">
      <c r="A72" t="s">
        <v>8</v>
      </c>
      <c r="B72" t="s">
        <v>17</v>
      </c>
      <c r="C72" t="s">
        <v>15</v>
      </c>
      <c r="D72" s="1">
        <v>31.683927536010742</v>
      </c>
      <c r="E72" t="s">
        <v>14</v>
      </c>
    </row>
    <row r="73" spans="1:5" x14ac:dyDescent="0.25">
      <c r="A73" t="s">
        <v>8</v>
      </c>
      <c r="B73" t="s">
        <v>17</v>
      </c>
      <c r="C73" s="1">
        <v>31.684000015258789</v>
      </c>
      <c r="D73" s="1">
        <v>31.683927536010742</v>
      </c>
      <c r="E73" t="s">
        <v>14</v>
      </c>
    </row>
    <row r="74" spans="1:5" x14ac:dyDescent="0.25">
      <c r="A74" t="s">
        <v>0</v>
      </c>
      <c r="B74" t="s">
        <v>44</v>
      </c>
      <c r="C74" s="1">
        <v>33.158000946044922</v>
      </c>
      <c r="D74" s="1">
        <v>33.158420562744141</v>
      </c>
    </row>
    <row r="75" spans="1:5" x14ac:dyDescent="0.25">
      <c r="A75" t="s">
        <v>0</v>
      </c>
      <c r="B75" t="s">
        <v>44</v>
      </c>
      <c r="C75" t="s">
        <v>15</v>
      </c>
      <c r="D75" s="1">
        <v>33.158420562744141</v>
      </c>
      <c r="E75" t="s">
        <v>14</v>
      </c>
    </row>
    <row r="76" spans="1:5" x14ac:dyDescent="0.25">
      <c r="A76" t="s">
        <v>1</v>
      </c>
      <c r="B76" t="s">
        <v>44</v>
      </c>
      <c r="C76" t="s">
        <v>15</v>
      </c>
      <c r="D76" t="s">
        <v>14</v>
      </c>
      <c r="E76" t="s">
        <v>14</v>
      </c>
    </row>
    <row r="77" spans="1:5" x14ac:dyDescent="0.25">
      <c r="A77" t="s">
        <v>1</v>
      </c>
      <c r="B77" t="s">
        <v>44</v>
      </c>
      <c r="C77" t="s">
        <v>15</v>
      </c>
      <c r="D77" t="s">
        <v>14</v>
      </c>
      <c r="E77" t="s">
        <v>14</v>
      </c>
    </row>
    <row r="78" spans="1:5" x14ac:dyDescent="0.25">
      <c r="A78" t="s">
        <v>2</v>
      </c>
      <c r="B78" t="s">
        <v>44</v>
      </c>
      <c r="C78" s="1">
        <v>33.259998321533203</v>
      </c>
      <c r="D78" s="1">
        <v>33.398727416992188</v>
      </c>
      <c r="E78" s="1">
        <v>0.19659987092018127</v>
      </c>
    </row>
    <row r="79" spans="1:5" x14ac:dyDescent="0.25">
      <c r="A79" t="s">
        <v>2</v>
      </c>
      <c r="B79" t="s">
        <v>44</v>
      </c>
      <c r="C79" s="1">
        <v>33.537998199462891</v>
      </c>
      <c r="D79" s="1">
        <v>33.398727416992188</v>
      </c>
      <c r="E79" s="1">
        <v>0.19659987092018127</v>
      </c>
    </row>
    <row r="80" spans="1:5" x14ac:dyDescent="0.25">
      <c r="A80" t="s">
        <v>3</v>
      </c>
      <c r="B80" t="s">
        <v>44</v>
      </c>
      <c r="C80" t="s">
        <v>15</v>
      </c>
      <c r="D80" t="s">
        <v>14</v>
      </c>
      <c r="E80" t="s">
        <v>14</v>
      </c>
    </row>
    <row r="81" spans="1:5" x14ac:dyDescent="0.25">
      <c r="A81" t="s">
        <v>3</v>
      </c>
      <c r="B81" t="s">
        <v>44</v>
      </c>
      <c r="C81" t="s">
        <v>15</v>
      </c>
      <c r="D81" t="s">
        <v>14</v>
      </c>
      <c r="E81" t="s">
        <v>14</v>
      </c>
    </row>
    <row r="82" spans="1:5" x14ac:dyDescent="0.25">
      <c r="A82" t="s">
        <v>4</v>
      </c>
      <c r="B82" t="s">
        <v>44</v>
      </c>
      <c r="C82" t="s">
        <v>15</v>
      </c>
      <c r="D82" s="1">
        <v>33.95391845703125</v>
      </c>
      <c r="E82" t="s">
        <v>14</v>
      </c>
    </row>
    <row r="83" spans="1:5" x14ac:dyDescent="0.25">
      <c r="A83" t="s">
        <v>4</v>
      </c>
      <c r="B83" t="s">
        <v>44</v>
      </c>
      <c r="C83" s="1">
        <v>33.953998565673828</v>
      </c>
      <c r="D83" s="1">
        <v>33.95391845703125</v>
      </c>
      <c r="E83" t="s">
        <v>14</v>
      </c>
    </row>
    <row r="84" spans="1:5" x14ac:dyDescent="0.25">
      <c r="A84" t="s">
        <v>5</v>
      </c>
      <c r="B84" t="s">
        <v>44</v>
      </c>
      <c r="C84" s="1"/>
      <c r="D84" s="1">
        <v>21.763206481933594</v>
      </c>
      <c r="E84" s="1">
        <v>16.060190200805664</v>
      </c>
    </row>
    <row r="85" spans="1:5" x14ac:dyDescent="0.25">
      <c r="A85" t="s">
        <v>5</v>
      </c>
      <c r="B85" t="s">
        <v>44</v>
      </c>
      <c r="C85" s="1">
        <v>33.118999481201172</v>
      </c>
      <c r="D85" s="1">
        <v>21.763206481933594</v>
      </c>
      <c r="E85" s="1">
        <v>16.060190200805664</v>
      </c>
    </row>
    <row r="86" spans="1:5" x14ac:dyDescent="0.25">
      <c r="A86" t="s">
        <v>6</v>
      </c>
      <c r="B86" t="s">
        <v>44</v>
      </c>
      <c r="C86" s="1">
        <v>34.077999114990234</v>
      </c>
      <c r="D86" s="1">
        <v>33.156158447265625</v>
      </c>
      <c r="E86" s="1">
        <v>1.3032453060150146</v>
      </c>
    </row>
    <row r="87" spans="1:5" x14ac:dyDescent="0.25">
      <c r="A87" t="s">
        <v>6</v>
      </c>
      <c r="B87" t="s">
        <v>44</v>
      </c>
      <c r="C87" s="1">
        <v>32.235000610351563</v>
      </c>
      <c r="D87" s="1">
        <v>33.156158447265625</v>
      </c>
      <c r="E87" s="1">
        <v>1.3032453060150146</v>
      </c>
    </row>
    <row r="88" spans="1:5" x14ac:dyDescent="0.25">
      <c r="A88" t="s">
        <v>7</v>
      </c>
      <c r="B88" t="s">
        <v>44</v>
      </c>
      <c r="C88" t="s">
        <v>15</v>
      </c>
      <c r="D88" t="s">
        <v>14</v>
      </c>
      <c r="E88" t="s">
        <v>14</v>
      </c>
    </row>
    <row r="89" spans="1:5" x14ac:dyDescent="0.25">
      <c r="A89" t="s">
        <v>7</v>
      </c>
      <c r="B89" t="s">
        <v>44</v>
      </c>
      <c r="C89" t="s">
        <v>15</v>
      </c>
      <c r="D89" t="s">
        <v>14</v>
      </c>
      <c r="E89" t="s">
        <v>14</v>
      </c>
    </row>
    <row r="90" spans="1:5" x14ac:dyDescent="0.25">
      <c r="A90" t="s">
        <v>8</v>
      </c>
      <c r="B90" t="s">
        <v>44</v>
      </c>
      <c r="C90" t="s">
        <v>15</v>
      </c>
      <c r="D90" t="s">
        <v>14</v>
      </c>
      <c r="E90" t="s">
        <v>14</v>
      </c>
    </row>
    <row r="91" spans="1:5" x14ac:dyDescent="0.25">
      <c r="A91" t="s">
        <v>8</v>
      </c>
      <c r="B91" t="s">
        <v>44</v>
      </c>
      <c r="C91" t="s">
        <v>15</v>
      </c>
      <c r="D91" t="s">
        <v>14</v>
      </c>
      <c r="E91" t="s">
        <v>14</v>
      </c>
    </row>
    <row r="92" spans="1:5" x14ac:dyDescent="0.25">
      <c r="A92" t="s">
        <v>0</v>
      </c>
      <c r="B92" t="s">
        <v>19</v>
      </c>
      <c r="C92" s="1">
        <v>24.698999404907227</v>
      </c>
      <c r="D92" s="1">
        <v>24.646183013916016</v>
      </c>
      <c r="E92" s="1">
        <v>7.4225656688213348E-2</v>
      </c>
    </row>
    <row r="93" spans="1:5" x14ac:dyDescent="0.25">
      <c r="A93" t="s">
        <v>0</v>
      </c>
      <c r="B93" t="s">
        <v>19</v>
      </c>
      <c r="C93" s="1">
        <v>24.593999862670898</v>
      </c>
      <c r="D93" s="1">
        <v>24.646183013916016</v>
      </c>
      <c r="E93" s="1">
        <v>7.4225656688213348E-2</v>
      </c>
    </row>
    <row r="94" spans="1:5" x14ac:dyDescent="0.25">
      <c r="A94" t="s">
        <v>1</v>
      </c>
      <c r="B94" t="s">
        <v>19</v>
      </c>
      <c r="C94" s="1">
        <v>24.971000671386719</v>
      </c>
      <c r="D94" s="1">
        <v>24.969745635986328</v>
      </c>
      <c r="E94" s="1">
        <v>1.8477177945896983E-3</v>
      </c>
    </row>
    <row r="95" spans="1:5" x14ac:dyDescent="0.25">
      <c r="A95" t="s">
        <v>1</v>
      </c>
      <c r="B95" t="s">
        <v>19</v>
      </c>
      <c r="C95" s="1">
        <v>24.968000411987305</v>
      </c>
      <c r="D95" s="1">
        <v>24.969745635986328</v>
      </c>
      <c r="E95" s="1">
        <v>1.8477177945896983E-3</v>
      </c>
    </row>
    <row r="96" spans="1:5" x14ac:dyDescent="0.25">
      <c r="A96" t="s">
        <v>2</v>
      </c>
      <c r="B96" t="s">
        <v>19</v>
      </c>
      <c r="C96" s="1">
        <v>24.975000381469727</v>
      </c>
      <c r="D96" s="1">
        <v>25.040920257568359</v>
      </c>
      <c r="E96" s="1">
        <v>9.3196459114551544E-2</v>
      </c>
    </row>
    <row r="97" spans="1:5" x14ac:dyDescent="0.25">
      <c r="A97" t="s">
        <v>2</v>
      </c>
      <c r="B97" t="s">
        <v>19</v>
      </c>
      <c r="C97" s="1">
        <v>25.107000350952148</v>
      </c>
      <c r="D97" s="1">
        <v>25.040920257568359</v>
      </c>
      <c r="E97" s="1">
        <v>9.3196459114551544E-2</v>
      </c>
    </row>
    <row r="98" spans="1:5" x14ac:dyDescent="0.25">
      <c r="A98" t="s">
        <v>3</v>
      </c>
      <c r="B98" t="s">
        <v>19</v>
      </c>
      <c r="C98" s="1">
        <v>25.767000198364258</v>
      </c>
      <c r="D98" s="1">
        <v>25.8475341796875</v>
      </c>
      <c r="E98" s="1">
        <v>0.11364678293466568</v>
      </c>
    </row>
    <row r="99" spans="1:5" x14ac:dyDescent="0.25">
      <c r="A99" t="s">
        <v>3</v>
      </c>
      <c r="B99" t="s">
        <v>19</v>
      </c>
      <c r="C99" s="1">
        <v>25.927999496459961</v>
      </c>
      <c r="D99" s="1">
        <v>25.8475341796875</v>
      </c>
      <c r="E99" s="1">
        <v>0.11364678293466568</v>
      </c>
    </row>
    <row r="100" spans="1:5" x14ac:dyDescent="0.25">
      <c r="A100" t="s">
        <v>4</v>
      </c>
      <c r="B100" t="s">
        <v>19</v>
      </c>
      <c r="C100" s="1">
        <v>23.888999938964844</v>
      </c>
      <c r="D100" s="1">
        <v>23.763286590576172</v>
      </c>
      <c r="E100" s="1">
        <v>0.17716106772422791</v>
      </c>
    </row>
    <row r="101" spans="1:5" x14ac:dyDescent="0.25">
      <c r="A101" t="s">
        <v>4</v>
      </c>
      <c r="B101" t="s">
        <v>19</v>
      </c>
      <c r="C101" s="1">
        <v>23.63800048828125</v>
      </c>
      <c r="D101" s="1">
        <v>23.763286590576172</v>
      </c>
      <c r="E101" s="1">
        <v>0.17716106772422791</v>
      </c>
    </row>
    <row r="102" spans="1:5" x14ac:dyDescent="0.25">
      <c r="A102" t="s">
        <v>5</v>
      </c>
      <c r="B102" t="s">
        <v>19</v>
      </c>
      <c r="C102" s="1">
        <v>24.641000747680664</v>
      </c>
      <c r="D102" s="1">
        <v>24.753753662109375</v>
      </c>
      <c r="E102" s="1">
        <v>0.1595308780670166</v>
      </c>
    </row>
    <row r="103" spans="1:5" x14ac:dyDescent="0.25">
      <c r="A103" t="s">
        <v>5</v>
      </c>
      <c r="B103" t="s">
        <v>19</v>
      </c>
      <c r="C103" s="1">
        <v>24.867000579833984</v>
      </c>
      <c r="D103" s="1">
        <v>24.753753662109375</v>
      </c>
      <c r="E103" s="1">
        <v>0.1595308780670166</v>
      </c>
    </row>
    <row r="104" spans="1:5" x14ac:dyDescent="0.25">
      <c r="A104" t="s">
        <v>6</v>
      </c>
      <c r="B104" t="s">
        <v>19</v>
      </c>
      <c r="C104" s="1">
        <v>22.861000061035156</v>
      </c>
      <c r="D104" s="1">
        <v>22.87408447265625</v>
      </c>
      <c r="E104" s="1">
        <v>1.7955232411623001E-2</v>
      </c>
    </row>
    <row r="105" spans="1:5" x14ac:dyDescent="0.25">
      <c r="A105" t="s">
        <v>6</v>
      </c>
      <c r="B105" t="s">
        <v>19</v>
      </c>
      <c r="C105" s="1">
        <v>22.886999130249023</v>
      </c>
      <c r="D105" s="1">
        <v>22.87408447265625</v>
      </c>
      <c r="E105" s="1">
        <v>1.7955232411623001E-2</v>
      </c>
    </row>
    <row r="106" spans="1:5" x14ac:dyDescent="0.25">
      <c r="A106" t="s">
        <v>7</v>
      </c>
      <c r="B106" t="s">
        <v>19</v>
      </c>
      <c r="C106" s="1">
        <v>23.261999130249023</v>
      </c>
      <c r="D106" s="1">
        <v>23.333301544189453</v>
      </c>
      <c r="E106" s="1">
        <v>0.10110793262720108</v>
      </c>
    </row>
    <row r="107" spans="1:5" x14ac:dyDescent="0.25">
      <c r="A107" t="s">
        <v>7</v>
      </c>
      <c r="B107" t="s">
        <v>19</v>
      </c>
      <c r="C107" s="1">
        <v>23.405000686645508</v>
      </c>
      <c r="D107" s="1">
        <v>23.333301544189453</v>
      </c>
      <c r="E107" s="1">
        <v>0.10110793262720108</v>
      </c>
    </row>
    <row r="108" spans="1:5" x14ac:dyDescent="0.25">
      <c r="A108" t="s">
        <v>8</v>
      </c>
      <c r="B108" t="s">
        <v>19</v>
      </c>
      <c r="C108" t="s">
        <v>15</v>
      </c>
      <c r="D108" t="s">
        <v>14</v>
      </c>
      <c r="E108" t="s">
        <v>14</v>
      </c>
    </row>
    <row r="109" spans="1:5" x14ac:dyDescent="0.25">
      <c r="A109" t="s">
        <v>8</v>
      </c>
      <c r="B109" t="s">
        <v>19</v>
      </c>
      <c r="C109" t="s">
        <v>15</v>
      </c>
      <c r="D109" t="s">
        <v>14</v>
      </c>
      <c r="E109" t="s">
        <v>14</v>
      </c>
    </row>
    <row r="110" spans="1:5" x14ac:dyDescent="0.25">
      <c r="A110" t="s">
        <v>0</v>
      </c>
      <c r="B110" t="s">
        <v>20</v>
      </c>
      <c r="C110" s="1">
        <v>28.10099983215332</v>
      </c>
      <c r="D110" s="1">
        <v>28.207117080688477</v>
      </c>
      <c r="E110" s="1">
        <v>0.15015067160129547</v>
      </c>
    </row>
    <row r="111" spans="1:5" x14ac:dyDescent="0.25">
      <c r="A111" t="s">
        <v>0</v>
      </c>
      <c r="B111" t="s">
        <v>20</v>
      </c>
      <c r="C111" s="1">
        <v>28.312999725341797</v>
      </c>
      <c r="D111" s="1">
        <v>28.207117080688477</v>
      </c>
      <c r="E111" s="1">
        <v>0.15015067160129547</v>
      </c>
    </row>
    <row r="112" spans="1:5" x14ac:dyDescent="0.25">
      <c r="A112" t="s">
        <v>1</v>
      </c>
      <c r="B112" t="s">
        <v>20</v>
      </c>
      <c r="C112" s="1">
        <v>25.988000869750977</v>
      </c>
      <c r="D112" s="1">
        <v>25.968227386474609</v>
      </c>
      <c r="E112" s="1">
        <v>2.7830407023429871E-2</v>
      </c>
    </row>
    <row r="113" spans="1:5" x14ac:dyDescent="0.25">
      <c r="A113" t="s">
        <v>1</v>
      </c>
      <c r="B113" t="s">
        <v>20</v>
      </c>
      <c r="C113" s="1">
        <v>25.948999404907227</v>
      </c>
      <c r="D113" s="1">
        <v>25.968227386474609</v>
      </c>
      <c r="E113" s="1">
        <v>2.7830407023429871E-2</v>
      </c>
    </row>
    <row r="114" spans="1:5" x14ac:dyDescent="0.25">
      <c r="A114" t="s">
        <v>2</v>
      </c>
      <c r="B114" t="s">
        <v>20</v>
      </c>
      <c r="C114" s="1">
        <v>27.745000839233398</v>
      </c>
      <c r="D114" s="1">
        <v>27.67132568359375</v>
      </c>
      <c r="E114" s="1">
        <v>0.10412362217903137</v>
      </c>
    </row>
    <row r="115" spans="1:5" x14ac:dyDescent="0.25">
      <c r="A115" t="s">
        <v>2</v>
      </c>
      <c r="B115" t="s">
        <v>20</v>
      </c>
      <c r="C115" s="1">
        <v>27.597999572753906</v>
      </c>
      <c r="D115" s="1">
        <v>27.67132568359375</v>
      </c>
      <c r="E115" s="1">
        <v>0.10412362217903137</v>
      </c>
    </row>
    <row r="116" spans="1:5" x14ac:dyDescent="0.25">
      <c r="A116" t="s">
        <v>3</v>
      </c>
      <c r="B116" t="s">
        <v>20</v>
      </c>
      <c r="C116" s="1">
        <v>34.972000122070313</v>
      </c>
      <c r="D116" s="1">
        <v>35.474689483642578</v>
      </c>
      <c r="E116" s="1">
        <v>0.71069973707199097</v>
      </c>
    </row>
    <row r="117" spans="1:5" x14ac:dyDescent="0.25">
      <c r="A117" t="s">
        <v>3</v>
      </c>
      <c r="B117" t="s">
        <v>20</v>
      </c>
      <c r="C117" s="1">
        <v>35.977001190185547</v>
      </c>
      <c r="D117" s="1">
        <v>35.474689483642578</v>
      </c>
      <c r="E117" s="1">
        <v>0.71069973707199097</v>
      </c>
    </row>
    <row r="118" spans="1:5" x14ac:dyDescent="0.25">
      <c r="A118" t="s">
        <v>4</v>
      </c>
      <c r="B118" t="s">
        <v>20</v>
      </c>
      <c r="C118" s="1">
        <v>29.375999450683594</v>
      </c>
      <c r="D118" s="1">
        <v>29.218677520751953</v>
      </c>
      <c r="E118" s="1">
        <v>0.22217255830764771</v>
      </c>
    </row>
    <row r="119" spans="1:5" x14ac:dyDescent="0.25">
      <c r="A119" t="s">
        <v>4</v>
      </c>
      <c r="B119" t="s">
        <v>20</v>
      </c>
      <c r="C119" s="1">
        <v>29.062000274658203</v>
      </c>
      <c r="D119" s="1">
        <v>29.218677520751953</v>
      </c>
      <c r="E119" s="1">
        <v>0.22217255830764771</v>
      </c>
    </row>
    <row r="120" spans="1:5" x14ac:dyDescent="0.25">
      <c r="A120" t="s">
        <v>5</v>
      </c>
      <c r="B120" t="s">
        <v>20</v>
      </c>
      <c r="C120" s="1">
        <v>29.36199951171875</v>
      </c>
      <c r="D120" s="1">
        <v>29.2161865234375</v>
      </c>
      <c r="E120" s="1">
        <v>0.20672185719013214</v>
      </c>
    </row>
    <row r="121" spans="1:5" x14ac:dyDescent="0.25">
      <c r="A121" t="s">
        <v>5</v>
      </c>
      <c r="B121" t="s">
        <v>20</v>
      </c>
      <c r="C121" s="1">
        <v>29.069999694824219</v>
      </c>
      <c r="D121" s="1">
        <v>29.2161865234375</v>
      </c>
      <c r="E121" s="1">
        <v>0.20672185719013214</v>
      </c>
    </row>
    <row r="122" spans="1:5" x14ac:dyDescent="0.25">
      <c r="A122" t="s">
        <v>6</v>
      </c>
      <c r="B122" t="s">
        <v>20</v>
      </c>
      <c r="C122" s="1">
        <v>25.277000427246094</v>
      </c>
      <c r="D122" s="1">
        <v>25.292755126953125</v>
      </c>
      <c r="E122" s="1">
        <v>2.2449096664786339E-2</v>
      </c>
    </row>
    <row r="123" spans="1:5" x14ac:dyDescent="0.25">
      <c r="A123" t="s">
        <v>6</v>
      </c>
      <c r="B123" t="s">
        <v>20</v>
      </c>
      <c r="C123" s="1">
        <v>25.309000015258789</v>
      </c>
      <c r="D123" s="1">
        <v>25.292755126953125</v>
      </c>
      <c r="E123" s="1">
        <v>2.2449096664786339E-2</v>
      </c>
    </row>
    <row r="124" spans="1:5" x14ac:dyDescent="0.25">
      <c r="A124" t="s">
        <v>7</v>
      </c>
      <c r="B124" t="s">
        <v>20</v>
      </c>
      <c r="C124" s="1">
        <v>26.106000900268555</v>
      </c>
      <c r="D124" s="1">
        <v>26.046089172363281</v>
      </c>
      <c r="E124" s="1">
        <v>8.4532417356967926E-2</v>
      </c>
    </row>
    <row r="125" spans="1:5" x14ac:dyDescent="0.25">
      <c r="A125" t="s">
        <v>7</v>
      </c>
      <c r="B125" t="s">
        <v>20</v>
      </c>
      <c r="C125" s="1">
        <v>25.986000061035156</v>
      </c>
      <c r="D125" s="1">
        <v>26.046089172363281</v>
      </c>
      <c r="E125" s="1">
        <v>8.4532417356967926E-2</v>
      </c>
    </row>
    <row r="126" spans="1:5" x14ac:dyDescent="0.25">
      <c r="A126" t="s">
        <v>8</v>
      </c>
      <c r="B126" t="s">
        <v>20</v>
      </c>
      <c r="C126" s="1">
        <v>38.271999359130859</v>
      </c>
      <c r="D126" s="1">
        <v>38.271694183349609</v>
      </c>
      <c r="E126" t="s">
        <v>14</v>
      </c>
    </row>
    <row r="127" spans="1:5" x14ac:dyDescent="0.25">
      <c r="A127" t="s">
        <v>8</v>
      </c>
      <c r="B127" t="s">
        <v>20</v>
      </c>
      <c r="C127" t="s">
        <v>15</v>
      </c>
      <c r="D127" s="1">
        <v>38.271694183349609</v>
      </c>
      <c r="E127" t="s">
        <v>14</v>
      </c>
    </row>
    <row r="128" spans="1:5" x14ac:dyDescent="0.25">
      <c r="A128" t="s">
        <v>0</v>
      </c>
      <c r="B128" t="s">
        <v>45</v>
      </c>
      <c r="C128" t="s">
        <v>15</v>
      </c>
      <c r="D128" t="s">
        <v>14</v>
      </c>
      <c r="E128" t="s">
        <v>14</v>
      </c>
    </row>
    <row r="129" spans="1:5" x14ac:dyDescent="0.25">
      <c r="A129" t="s">
        <v>0</v>
      </c>
      <c r="B129" t="s">
        <v>45</v>
      </c>
      <c r="C129" t="s">
        <v>15</v>
      </c>
      <c r="D129" t="s">
        <v>14</v>
      </c>
      <c r="E129" t="s">
        <v>14</v>
      </c>
    </row>
    <row r="130" spans="1:5" x14ac:dyDescent="0.25">
      <c r="A130" t="s">
        <v>1</v>
      </c>
      <c r="B130" t="s">
        <v>45</v>
      </c>
      <c r="C130" t="s">
        <v>15</v>
      </c>
      <c r="D130" t="s">
        <v>14</v>
      </c>
      <c r="E130" t="s">
        <v>14</v>
      </c>
    </row>
    <row r="131" spans="1:5" x14ac:dyDescent="0.25">
      <c r="A131" t="s">
        <v>1</v>
      </c>
      <c r="B131" t="s">
        <v>45</v>
      </c>
      <c r="C131" t="s">
        <v>15</v>
      </c>
      <c r="D131" t="s">
        <v>14</v>
      </c>
      <c r="E131" t="s">
        <v>14</v>
      </c>
    </row>
    <row r="132" spans="1:5" x14ac:dyDescent="0.25">
      <c r="A132" t="s">
        <v>2</v>
      </c>
      <c r="B132" t="s">
        <v>45</v>
      </c>
      <c r="C132" t="s">
        <v>15</v>
      </c>
      <c r="D132" t="s">
        <v>14</v>
      </c>
      <c r="E132" t="s">
        <v>14</v>
      </c>
    </row>
    <row r="133" spans="1:5" x14ac:dyDescent="0.25">
      <c r="A133" t="s">
        <v>2</v>
      </c>
      <c r="B133" t="s">
        <v>45</v>
      </c>
      <c r="C133" t="s">
        <v>15</v>
      </c>
      <c r="D133" t="s">
        <v>14</v>
      </c>
      <c r="E133" t="s">
        <v>14</v>
      </c>
    </row>
    <row r="134" spans="1:5" x14ac:dyDescent="0.25">
      <c r="A134" t="s">
        <v>3</v>
      </c>
      <c r="B134" t="s">
        <v>45</v>
      </c>
      <c r="C134" s="1">
        <v>7.560999870300293</v>
      </c>
      <c r="D134" s="1">
        <v>7.6797914505004883</v>
      </c>
      <c r="E134" s="1">
        <v>0.16797609627246857</v>
      </c>
    </row>
    <row r="135" spans="1:5" x14ac:dyDescent="0.25">
      <c r="A135" t="s">
        <v>3</v>
      </c>
      <c r="B135" t="s">
        <v>45</v>
      </c>
      <c r="C135" s="1">
        <v>7.7989997863769531</v>
      </c>
      <c r="D135" s="1">
        <v>7.6797914505004883</v>
      </c>
      <c r="E135" s="1">
        <v>0.16797609627246857</v>
      </c>
    </row>
    <row r="136" spans="1:5" x14ac:dyDescent="0.25">
      <c r="A136" t="s">
        <v>4</v>
      </c>
      <c r="B136" t="s">
        <v>45</v>
      </c>
      <c r="C136" s="1">
        <v>7.754000186920166</v>
      </c>
      <c r="D136" s="1">
        <v>7.7536096572875977</v>
      </c>
      <c r="E136" t="s">
        <v>14</v>
      </c>
    </row>
    <row r="137" spans="1:5" x14ac:dyDescent="0.25">
      <c r="A137" t="s">
        <v>4</v>
      </c>
      <c r="B137" t="s">
        <v>45</v>
      </c>
      <c r="C137" t="s">
        <v>15</v>
      </c>
      <c r="D137" s="1">
        <v>7.7536096572875977</v>
      </c>
      <c r="E137" t="s">
        <v>14</v>
      </c>
    </row>
    <row r="138" spans="1:5" x14ac:dyDescent="0.25">
      <c r="A138" t="s">
        <v>5</v>
      </c>
      <c r="B138" t="s">
        <v>45</v>
      </c>
      <c r="C138" s="1">
        <v>8.2600002288818359</v>
      </c>
      <c r="D138" s="1">
        <v>8.2595043182373047</v>
      </c>
      <c r="E138" t="s">
        <v>14</v>
      </c>
    </row>
    <row r="139" spans="1:5" x14ac:dyDescent="0.25">
      <c r="A139" t="s">
        <v>5</v>
      </c>
      <c r="B139" t="s">
        <v>45</v>
      </c>
      <c r="C139" t="s">
        <v>15</v>
      </c>
      <c r="D139" s="1">
        <v>8.2595043182373047</v>
      </c>
      <c r="E139" t="s">
        <v>14</v>
      </c>
    </row>
    <row r="140" spans="1:5" x14ac:dyDescent="0.25">
      <c r="A140" t="s">
        <v>6</v>
      </c>
      <c r="B140" t="s">
        <v>45</v>
      </c>
      <c r="C140" s="1">
        <v>39.004001617431641</v>
      </c>
      <c r="D140" s="1">
        <v>39.003639221191406</v>
      </c>
      <c r="E140" t="s">
        <v>14</v>
      </c>
    </row>
    <row r="141" spans="1:5" x14ac:dyDescent="0.25">
      <c r="A141" t="s">
        <v>6</v>
      </c>
      <c r="B141" t="s">
        <v>45</v>
      </c>
      <c r="C141" t="s">
        <v>15</v>
      </c>
      <c r="D141" s="1">
        <v>39.003639221191406</v>
      </c>
      <c r="E141" t="s">
        <v>14</v>
      </c>
    </row>
    <row r="142" spans="1:5" x14ac:dyDescent="0.25">
      <c r="A142" t="s">
        <v>7</v>
      </c>
      <c r="B142" t="s">
        <v>45</v>
      </c>
      <c r="C142" t="s">
        <v>15</v>
      </c>
      <c r="D142" s="1">
        <v>7.7204642295837402</v>
      </c>
      <c r="E142" t="s">
        <v>14</v>
      </c>
    </row>
    <row r="143" spans="1:5" x14ac:dyDescent="0.25">
      <c r="A143" t="s">
        <v>7</v>
      </c>
      <c r="B143" t="s">
        <v>45</v>
      </c>
      <c r="C143" s="1">
        <v>7.7199997901916504</v>
      </c>
      <c r="D143" s="1">
        <v>7.7204642295837402</v>
      </c>
      <c r="E143" t="s">
        <v>14</v>
      </c>
    </row>
    <row r="144" spans="1:5" x14ac:dyDescent="0.25">
      <c r="A144" t="s">
        <v>8</v>
      </c>
      <c r="B144" t="s">
        <v>45</v>
      </c>
      <c r="C144" t="s">
        <v>15</v>
      </c>
      <c r="D144" t="s">
        <v>14</v>
      </c>
      <c r="E144" t="s">
        <v>14</v>
      </c>
    </row>
    <row r="145" spans="1:5" x14ac:dyDescent="0.25">
      <c r="A145" t="s">
        <v>8</v>
      </c>
      <c r="B145" t="s">
        <v>45</v>
      </c>
      <c r="C145" t="s">
        <v>15</v>
      </c>
      <c r="D145" t="s">
        <v>14</v>
      </c>
      <c r="E145" t="s">
        <v>14</v>
      </c>
    </row>
    <row r="146" spans="1:5" x14ac:dyDescent="0.25">
      <c r="A146" t="s">
        <v>0</v>
      </c>
      <c r="B146" t="s">
        <v>46</v>
      </c>
      <c r="C146" s="1">
        <v>22.13599967956543</v>
      </c>
      <c r="D146" s="1">
        <v>22.263401031494141</v>
      </c>
      <c r="E146" s="1">
        <v>0.17963458597660065</v>
      </c>
    </row>
    <row r="147" spans="1:5" x14ac:dyDescent="0.25">
      <c r="A147" t="s">
        <v>0</v>
      </c>
      <c r="B147" t="s">
        <v>46</v>
      </c>
      <c r="C147" s="1">
        <v>22.389999389648438</v>
      </c>
      <c r="D147" s="1">
        <v>22.263401031494141</v>
      </c>
      <c r="E147" s="1">
        <v>0.17963458597660065</v>
      </c>
    </row>
    <row r="148" spans="1:5" x14ac:dyDescent="0.25">
      <c r="A148" t="s">
        <v>1</v>
      </c>
      <c r="B148" t="s">
        <v>46</v>
      </c>
      <c r="C148" s="1">
        <v>15.734999656677246</v>
      </c>
      <c r="D148" s="1">
        <v>18.738479614257813</v>
      </c>
      <c r="E148" s="1">
        <v>4.2478361129760742</v>
      </c>
    </row>
    <row r="149" spans="1:5" x14ac:dyDescent="0.25">
      <c r="A149" t="s">
        <v>1</v>
      </c>
      <c r="B149" t="s">
        <v>46</v>
      </c>
      <c r="C149" s="1">
        <v>21.742000579833984</v>
      </c>
      <c r="D149" s="1">
        <v>18.738479614257813</v>
      </c>
      <c r="E149" s="1">
        <v>4.2478361129760742</v>
      </c>
    </row>
    <row r="150" spans="1:5" x14ac:dyDescent="0.25">
      <c r="A150" t="s">
        <v>2</v>
      </c>
      <c r="B150" t="s">
        <v>46</v>
      </c>
      <c r="C150" s="1">
        <v>22.270999908447266</v>
      </c>
      <c r="D150" s="1">
        <v>22.249366760253906</v>
      </c>
      <c r="E150" s="1">
        <v>3.1017383560538292E-2</v>
      </c>
    </row>
    <row r="151" spans="1:5" x14ac:dyDescent="0.25">
      <c r="A151" t="s">
        <v>2</v>
      </c>
      <c r="B151" t="s">
        <v>46</v>
      </c>
      <c r="C151" s="1">
        <v>22.226999282836914</v>
      </c>
      <c r="D151" s="1">
        <v>22.249366760253906</v>
      </c>
      <c r="E151" s="1">
        <v>3.1017383560538292E-2</v>
      </c>
    </row>
    <row r="152" spans="1:5" x14ac:dyDescent="0.25">
      <c r="A152" t="s">
        <v>3</v>
      </c>
      <c r="B152" t="s">
        <v>46</v>
      </c>
      <c r="C152" s="1">
        <v>25.593000411987305</v>
      </c>
      <c r="D152" s="1">
        <v>25.833745956420898</v>
      </c>
      <c r="E152" s="1">
        <v>0.34042245149612427</v>
      </c>
    </row>
    <row r="153" spans="1:5" x14ac:dyDescent="0.25">
      <c r="A153" t="s">
        <v>3</v>
      </c>
      <c r="B153" t="s">
        <v>46</v>
      </c>
      <c r="C153" s="1">
        <v>26.073999404907227</v>
      </c>
      <c r="D153" s="1">
        <v>25.833745956420898</v>
      </c>
      <c r="E153" s="1">
        <v>0.34042245149612427</v>
      </c>
    </row>
    <row r="154" spans="1:5" x14ac:dyDescent="0.25">
      <c r="A154" t="s">
        <v>4</v>
      </c>
      <c r="B154" t="s">
        <v>46</v>
      </c>
      <c r="C154" s="1">
        <v>23.514999389648438</v>
      </c>
      <c r="D154" s="1">
        <v>23.575923919677734</v>
      </c>
      <c r="E154" s="1">
        <v>8.585144579410553E-2</v>
      </c>
    </row>
    <row r="155" spans="1:5" x14ac:dyDescent="0.25">
      <c r="A155" t="s">
        <v>4</v>
      </c>
      <c r="B155" t="s">
        <v>46</v>
      </c>
      <c r="C155" s="1">
        <v>23.636999130249023</v>
      </c>
      <c r="D155" s="1">
        <v>23.575923919677734</v>
      </c>
      <c r="E155" s="1">
        <v>8.585144579410553E-2</v>
      </c>
    </row>
    <row r="156" spans="1:5" x14ac:dyDescent="0.25">
      <c r="A156" t="s">
        <v>5</v>
      </c>
      <c r="B156" t="s">
        <v>46</v>
      </c>
      <c r="C156" s="1">
        <v>25.295000076293945</v>
      </c>
      <c r="D156" s="1">
        <v>25.477113723754883</v>
      </c>
      <c r="E156" s="1">
        <v>0.25788205862045288</v>
      </c>
    </row>
    <row r="157" spans="1:5" x14ac:dyDescent="0.25">
      <c r="A157" t="s">
        <v>5</v>
      </c>
      <c r="B157" t="s">
        <v>46</v>
      </c>
      <c r="C157" s="1">
        <v>25.659000396728516</v>
      </c>
      <c r="D157" s="1">
        <v>25.477113723754883</v>
      </c>
      <c r="E157" s="1">
        <v>0.25788205862045288</v>
      </c>
    </row>
    <row r="158" spans="1:5" x14ac:dyDescent="0.25">
      <c r="A158" t="s">
        <v>6</v>
      </c>
      <c r="B158" t="s">
        <v>46</v>
      </c>
      <c r="C158" s="1">
        <v>21.146999359130859</v>
      </c>
      <c r="D158" s="1">
        <v>21.177789688110352</v>
      </c>
      <c r="E158" s="1">
        <v>4.3999962508678436E-2</v>
      </c>
    </row>
    <row r="159" spans="1:5" x14ac:dyDescent="0.25">
      <c r="A159" t="s">
        <v>6</v>
      </c>
      <c r="B159" t="s">
        <v>46</v>
      </c>
      <c r="C159" s="1">
        <v>21.208999633789063</v>
      </c>
      <c r="D159" s="1">
        <v>21.177789688110352</v>
      </c>
      <c r="E159" s="1">
        <v>4.3999962508678436E-2</v>
      </c>
    </row>
    <row r="160" spans="1:5" x14ac:dyDescent="0.25">
      <c r="A160" t="s">
        <v>7</v>
      </c>
      <c r="B160" t="s">
        <v>46</v>
      </c>
      <c r="C160" s="1">
        <v>20.98900032043457</v>
      </c>
      <c r="D160" s="1">
        <v>21.206085205078125</v>
      </c>
      <c r="E160" s="1">
        <v>0.30759242177009583</v>
      </c>
    </row>
    <row r="161" spans="1:5" x14ac:dyDescent="0.25">
      <c r="A161" t="s">
        <v>7</v>
      </c>
      <c r="B161" t="s">
        <v>46</v>
      </c>
      <c r="C161" s="1">
        <v>21.423999786376953</v>
      </c>
      <c r="D161" s="1">
        <v>21.206085205078125</v>
      </c>
      <c r="E161" s="1">
        <v>0.30759242177009583</v>
      </c>
    </row>
    <row r="162" spans="1:5" x14ac:dyDescent="0.25">
      <c r="A162" t="s">
        <v>8</v>
      </c>
      <c r="B162" t="s">
        <v>46</v>
      </c>
      <c r="C162" s="1">
        <v>31.91200065612793</v>
      </c>
      <c r="D162" s="1">
        <v>32.633113861083984</v>
      </c>
      <c r="E162" s="1">
        <v>1.0196219682693481</v>
      </c>
    </row>
    <row r="163" spans="1:5" x14ac:dyDescent="0.25">
      <c r="A163" t="s">
        <v>8</v>
      </c>
      <c r="B163" t="s">
        <v>46</v>
      </c>
      <c r="C163" s="1">
        <v>33.354000091552734</v>
      </c>
      <c r="D163" s="1">
        <v>32.633113861083984</v>
      </c>
      <c r="E163" s="1">
        <v>1.0196219682693481</v>
      </c>
    </row>
    <row r="164" spans="1:5" x14ac:dyDescent="0.25">
      <c r="A164" t="s">
        <v>0</v>
      </c>
      <c r="B164" t="s">
        <v>47</v>
      </c>
      <c r="C164" s="1">
        <v>26.009000778198242</v>
      </c>
      <c r="D164" s="1">
        <v>25.693840026855469</v>
      </c>
      <c r="E164" s="1">
        <v>0.44608360528945923</v>
      </c>
    </row>
    <row r="165" spans="1:5" x14ac:dyDescent="0.25">
      <c r="A165" t="s">
        <v>0</v>
      </c>
      <c r="B165" t="s">
        <v>47</v>
      </c>
      <c r="C165" s="1">
        <v>25.378000259399414</v>
      </c>
      <c r="D165" s="1">
        <v>25.693840026855469</v>
      </c>
      <c r="E165" s="1">
        <v>0.44608360528945923</v>
      </c>
    </row>
    <row r="166" spans="1:5" x14ac:dyDescent="0.25">
      <c r="A166" t="s">
        <v>1</v>
      </c>
      <c r="B166" t="s">
        <v>47</v>
      </c>
      <c r="C166" s="1">
        <v>25.46299934387207</v>
      </c>
      <c r="D166" s="1">
        <v>25.363227844238281</v>
      </c>
      <c r="E166" s="1">
        <v>0.14055873453617096</v>
      </c>
    </row>
    <row r="167" spans="1:5" x14ac:dyDescent="0.25">
      <c r="A167" t="s">
        <v>1</v>
      </c>
      <c r="B167" t="s">
        <v>47</v>
      </c>
      <c r="C167" s="1">
        <v>25.263999938964844</v>
      </c>
      <c r="D167" s="1">
        <v>25.363227844238281</v>
      </c>
      <c r="E167" s="1">
        <v>0.14055873453617096</v>
      </c>
    </row>
    <row r="168" spans="1:5" x14ac:dyDescent="0.25">
      <c r="A168" t="s">
        <v>2</v>
      </c>
      <c r="B168" t="s">
        <v>47</v>
      </c>
      <c r="C168" s="1">
        <v>25.229999542236328</v>
      </c>
      <c r="D168" s="1">
        <v>25.413055419921875</v>
      </c>
      <c r="E168" s="1">
        <v>0.2588922381401062</v>
      </c>
    </row>
    <row r="169" spans="1:5" x14ac:dyDescent="0.25">
      <c r="A169" t="s">
        <v>2</v>
      </c>
      <c r="B169" t="s">
        <v>47</v>
      </c>
      <c r="C169" s="1">
        <v>25.596000671386719</v>
      </c>
      <c r="D169" s="1">
        <v>25.413055419921875</v>
      </c>
      <c r="E169" s="1">
        <v>0.2588922381401062</v>
      </c>
    </row>
    <row r="170" spans="1:5" x14ac:dyDescent="0.25">
      <c r="A170" t="s">
        <v>3</v>
      </c>
      <c r="B170" t="s">
        <v>47</v>
      </c>
      <c r="C170" s="1">
        <v>29.806999206542969</v>
      </c>
      <c r="D170" s="1">
        <v>29.531139373779297</v>
      </c>
      <c r="E170" s="1">
        <v>0.39071545004844666</v>
      </c>
    </row>
    <row r="171" spans="1:5" x14ac:dyDescent="0.25">
      <c r="A171" t="s">
        <v>3</v>
      </c>
      <c r="B171" t="s">
        <v>47</v>
      </c>
      <c r="C171" s="1">
        <v>29.254999160766602</v>
      </c>
      <c r="D171" s="1">
        <v>29.531139373779297</v>
      </c>
      <c r="E171" s="1">
        <v>0.39071545004844666</v>
      </c>
    </row>
    <row r="172" spans="1:5" x14ac:dyDescent="0.25">
      <c r="A172" t="s">
        <v>4</v>
      </c>
      <c r="B172" t="s">
        <v>47</v>
      </c>
      <c r="C172" s="1">
        <v>26.968000411987305</v>
      </c>
      <c r="D172" s="1">
        <v>27.138328552246094</v>
      </c>
      <c r="E172" s="1">
        <v>0.24060387909412384</v>
      </c>
    </row>
    <row r="173" spans="1:5" x14ac:dyDescent="0.25">
      <c r="A173" t="s">
        <v>4</v>
      </c>
      <c r="B173" t="s">
        <v>47</v>
      </c>
      <c r="C173" s="1">
        <v>27.308000564575195</v>
      </c>
      <c r="D173" s="1">
        <v>27.138328552246094</v>
      </c>
      <c r="E173" s="1">
        <v>0.24060387909412384</v>
      </c>
    </row>
    <row r="174" spans="1:5" x14ac:dyDescent="0.25">
      <c r="A174" t="s">
        <v>5</v>
      </c>
      <c r="B174" t="s">
        <v>47</v>
      </c>
      <c r="C174" s="1">
        <v>26.850000381469727</v>
      </c>
      <c r="D174" s="1">
        <v>26.795164108276367</v>
      </c>
      <c r="E174" s="1">
        <v>7.7709347009658813E-2</v>
      </c>
    </row>
    <row r="175" spans="1:5" x14ac:dyDescent="0.25">
      <c r="A175" t="s">
        <v>5</v>
      </c>
      <c r="B175" t="s">
        <v>47</v>
      </c>
      <c r="C175" s="1">
        <v>26.739999771118164</v>
      </c>
      <c r="D175" s="1">
        <v>26.795164108276367</v>
      </c>
      <c r="E175" s="1">
        <v>7.7709347009658813E-2</v>
      </c>
    </row>
    <row r="176" spans="1:5" x14ac:dyDescent="0.25">
      <c r="A176" t="s">
        <v>6</v>
      </c>
      <c r="B176" t="s">
        <v>47</v>
      </c>
      <c r="C176" s="1">
        <v>25.86199951171875</v>
      </c>
      <c r="D176" s="1">
        <v>25.878139495849609</v>
      </c>
      <c r="E176" s="1">
        <v>2.2942721843719482E-2</v>
      </c>
    </row>
    <row r="177" spans="1:5" x14ac:dyDescent="0.25">
      <c r="A177" t="s">
        <v>6</v>
      </c>
      <c r="B177" t="s">
        <v>47</v>
      </c>
      <c r="C177" s="1">
        <v>25.893999099731445</v>
      </c>
      <c r="D177" s="1">
        <v>25.878139495849609</v>
      </c>
      <c r="E177" s="1">
        <v>2.2942721843719482E-2</v>
      </c>
    </row>
    <row r="178" spans="1:5" x14ac:dyDescent="0.25">
      <c r="A178" t="s">
        <v>7</v>
      </c>
      <c r="B178" t="s">
        <v>47</v>
      </c>
      <c r="C178" s="1">
        <v>25.035999298095703</v>
      </c>
      <c r="D178" s="1">
        <v>25.018623352050781</v>
      </c>
      <c r="E178" s="1">
        <v>2.5000836700201035E-2</v>
      </c>
    </row>
    <row r="179" spans="1:5" x14ac:dyDescent="0.25">
      <c r="A179" t="s">
        <v>7</v>
      </c>
      <c r="B179" t="s">
        <v>47</v>
      </c>
      <c r="C179" s="1">
        <v>25.000999450683594</v>
      </c>
      <c r="D179" s="1">
        <v>25.018623352050781</v>
      </c>
      <c r="E179" s="1">
        <v>2.5000836700201035E-2</v>
      </c>
    </row>
    <row r="180" spans="1:5" x14ac:dyDescent="0.25">
      <c r="A180" t="s">
        <v>8</v>
      </c>
      <c r="B180" t="s">
        <v>47</v>
      </c>
      <c r="C180" s="1">
        <v>29.270999908447266</v>
      </c>
      <c r="D180" s="1">
        <v>29.308874130249023</v>
      </c>
      <c r="E180" s="1">
        <v>5.4244678467512131E-2</v>
      </c>
    </row>
    <row r="181" spans="1:5" x14ac:dyDescent="0.25">
      <c r="A181" t="s">
        <v>8</v>
      </c>
      <c r="B181" t="s">
        <v>47</v>
      </c>
      <c r="C181" s="1">
        <v>29.347000122070313</v>
      </c>
      <c r="D181" s="1">
        <v>29.308874130249023</v>
      </c>
      <c r="E181" s="1">
        <v>5.4244678467512131E-2</v>
      </c>
    </row>
    <row r="182" spans="1:5" x14ac:dyDescent="0.25">
      <c r="A182" t="s">
        <v>0</v>
      </c>
      <c r="B182" t="s">
        <v>21</v>
      </c>
      <c r="C182" s="1">
        <v>25.052000045776367</v>
      </c>
      <c r="D182" s="1">
        <v>25.07275390625</v>
      </c>
      <c r="E182" s="1">
        <v>2.8812259435653687E-2</v>
      </c>
    </row>
    <row r="183" spans="1:5" x14ac:dyDescent="0.25">
      <c r="A183" t="s">
        <v>0</v>
      </c>
      <c r="B183" t="s">
        <v>21</v>
      </c>
      <c r="C183" s="1">
        <v>25.093000411987305</v>
      </c>
      <c r="D183" s="1">
        <v>25.07275390625</v>
      </c>
      <c r="E183" s="1">
        <v>2.8812259435653687E-2</v>
      </c>
    </row>
    <row r="184" spans="1:5" x14ac:dyDescent="0.25">
      <c r="A184" t="s">
        <v>1</v>
      </c>
      <c r="B184" t="s">
        <v>21</v>
      </c>
      <c r="C184" s="1">
        <v>24.594999313354492</v>
      </c>
      <c r="D184" s="1">
        <v>24.557220458984375</v>
      </c>
      <c r="E184" s="1">
        <v>5.296611413359642E-2</v>
      </c>
    </row>
    <row r="185" spans="1:5" x14ac:dyDescent="0.25">
      <c r="A185" t="s">
        <v>1</v>
      </c>
      <c r="B185" t="s">
        <v>21</v>
      </c>
      <c r="C185" s="1">
        <v>24.520000457763672</v>
      </c>
      <c r="D185" s="1">
        <v>24.557220458984375</v>
      </c>
      <c r="E185" s="1">
        <v>5.296611413359642E-2</v>
      </c>
    </row>
    <row r="186" spans="1:5" x14ac:dyDescent="0.25">
      <c r="A186" t="s">
        <v>2</v>
      </c>
      <c r="B186" t="s">
        <v>21</v>
      </c>
      <c r="C186" s="1">
        <v>25.749000549316406</v>
      </c>
      <c r="D186" s="1">
        <v>25.46101188659668</v>
      </c>
      <c r="E186" s="1">
        <v>0.40703201293945313</v>
      </c>
    </row>
    <row r="187" spans="1:5" x14ac:dyDescent="0.25">
      <c r="A187" t="s">
        <v>2</v>
      </c>
      <c r="B187" t="s">
        <v>21</v>
      </c>
      <c r="C187" s="1">
        <v>25.173000335693359</v>
      </c>
      <c r="D187" s="1">
        <v>25.46101188659668</v>
      </c>
      <c r="E187" s="1">
        <v>0.40703201293945313</v>
      </c>
    </row>
    <row r="188" spans="1:5" x14ac:dyDescent="0.25">
      <c r="A188" t="s">
        <v>3</v>
      </c>
      <c r="B188" t="s">
        <v>21</v>
      </c>
      <c r="C188" s="1">
        <v>33.771999359130859</v>
      </c>
      <c r="D188" s="1">
        <v>33.886692047119141</v>
      </c>
      <c r="E188" s="1">
        <v>0.1628689169883728</v>
      </c>
    </row>
    <row r="189" spans="1:5" x14ac:dyDescent="0.25">
      <c r="A189" t="s">
        <v>3</v>
      </c>
      <c r="B189" t="s">
        <v>21</v>
      </c>
      <c r="C189" s="1">
        <v>34.001998901367188</v>
      </c>
      <c r="D189" s="1">
        <v>33.886692047119141</v>
      </c>
      <c r="E189" s="1">
        <v>0.1628689169883728</v>
      </c>
    </row>
    <row r="190" spans="1:5" x14ac:dyDescent="0.25">
      <c r="A190" t="s">
        <v>4</v>
      </c>
      <c r="B190" t="s">
        <v>21</v>
      </c>
      <c r="C190" s="1">
        <v>31.35099983215332</v>
      </c>
      <c r="D190" s="1">
        <v>31.473838806152344</v>
      </c>
      <c r="E190" s="1">
        <v>0.173988938331604</v>
      </c>
    </row>
    <row r="191" spans="1:5" x14ac:dyDescent="0.25">
      <c r="A191" t="s">
        <v>4</v>
      </c>
      <c r="B191" t="s">
        <v>21</v>
      </c>
      <c r="C191" s="1">
        <v>31.597000122070313</v>
      </c>
      <c r="D191" s="1">
        <v>31.473838806152344</v>
      </c>
      <c r="E191" s="1">
        <v>0.173988938331604</v>
      </c>
    </row>
    <row r="192" spans="1:5" x14ac:dyDescent="0.25">
      <c r="A192" t="s">
        <v>5</v>
      </c>
      <c r="B192" t="s">
        <v>21</v>
      </c>
      <c r="C192" s="1">
        <v>32.804000854492188</v>
      </c>
      <c r="D192" s="1">
        <v>31.945510864257813</v>
      </c>
      <c r="E192" s="1">
        <v>1.2135595083236694</v>
      </c>
    </row>
    <row r="193" spans="1:5" x14ac:dyDescent="0.25">
      <c r="A193" t="s">
        <v>5</v>
      </c>
      <c r="B193" t="s">
        <v>21</v>
      </c>
      <c r="C193" s="1">
        <v>31.086999893188477</v>
      </c>
      <c r="D193" s="1">
        <v>31.945510864257813</v>
      </c>
      <c r="E193" s="1">
        <v>1.2135595083236694</v>
      </c>
    </row>
    <row r="194" spans="1:5" x14ac:dyDescent="0.25">
      <c r="A194" t="s">
        <v>6</v>
      </c>
      <c r="B194" t="s">
        <v>21</v>
      </c>
      <c r="C194" s="1">
        <v>33.155998229980469</v>
      </c>
      <c r="D194" s="1">
        <v>33.451690673828125</v>
      </c>
      <c r="E194" s="1">
        <v>0.41774877905845642</v>
      </c>
    </row>
    <row r="195" spans="1:5" x14ac:dyDescent="0.25">
      <c r="A195" t="s">
        <v>6</v>
      </c>
      <c r="B195" t="s">
        <v>21</v>
      </c>
      <c r="C195" s="1">
        <v>33.747001647949219</v>
      </c>
      <c r="D195" s="1">
        <v>33.451690673828125</v>
      </c>
      <c r="E195" s="1">
        <v>0.41774877905845642</v>
      </c>
    </row>
    <row r="196" spans="1:5" x14ac:dyDescent="0.25">
      <c r="A196" t="s">
        <v>7</v>
      </c>
      <c r="B196" t="s">
        <v>21</v>
      </c>
      <c r="C196" s="1">
        <v>34.702999114990234</v>
      </c>
      <c r="D196" s="1">
        <v>33.945877075195313</v>
      </c>
      <c r="E196" s="1">
        <v>1.0704571008682251</v>
      </c>
    </row>
    <row r="197" spans="1:5" x14ac:dyDescent="0.25">
      <c r="A197" t="s">
        <v>7</v>
      </c>
      <c r="B197" t="s">
        <v>21</v>
      </c>
      <c r="C197" s="1">
        <v>33.188999176025391</v>
      </c>
      <c r="D197" s="1">
        <v>33.945877075195313</v>
      </c>
      <c r="E197" s="1">
        <v>1.0704571008682251</v>
      </c>
    </row>
    <row r="198" spans="1:5" x14ac:dyDescent="0.25">
      <c r="A198" t="s">
        <v>8</v>
      </c>
      <c r="B198" t="s">
        <v>21</v>
      </c>
      <c r="C198" t="s">
        <v>15</v>
      </c>
      <c r="D198" t="s">
        <v>14</v>
      </c>
      <c r="E198" t="s">
        <v>14</v>
      </c>
    </row>
    <row r="199" spans="1:5" x14ac:dyDescent="0.25">
      <c r="A199" t="s">
        <v>8</v>
      </c>
      <c r="B199" t="s">
        <v>21</v>
      </c>
      <c r="C199" t="s">
        <v>15</v>
      </c>
      <c r="D199" t="s">
        <v>14</v>
      </c>
      <c r="E199" t="s">
        <v>14</v>
      </c>
    </row>
    <row r="200" spans="1:5" x14ac:dyDescent="0.25">
      <c r="A200" t="s">
        <v>0</v>
      </c>
      <c r="B200" t="s">
        <v>22</v>
      </c>
      <c r="C200" s="1">
        <v>28.572000503540039</v>
      </c>
      <c r="D200" s="1">
        <v>28.422124862670898</v>
      </c>
      <c r="E200" s="1">
        <v>0.21133306622505188</v>
      </c>
    </row>
    <row r="201" spans="1:5" x14ac:dyDescent="0.25">
      <c r="A201" t="s">
        <v>0</v>
      </c>
      <c r="B201" t="s">
        <v>22</v>
      </c>
      <c r="C201" s="1">
        <v>28.273000717163086</v>
      </c>
      <c r="D201" s="1">
        <v>28.422124862670898</v>
      </c>
      <c r="E201" s="1">
        <v>0.21133306622505188</v>
      </c>
    </row>
    <row r="202" spans="1:5" x14ac:dyDescent="0.25">
      <c r="A202" t="s">
        <v>1</v>
      </c>
      <c r="B202" t="s">
        <v>22</v>
      </c>
      <c r="C202" s="1">
        <v>28.131999969482422</v>
      </c>
      <c r="D202" s="1">
        <v>28.070205688476563</v>
      </c>
      <c r="E202" s="1">
        <v>8.7135404348373413E-2</v>
      </c>
    </row>
    <row r="203" spans="1:5" x14ac:dyDescent="0.25">
      <c r="A203" t="s">
        <v>1</v>
      </c>
      <c r="B203" t="s">
        <v>22</v>
      </c>
      <c r="C203" s="1">
        <v>28.009000778198242</v>
      </c>
      <c r="D203" s="1">
        <v>28.070205688476563</v>
      </c>
      <c r="E203" s="1">
        <v>8.7135404348373413E-2</v>
      </c>
    </row>
    <row r="204" spans="1:5" x14ac:dyDescent="0.25">
      <c r="A204" t="s">
        <v>2</v>
      </c>
      <c r="B204" t="s">
        <v>22</v>
      </c>
      <c r="C204" s="1">
        <v>28.229000091552734</v>
      </c>
      <c r="D204" s="1">
        <v>28.22857666015625</v>
      </c>
      <c r="E204" s="1">
        <v>1.2070857919752598E-3</v>
      </c>
    </row>
    <row r="205" spans="1:5" x14ac:dyDescent="0.25">
      <c r="A205" t="s">
        <v>2</v>
      </c>
      <c r="B205" t="s">
        <v>22</v>
      </c>
      <c r="C205" s="1">
        <v>28.228000640869141</v>
      </c>
      <c r="D205" s="1">
        <v>28.22857666015625</v>
      </c>
      <c r="E205" s="1">
        <v>1.2070857919752598E-3</v>
      </c>
    </row>
    <row r="206" spans="1:5" x14ac:dyDescent="0.25">
      <c r="A206" t="s">
        <v>3</v>
      </c>
      <c r="B206" t="s">
        <v>22</v>
      </c>
      <c r="C206" s="1">
        <v>31.572999954223633</v>
      </c>
      <c r="D206" s="1">
        <v>31.531944274902344</v>
      </c>
      <c r="E206" s="1">
        <v>5.8351468294858932E-2</v>
      </c>
    </row>
    <row r="207" spans="1:5" x14ac:dyDescent="0.25">
      <c r="A207" t="s">
        <v>3</v>
      </c>
      <c r="B207" t="s">
        <v>22</v>
      </c>
      <c r="C207" s="1">
        <v>31.490999221801758</v>
      </c>
      <c r="D207" s="1">
        <v>31.531944274902344</v>
      </c>
      <c r="E207" s="1">
        <v>5.8351468294858932E-2</v>
      </c>
    </row>
    <row r="208" spans="1:5" x14ac:dyDescent="0.25">
      <c r="A208" t="s">
        <v>4</v>
      </c>
      <c r="B208" t="s">
        <v>22</v>
      </c>
      <c r="C208" s="1">
        <v>28.88599967956543</v>
      </c>
      <c r="D208" s="1">
        <v>28.912839889526367</v>
      </c>
      <c r="E208" s="1">
        <v>3.8551215082406998E-2</v>
      </c>
    </row>
    <row r="209" spans="1:5" x14ac:dyDescent="0.25">
      <c r="A209" t="s">
        <v>4</v>
      </c>
      <c r="B209" t="s">
        <v>22</v>
      </c>
      <c r="C209" s="1">
        <v>28.940000534057617</v>
      </c>
      <c r="D209" s="1">
        <v>28.912839889526367</v>
      </c>
      <c r="E209" s="1">
        <v>3.8551215082406998E-2</v>
      </c>
    </row>
    <row r="210" spans="1:5" x14ac:dyDescent="0.25">
      <c r="A210" t="s">
        <v>5</v>
      </c>
      <c r="B210" t="s">
        <v>22</v>
      </c>
      <c r="C210" s="1">
        <v>29.423000335693359</v>
      </c>
      <c r="D210" s="1">
        <v>29.154991149902344</v>
      </c>
      <c r="E210" s="1">
        <v>0.37917867302894592</v>
      </c>
    </row>
    <row r="211" spans="1:5" x14ac:dyDescent="0.25">
      <c r="A211" t="s">
        <v>5</v>
      </c>
      <c r="B211" t="s">
        <v>22</v>
      </c>
      <c r="C211" s="1">
        <v>28.886999130249023</v>
      </c>
      <c r="D211" s="1">
        <v>29.154991149902344</v>
      </c>
      <c r="E211" s="1">
        <v>0.37917867302894592</v>
      </c>
    </row>
    <row r="212" spans="1:5" x14ac:dyDescent="0.25">
      <c r="A212" t="s">
        <v>6</v>
      </c>
      <c r="B212" t="s">
        <v>22</v>
      </c>
      <c r="C212" s="1">
        <v>28.038000106811523</v>
      </c>
      <c r="D212" s="1">
        <v>28.18006706237793</v>
      </c>
      <c r="E212" s="1">
        <v>0.20031419396400452</v>
      </c>
    </row>
    <row r="213" spans="1:5" x14ac:dyDescent="0.25">
      <c r="A213" t="s">
        <v>6</v>
      </c>
      <c r="B213" t="s">
        <v>22</v>
      </c>
      <c r="C213" s="1">
        <v>28.322000503540039</v>
      </c>
      <c r="D213" s="1">
        <v>28.18006706237793</v>
      </c>
      <c r="E213" s="1">
        <v>0.20031419396400452</v>
      </c>
    </row>
    <row r="214" spans="1:5" x14ac:dyDescent="0.25">
      <c r="A214" t="s">
        <v>7</v>
      </c>
      <c r="B214" t="s">
        <v>22</v>
      </c>
      <c r="C214" s="1">
        <v>28.482000350952148</v>
      </c>
      <c r="D214" s="1">
        <v>28.228412628173828</v>
      </c>
      <c r="E214" s="1">
        <v>0.35925972461700439</v>
      </c>
    </row>
    <row r="215" spans="1:5" x14ac:dyDescent="0.25">
      <c r="A215" t="s">
        <v>7</v>
      </c>
      <c r="B215" t="s">
        <v>22</v>
      </c>
      <c r="C215" s="1">
        <v>27.974000930786133</v>
      </c>
      <c r="D215" s="1">
        <v>28.228412628173828</v>
      </c>
      <c r="E215" s="1">
        <v>0.35925972461700439</v>
      </c>
    </row>
    <row r="216" spans="1:5" x14ac:dyDescent="0.25">
      <c r="A216" t="s">
        <v>8</v>
      </c>
      <c r="B216" t="s">
        <v>22</v>
      </c>
      <c r="C216" t="s">
        <v>15</v>
      </c>
      <c r="D216" t="s">
        <v>14</v>
      </c>
      <c r="E216" t="s">
        <v>14</v>
      </c>
    </row>
    <row r="217" spans="1:5" x14ac:dyDescent="0.25">
      <c r="A217" t="s">
        <v>8</v>
      </c>
      <c r="B217" t="s">
        <v>22</v>
      </c>
      <c r="C217" t="s">
        <v>15</v>
      </c>
      <c r="D217" t="s">
        <v>14</v>
      </c>
      <c r="E217" t="s">
        <v>14</v>
      </c>
    </row>
    <row r="218" spans="1:5" x14ac:dyDescent="0.25">
      <c r="A218" t="s">
        <v>0</v>
      </c>
      <c r="B218" t="s">
        <v>23</v>
      </c>
      <c r="C218" s="1">
        <v>24.166000366210938</v>
      </c>
      <c r="D218" s="1">
        <v>24.283180236816406</v>
      </c>
      <c r="E218" s="1">
        <v>0.16535051167011261</v>
      </c>
    </row>
    <row r="219" spans="1:5" x14ac:dyDescent="0.25">
      <c r="A219" t="s">
        <v>0</v>
      </c>
      <c r="B219" t="s">
        <v>23</v>
      </c>
      <c r="C219" s="1">
        <v>24.399999618530273</v>
      </c>
      <c r="D219" s="1">
        <v>24.283180236816406</v>
      </c>
      <c r="E219" s="1">
        <v>0.16535051167011261</v>
      </c>
    </row>
    <row r="220" spans="1:5" x14ac:dyDescent="0.25">
      <c r="A220" t="s">
        <v>1</v>
      </c>
      <c r="B220" t="s">
        <v>23</v>
      </c>
      <c r="C220" s="1">
        <v>23.594999313354492</v>
      </c>
      <c r="D220" s="1">
        <v>23.68536376953125</v>
      </c>
      <c r="E220" s="1">
        <v>0.1274426281452179</v>
      </c>
    </row>
    <row r="221" spans="1:5" x14ac:dyDescent="0.25">
      <c r="A221" t="s">
        <v>1</v>
      </c>
      <c r="B221" t="s">
        <v>23</v>
      </c>
      <c r="C221" s="1">
        <v>23.774999618530273</v>
      </c>
      <c r="D221" s="1">
        <v>23.68536376953125</v>
      </c>
      <c r="E221" s="1">
        <v>0.1274426281452179</v>
      </c>
    </row>
    <row r="222" spans="1:5" x14ac:dyDescent="0.25">
      <c r="A222" t="s">
        <v>2</v>
      </c>
      <c r="B222" t="s">
        <v>23</v>
      </c>
      <c r="C222" s="1">
        <v>23.697999954223633</v>
      </c>
      <c r="D222" s="1">
        <v>23.601936340332031</v>
      </c>
      <c r="E222" s="1">
        <v>0.13564406335353851</v>
      </c>
    </row>
    <row r="223" spans="1:5" x14ac:dyDescent="0.25">
      <c r="A223" t="s">
        <v>2</v>
      </c>
      <c r="B223" t="s">
        <v>23</v>
      </c>
      <c r="C223" s="1">
        <v>23.506000518798828</v>
      </c>
      <c r="D223" s="1">
        <v>23.601936340332031</v>
      </c>
      <c r="E223" s="1">
        <v>0.13564406335353851</v>
      </c>
    </row>
    <row r="224" spans="1:5" x14ac:dyDescent="0.25">
      <c r="A224" t="s">
        <v>3</v>
      </c>
      <c r="B224" t="s">
        <v>23</v>
      </c>
      <c r="C224" s="1">
        <v>27.565999984741211</v>
      </c>
      <c r="D224" s="1">
        <v>27.539207458496094</v>
      </c>
      <c r="E224" s="1">
        <v>3.7840452045202255E-2</v>
      </c>
    </row>
    <row r="225" spans="1:5" x14ac:dyDescent="0.25">
      <c r="A225" t="s">
        <v>3</v>
      </c>
      <c r="B225" t="s">
        <v>23</v>
      </c>
      <c r="C225" s="1">
        <v>27.511999130249023</v>
      </c>
      <c r="D225" s="1">
        <v>27.539207458496094</v>
      </c>
      <c r="E225" s="1">
        <v>3.7840452045202255E-2</v>
      </c>
    </row>
    <row r="226" spans="1:5" x14ac:dyDescent="0.25">
      <c r="A226" t="s">
        <v>4</v>
      </c>
      <c r="B226" t="s">
        <v>23</v>
      </c>
      <c r="C226" s="1">
        <v>24.620000839233398</v>
      </c>
      <c r="D226" s="1">
        <v>24.583366394042969</v>
      </c>
      <c r="E226" s="1">
        <v>5.2295811474323273E-2</v>
      </c>
    </row>
    <row r="227" spans="1:5" x14ac:dyDescent="0.25">
      <c r="A227" t="s">
        <v>4</v>
      </c>
      <c r="B227" t="s">
        <v>23</v>
      </c>
      <c r="C227" s="1">
        <v>24.545999526977539</v>
      </c>
      <c r="D227" s="1">
        <v>24.583366394042969</v>
      </c>
      <c r="E227" s="1">
        <v>5.2295811474323273E-2</v>
      </c>
    </row>
    <row r="228" spans="1:5" x14ac:dyDescent="0.25">
      <c r="A228" t="s">
        <v>5</v>
      </c>
      <c r="B228" t="s">
        <v>23</v>
      </c>
      <c r="C228" s="1">
        <v>26.093000411987305</v>
      </c>
      <c r="D228" s="1">
        <v>25.722564697265625</v>
      </c>
      <c r="E228" s="1">
        <v>0.52332091331481934</v>
      </c>
    </row>
    <row r="229" spans="1:5" x14ac:dyDescent="0.25">
      <c r="A229" t="s">
        <v>5</v>
      </c>
      <c r="B229" t="s">
        <v>23</v>
      </c>
      <c r="C229" s="1">
        <v>25.353000640869141</v>
      </c>
      <c r="D229" s="1">
        <v>25.722564697265625</v>
      </c>
      <c r="E229" s="1">
        <v>0.52332091331481934</v>
      </c>
    </row>
    <row r="230" spans="1:5" x14ac:dyDescent="0.25">
      <c r="A230" t="s">
        <v>6</v>
      </c>
      <c r="B230" t="s">
        <v>23</v>
      </c>
      <c r="C230" s="1">
        <v>23.51300048828125</v>
      </c>
      <c r="D230" s="1">
        <v>23.551506042480469</v>
      </c>
      <c r="E230" s="1">
        <v>5.4081488400697708E-2</v>
      </c>
    </row>
    <row r="231" spans="1:5" x14ac:dyDescent="0.25">
      <c r="A231" t="s">
        <v>6</v>
      </c>
      <c r="B231" t="s">
        <v>23</v>
      </c>
      <c r="C231" s="1">
        <v>23.590000152587891</v>
      </c>
      <c r="D231" s="1">
        <v>23.551506042480469</v>
      </c>
      <c r="E231" s="1">
        <v>5.4081488400697708E-2</v>
      </c>
    </row>
    <row r="232" spans="1:5" x14ac:dyDescent="0.25">
      <c r="A232" t="s">
        <v>7</v>
      </c>
      <c r="B232" t="s">
        <v>23</v>
      </c>
      <c r="C232" s="1">
        <v>23.218999862670898</v>
      </c>
      <c r="D232" s="1">
        <v>23.153017044067383</v>
      </c>
      <c r="E232" s="1">
        <v>9.3694128096103668E-2</v>
      </c>
    </row>
    <row r="233" spans="1:5" x14ac:dyDescent="0.25">
      <c r="A233" t="s">
        <v>7</v>
      </c>
      <c r="B233" t="s">
        <v>23</v>
      </c>
      <c r="C233" s="1">
        <v>23.086999893188477</v>
      </c>
      <c r="D233" s="1">
        <v>23.153017044067383</v>
      </c>
      <c r="E233" s="1">
        <v>9.3694128096103668E-2</v>
      </c>
    </row>
    <row r="234" spans="1:5" x14ac:dyDescent="0.25">
      <c r="A234" t="s">
        <v>8</v>
      </c>
      <c r="B234" t="s">
        <v>23</v>
      </c>
      <c r="C234" t="s">
        <v>15</v>
      </c>
      <c r="D234" t="s">
        <v>14</v>
      </c>
      <c r="E234" t="s">
        <v>14</v>
      </c>
    </row>
    <row r="235" spans="1:5" x14ac:dyDescent="0.25">
      <c r="A235" t="s">
        <v>8</v>
      </c>
      <c r="B235" t="s">
        <v>23</v>
      </c>
      <c r="C235" t="s">
        <v>15</v>
      </c>
      <c r="D235" t="s">
        <v>14</v>
      </c>
      <c r="E235" t="s">
        <v>14</v>
      </c>
    </row>
    <row r="236" spans="1:5" x14ac:dyDescent="0.25">
      <c r="A236" t="s">
        <v>0</v>
      </c>
      <c r="B236" t="s">
        <v>24</v>
      </c>
      <c r="C236" s="1">
        <v>22.055000305175781</v>
      </c>
      <c r="D236" s="1">
        <v>22.088813781738281</v>
      </c>
      <c r="E236" s="1">
        <v>4.8284776508808136E-2</v>
      </c>
    </row>
    <row r="237" spans="1:5" x14ac:dyDescent="0.25">
      <c r="A237" t="s">
        <v>0</v>
      </c>
      <c r="B237" t="s">
        <v>24</v>
      </c>
      <c r="C237" s="1">
        <v>22.12299919128418</v>
      </c>
      <c r="D237" s="1">
        <v>22.088813781738281</v>
      </c>
      <c r="E237" s="1">
        <v>4.8284776508808136E-2</v>
      </c>
    </row>
    <row r="238" spans="1:5" x14ac:dyDescent="0.25">
      <c r="A238" t="s">
        <v>1</v>
      </c>
      <c r="B238" t="s">
        <v>24</v>
      </c>
      <c r="C238" s="1">
        <v>21.582000732421875</v>
      </c>
      <c r="D238" s="1">
        <v>21.600322723388672</v>
      </c>
      <c r="E238" s="1">
        <v>2.585860900580883E-2</v>
      </c>
    </row>
    <row r="239" spans="1:5" x14ac:dyDescent="0.25">
      <c r="A239" t="s">
        <v>1</v>
      </c>
      <c r="B239" t="s">
        <v>24</v>
      </c>
      <c r="C239" s="1">
        <v>21.618999481201172</v>
      </c>
      <c r="D239" s="1">
        <v>21.600322723388672</v>
      </c>
      <c r="E239" s="1">
        <v>2.585860900580883E-2</v>
      </c>
    </row>
    <row r="240" spans="1:5" x14ac:dyDescent="0.25">
      <c r="A240" t="s">
        <v>2</v>
      </c>
      <c r="B240" t="s">
        <v>24</v>
      </c>
      <c r="C240" s="1">
        <v>21.851999282836914</v>
      </c>
      <c r="D240" s="1">
        <v>21.748979568481445</v>
      </c>
      <c r="E240" s="1">
        <v>0.14571616053581238</v>
      </c>
    </row>
    <row r="241" spans="1:5" x14ac:dyDescent="0.25">
      <c r="A241" t="s">
        <v>2</v>
      </c>
      <c r="B241" t="s">
        <v>24</v>
      </c>
      <c r="C241" s="1">
        <v>21.645999908447266</v>
      </c>
      <c r="D241" s="1">
        <v>21.748979568481445</v>
      </c>
      <c r="E241" s="1">
        <v>0.14571616053581238</v>
      </c>
    </row>
    <row r="242" spans="1:5" x14ac:dyDescent="0.25">
      <c r="A242" t="s">
        <v>3</v>
      </c>
      <c r="B242" t="s">
        <v>24</v>
      </c>
      <c r="C242" s="1">
        <v>24.174999237060547</v>
      </c>
      <c r="D242" s="1">
        <v>24.313732147216797</v>
      </c>
      <c r="E242" s="1">
        <v>0.19684129953384399</v>
      </c>
    </row>
    <row r="243" spans="1:5" x14ac:dyDescent="0.25">
      <c r="A243" t="s">
        <v>3</v>
      </c>
      <c r="B243" t="s">
        <v>24</v>
      </c>
      <c r="C243" s="1">
        <v>24.452999114990234</v>
      </c>
      <c r="D243" s="1">
        <v>24.313732147216797</v>
      </c>
      <c r="E243" s="1">
        <v>0.19684129953384399</v>
      </c>
    </row>
    <row r="244" spans="1:5" x14ac:dyDescent="0.25">
      <c r="A244" t="s">
        <v>4</v>
      </c>
      <c r="B244" t="s">
        <v>24</v>
      </c>
      <c r="C244" s="1">
        <v>22.722000122070313</v>
      </c>
      <c r="D244" s="1">
        <v>22.294879913330078</v>
      </c>
      <c r="E244" s="1">
        <v>0.60422533750534058</v>
      </c>
    </row>
    <row r="245" spans="1:5" x14ac:dyDescent="0.25">
      <c r="A245" t="s">
        <v>4</v>
      </c>
      <c r="B245" t="s">
        <v>24</v>
      </c>
      <c r="C245" s="1">
        <v>21.868000030517578</v>
      </c>
      <c r="D245" s="1">
        <v>22.294879913330078</v>
      </c>
      <c r="E245" s="1">
        <v>0.60422533750534058</v>
      </c>
    </row>
    <row r="246" spans="1:5" x14ac:dyDescent="0.25">
      <c r="A246" t="s">
        <v>5</v>
      </c>
      <c r="B246" t="s">
        <v>24</v>
      </c>
      <c r="C246" s="1">
        <v>22.684000015258789</v>
      </c>
      <c r="D246" s="1">
        <v>22.603565216064453</v>
      </c>
      <c r="E246" s="1">
        <v>0.1144411712884903</v>
      </c>
    </row>
    <row r="247" spans="1:5" x14ac:dyDescent="0.25">
      <c r="A247" t="s">
        <v>5</v>
      </c>
      <c r="B247" t="s">
        <v>24</v>
      </c>
      <c r="C247" s="1">
        <v>22.523000717163086</v>
      </c>
      <c r="D247" s="1">
        <v>22.603565216064453</v>
      </c>
      <c r="E247" s="1">
        <v>0.1144411712884903</v>
      </c>
    </row>
    <row r="248" spans="1:5" x14ac:dyDescent="0.25">
      <c r="A248" t="s">
        <v>6</v>
      </c>
      <c r="B248" t="s">
        <v>24</v>
      </c>
      <c r="C248" s="1">
        <v>22.093000411987305</v>
      </c>
      <c r="D248" s="1">
        <v>21.956361770629883</v>
      </c>
      <c r="E248" s="1">
        <v>0.19321464002132416</v>
      </c>
    </row>
    <row r="249" spans="1:5" x14ac:dyDescent="0.25">
      <c r="A249" t="s">
        <v>6</v>
      </c>
      <c r="B249" t="s">
        <v>24</v>
      </c>
      <c r="C249" s="1">
        <v>21.819999694824219</v>
      </c>
      <c r="D249" s="1">
        <v>21.956361770629883</v>
      </c>
      <c r="E249" s="1">
        <v>0.19321464002132416</v>
      </c>
    </row>
    <row r="250" spans="1:5" x14ac:dyDescent="0.25">
      <c r="A250" t="s">
        <v>7</v>
      </c>
      <c r="B250" t="s">
        <v>24</v>
      </c>
      <c r="C250" s="1">
        <v>21.511999130249023</v>
      </c>
      <c r="D250" s="1">
        <v>21.59080696105957</v>
      </c>
      <c r="E250" s="1">
        <v>0.11207959800958633</v>
      </c>
    </row>
    <row r="251" spans="1:5" x14ac:dyDescent="0.25">
      <c r="A251" t="s">
        <v>7</v>
      </c>
      <c r="B251" t="s">
        <v>24</v>
      </c>
      <c r="C251" s="1">
        <v>21.670000076293945</v>
      </c>
      <c r="D251" s="1">
        <v>21.59080696105957</v>
      </c>
      <c r="E251" s="1">
        <v>0.11207959800958633</v>
      </c>
    </row>
    <row r="252" spans="1:5" x14ac:dyDescent="0.25">
      <c r="A252" t="s">
        <v>8</v>
      </c>
      <c r="B252" t="s">
        <v>24</v>
      </c>
      <c r="C252" s="1">
        <v>32.502998352050781</v>
      </c>
      <c r="D252" s="1">
        <v>31.480798721313477</v>
      </c>
      <c r="E252" s="1">
        <v>1.4455815553665161</v>
      </c>
    </row>
    <row r="253" spans="1:5" x14ac:dyDescent="0.25">
      <c r="A253" t="s">
        <v>8</v>
      </c>
      <c r="B253" t="s">
        <v>24</v>
      </c>
      <c r="C253" s="1">
        <v>30.458999633789063</v>
      </c>
      <c r="D253" s="1">
        <v>31.480798721313477</v>
      </c>
      <c r="E253" s="1">
        <v>1.4455815553665161</v>
      </c>
    </row>
    <row r="254" spans="1:5" x14ac:dyDescent="0.25">
      <c r="A254" t="s">
        <v>0</v>
      </c>
      <c r="B254" t="s">
        <v>25</v>
      </c>
      <c r="C254" s="1">
        <v>16.464000701904297</v>
      </c>
      <c r="D254" s="1">
        <v>16.320293426513672</v>
      </c>
      <c r="E254" s="1">
        <v>0.20287671685218811</v>
      </c>
    </row>
    <row r="255" spans="1:5" x14ac:dyDescent="0.25">
      <c r="A255" t="s">
        <v>0</v>
      </c>
      <c r="B255" t="s">
        <v>25</v>
      </c>
      <c r="C255" s="1">
        <v>16.177000045776367</v>
      </c>
      <c r="D255" s="1">
        <v>16.320293426513672</v>
      </c>
      <c r="E255" s="1">
        <v>0.20287671685218811</v>
      </c>
    </row>
    <row r="256" spans="1:5" x14ac:dyDescent="0.25">
      <c r="A256" t="s">
        <v>1</v>
      </c>
      <c r="B256" t="s">
        <v>25</v>
      </c>
      <c r="C256" s="1">
        <v>15.869999885559082</v>
      </c>
      <c r="D256" s="1">
        <v>15.898652076721191</v>
      </c>
      <c r="E256" s="1">
        <v>4.1163645684719086E-2</v>
      </c>
    </row>
    <row r="257" spans="1:5" x14ac:dyDescent="0.25">
      <c r="A257" t="s">
        <v>1</v>
      </c>
      <c r="B257" t="s">
        <v>25</v>
      </c>
      <c r="C257" s="1">
        <v>15.928000450134277</v>
      </c>
      <c r="D257" s="1">
        <v>15.898652076721191</v>
      </c>
      <c r="E257" s="1">
        <v>4.1163645684719086E-2</v>
      </c>
    </row>
    <row r="258" spans="1:5" x14ac:dyDescent="0.25">
      <c r="A258" t="s">
        <v>2</v>
      </c>
      <c r="B258" t="s">
        <v>25</v>
      </c>
      <c r="C258" s="1">
        <v>15.822999954223633</v>
      </c>
      <c r="D258" s="1">
        <v>15.766542434692383</v>
      </c>
      <c r="E258" s="1">
        <v>7.9556390643119812E-2</v>
      </c>
    </row>
    <row r="259" spans="1:5" x14ac:dyDescent="0.25">
      <c r="A259" t="s">
        <v>2</v>
      </c>
      <c r="B259" t="s">
        <v>25</v>
      </c>
      <c r="C259" s="1">
        <v>15.710000038146973</v>
      </c>
      <c r="D259" s="1">
        <v>15.766542434692383</v>
      </c>
      <c r="E259" s="1">
        <v>7.9556390643119812E-2</v>
      </c>
    </row>
    <row r="260" spans="1:5" x14ac:dyDescent="0.25">
      <c r="A260" t="s">
        <v>3</v>
      </c>
      <c r="B260" t="s">
        <v>25</v>
      </c>
      <c r="C260" s="1">
        <v>19.708000183105469</v>
      </c>
      <c r="D260" s="1">
        <v>19.735139846801758</v>
      </c>
      <c r="E260" s="1">
        <v>3.8748126477003098E-2</v>
      </c>
    </row>
    <row r="261" spans="1:5" x14ac:dyDescent="0.25">
      <c r="A261" t="s">
        <v>3</v>
      </c>
      <c r="B261" t="s">
        <v>25</v>
      </c>
      <c r="C261" s="1">
        <v>19.76300048828125</v>
      </c>
      <c r="D261" s="1">
        <v>19.735139846801758</v>
      </c>
      <c r="E261" s="1">
        <v>3.8748126477003098E-2</v>
      </c>
    </row>
    <row r="262" spans="1:5" x14ac:dyDescent="0.25">
      <c r="A262" t="s">
        <v>4</v>
      </c>
      <c r="B262" t="s">
        <v>25</v>
      </c>
      <c r="C262" s="1">
        <v>16.840999603271484</v>
      </c>
      <c r="D262" s="1">
        <v>16.958940505981445</v>
      </c>
      <c r="E262" s="1">
        <v>0.16664527356624603</v>
      </c>
    </row>
    <row r="263" spans="1:5" x14ac:dyDescent="0.25">
      <c r="A263" t="s">
        <v>4</v>
      </c>
      <c r="B263" t="s">
        <v>25</v>
      </c>
      <c r="C263" s="1">
        <v>17.076999664306641</v>
      </c>
      <c r="D263" s="1">
        <v>16.958940505981445</v>
      </c>
      <c r="E263" s="1">
        <v>0.16664527356624603</v>
      </c>
    </row>
    <row r="264" spans="1:5" x14ac:dyDescent="0.25">
      <c r="A264" t="s">
        <v>5</v>
      </c>
      <c r="B264" t="s">
        <v>25</v>
      </c>
      <c r="C264" s="1">
        <v>16.893999099731445</v>
      </c>
      <c r="D264" s="1">
        <v>16.881278991699219</v>
      </c>
      <c r="E264" s="1">
        <v>1.7974114045500755E-2</v>
      </c>
    </row>
    <row r="265" spans="1:5" x14ac:dyDescent="0.25">
      <c r="A265" t="s">
        <v>5</v>
      </c>
      <c r="B265" t="s">
        <v>25</v>
      </c>
      <c r="C265" s="1">
        <v>16.868999481201172</v>
      </c>
      <c r="D265" s="1">
        <v>16.881278991699219</v>
      </c>
      <c r="E265" s="1">
        <v>1.7974114045500755E-2</v>
      </c>
    </row>
    <row r="266" spans="1:5" x14ac:dyDescent="0.25">
      <c r="A266" t="s">
        <v>6</v>
      </c>
      <c r="B266" t="s">
        <v>25</v>
      </c>
      <c r="C266" s="1">
        <v>15.927000045776367</v>
      </c>
      <c r="D266" s="1">
        <v>16.068759918212891</v>
      </c>
      <c r="E266" s="1">
        <v>0.20006603002548218</v>
      </c>
    </row>
    <row r="267" spans="1:5" x14ac:dyDescent="0.25">
      <c r="A267" t="s">
        <v>6</v>
      </c>
      <c r="B267" t="s">
        <v>25</v>
      </c>
      <c r="C267" s="1">
        <v>16.209999084472656</v>
      </c>
      <c r="D267" s="1">
        <v>16.068759918212891</v>
      </c>
      <c r="E267" s="1">
        <v>0.20006603002548218</v>
      </c>
    </row>
    <row r="268" spans="1:5" x14ac:dyDescent="0.25">
      <c r="A268" t="s">
        <v>7</v>
      </c>
      <c r="B268" t="s">
        <v>25</v>
      </c>
      <c r="C268" s="1">
        <v>16.392000198364258</v>
      </c>
      <c r="D268" s="1">
        <v>16.178201675415039</v>
      </c>
      <c r="E268" s="1">
        <v>0.30272430181503296</v>
      </c>
    </row>
    <row r="269" spans="1:5" x14ac:dyDescent="0.25">
      <c r="A269" t="s">
        <v>7</v>
      </c>
      <c r="B269" t="s">
        <v>25</v>
      </c>
      <c r="C269" s="1">
        <v>15.96399974822998</v>
      </c>
      <c r="D269" s="1">
        <v>16.178201675415039</v>
      </c>
      <c r="E269" s="1">
        <v>0.30272430181503296</v>
      </c>
    </row>
    <row r="270" spans="1:5" x14ac:dyDescent="0.25">
      <c r="A270" t="s">
        <v>8</v>
      </c>
      <c r="B270" t="s">
        <v>25</v>
      </c>
      <c r="C270" s="1">
        <v>8.7770004272460938</v>
      </c>
      <c r="D270" s="1">
        <v>8.1992959976196289</v>
      </c>
      <c r="E270" s="1">
        <v>0.81677085161209106</v>
      </c>
    </row>
    <row r="271" spans="1:5" x14ac:dyDescent="0.25">
      <c r="A271" t="s">
        <v>8</v>
      </c>
      <c r="B271" t="s">
        <v>25</v>
      </c>
      <c r="C271" s="1">
        <v>7.6220002174377441</v>
      </c>
      <c r="D271" s="1">
        <v>8.1992959976196289</v>
      </c>
      <c r="E271" s="1">
        <v>0.81677085161209106</v>
      </c>
    </row>
    <row r="272" spans="1:5" x14ac:dyDescent="0.25">
      <c r="A272" t="s">
        <v>0</v>
      </c>
      <c r="B272" t="s">
        <v>26</v>
      </c>
      <c r="C272" s="1">
        <v>24.618000030517578</v>
      </c>
      <c r="D272" s="1">
        <v>24.517053604125977</v>
      </c>
      <c r="E272" s="1">
        <v>0.14231742918491364</v>
      </c>
    </row>
    <row r="273" spans="1:5" x14ac:dyDescent="0.25">
      <c r="A273" t="s">
        <v>0</v>
      </c>
      <c r="B273" t="s">
        <v>26</v>
      </c>
      <c r="C273" s="1">
        <v>24.416000366210938</v>
      </c>
      <c r="D273" s="1">
        <v>24.517053604125977</v>
      </c>
      <c r="E273" s="1">
        <v>0.14231742918491364</v>
      </c>
    </row>
    <row r="274" spans="1:5" x14ac:dyDescent="0.25">
      <c r="A274" t="s">
        <v>1</v>
      </c>
      <c r="B274" t="s">
        <v>26</v>
      </c>
      <c r="C274" s="1">
        <v>24.010000228881836</v>
      </c>
      <c r="D274" s="1">
        <v>23.961536407470703</v>
      </c>
      <c r="E274" s="1">
        <v>6.7975789308547974E-2</v>
      </c>
    </row>
    <row r="275" spans="1:5" x14ac:dyDescent="0.25">
      <c r="A275" t="s">
        <v>1</v>
      </c>
      <c r="B275" t="s">
        <v>26</v>
      </c>
      <c r="C275" s="1">
        <v>23.913000106811523</v>
      </c>
      <c r="D275" s="1">
        <v>23.961536407470703</v>
      </c>
      <c r="E275" s="1">
        <v>6.7975789308547974E-2</v>
      </c>
    </row>
    <row r="276" spans="1:5" x14ac:dyDescent="0.25">
      <c r="A276" t="s">
        <v>2</v>
      </c>
      <c r="B276" t="s">
        <v>26</v>
      </c>
      <c r="C276" s="1">
        <v>23.881999969482422</v>
      </c>
      <c r="D276" s="1">
        <v>23.990961074829102</v>
      </c>
      <c r="E276" s="1">
        <v>0.15465264022350311</v>
      </c>
    </row>
    <row r="277" spans="1:5" x14ac:dyDescent="0.25">
      <c r="A277" t="s">
        <v>2</v>
      </c>
      <c r="B277" t="s">
        <v>26</v>
      </c>
      <c r="C277" s="1">
        <v>24.100000381469727</v>
      </c>
      <c r="D277" s="1">
        <v>23.990961074829102</v>
      </c>
      <c r="E277" s="1">
        <v>0.15465264022350311</v>
      </c>
    </row>
    <row r="278" spans="1:5" x14ac:dyDescent="0.25">
      <c r="A278" t="s">
        <v>3</v>
      </c>
      <c r="B278" t="s">
        <v>26</v>
      </c>
      <c r="C278" s="1">
        <v>27.97599983215332</v>
      </c>
      <c r="D278" s="1">
        <v>28.033452987670898</v>
      </c>
      <c r="E278" s="1">
        <v>8.1259123980998993E-2</v>
      </c>
    </row>
    <row r="279" spans="1:5" x14ac:dyDescent="0.25">
      <c r="A279" t="s">
        <v>3</v>
      </c>
      <c r="B279" t="s">
        <v>26</v>
      </c>
      <c r="C279" s="1">
        <v>28.090999603271484</v>
      </c>
      <c r="D279" s="1">
        <v>28.033452987670898</v>
      </c>
      <c r="E279" s="1">
        <v>8.1259123980998993E-2</v>
      </c>
    </row>
    <row r="280" spans="1:5" x14ac:dyDescent="0.25">
      <c r="A280" t="s">
        <v>4</v>
      </c>
      <c r="B280" t="s">
        <v>26</v>
      </c>
      <c r="C280" s="1">
        <v>24.742000579833984</v>
      </c>
      <c r="D280" s="1">
        <v>24.681129455566406</v>
      </c>
      <c r="E280" s="1">
        <v>8.5746243596076965E-2</v>
      </c>
    </row>
    <row r="281" spans="1:5" x14ac:dyDescent="0.25">
      <c r="A281" t="s">
        <v>4</v>
      </c>
      <c r="B281" t="s">
        <v>26</v>
      </c>
      <c r="C281" s="1">
        <v>24.620000839233398</v>
      </c>
      <c r="D281" s="1">
        <v>24.681129455566406</v>
      </c>
      <c r="E281" s="1">
        <v>8.5746243596076965E-2</v>
      </c>
    </row>
    <row r="282" spans="1:5" x14ac:dyDescent="0.25">
      <c r="A282" t="s">
        <v>5</v>
      </c>
      <c r="B282" t="s">
        <v>26</v>
      </c>
      <c r="C282" s="1">
        <v>24.868000030517578</v>
      </c>
      <c r="D282" s="1">
        <v>25.395561218261719</v>
      </c>
      <c r="E282" s="1">
        <v>0.74624466896057129</v>
      </c>
    </row>
    <row r="283" spans="1:5" x14ac:dyDescent="0.25">
      <c r="A283" t="s">
        <v>5</v>
      </c>
      <c r="B283" t="s">
        <v>26</v>
      </c>
      <c r="C283" s="1">
        <v>25.923000335693359</v>
      </c>
      <c r="D283" s="1">
        <v>25.395561218261719</v>
      </c>
      <c r="E283" s="1">
        <v>0.74624466896057129</v>
      </c>
    </row>
    <row r="284" spans="1:5" x14ac:dyDescent="0.25">
      <c r="A284" t="s">
        <v>6</v>
      </c>
      <c r="B284" t="s">
        <v>26</v>
      </c>
      <c r="C284" s="1">
        <v>22.983999252319336</v>
      </c>
      <c r="D284" s="1">
        <v>23.045913696289063</v>
      </c>
      <c r="E284" s="1">
        <v>8.6949288845062256E-2</v>
      </c>
    </row>
    <row r="285" spans="1:5" x14ac:dyDescent="0.25">
      <c r="A285" t="s">
        <v>6</v>
      </c>
      <c r="B285" t="s">
        <v>26</v>
      </c>
      <c r="C285" s="1">
        <v>23.107000350952148</v>
      </c>
      <c r="D285" s="1">
        <v>23.045913696289063</v>
      </c>
      <c r="E285" s="1">
        <v>8.6949288845062256E-2</v>
      </c>
    </row>
    <row r="286" spans="1:5" x14ac:dyDescent="0.25">
      <c r="A286" t="s">
        <v>7</v>
      </c>
      <c r="B286" t="s">
        <v>26</v>
      </c>
      <c r="C286" s="1">
        <v>22.972999572753906</v>
      </c>
      <c r="D286" s="1">
        <v>23.000286102294922</v>
      </c>
      <c r="E286" s="1">
        <v>3.9063721895217896E-2</v>
      </c>
    </row>
    <row r="287" spans="1:5" x14ac:dyDescent="0.25">
      <c r="A287" t="s">
        <v>7</v>
      </c>
      <c r="B287" t="s">
        <v>26</v>
      </c>
      <c r="C287" s="1">
        <v>23.027999877929688</v>
      </c>
      <c r="D287" s="1">
        <v>23.000286102294922</v>
      </c>
      <c r="E287" s="1">
        <v>3.9063721895217896E-2</v>
      </c>
    </row>
    <row r="288" spans="1:5" x14ac:dyDescent="0.25">
      <c r="A288" t="s">
        <v>8</v>
      </c>
      <c r="B288" t="s">
        <v>26</v>
      </c>
      <c r="C288" t="s">
        <v>15</v>
      </c>
      <c r="D288" s="1">
        <v>34.316261291503906</v>
      </c>
      <c r="E288" t="s">
        <v>14</v>
      </c>
    </row>
    <row r="289" spans="1:5" x14ac:dyDescent="0.25">
      <c r="A289" t="s">
        <v>8</v>
      </c>
      <c r="B289" t="s">
        <v>26</v>
      </c>
      <c r="C289" s="1">
        <v>34.316001892089844</v>
      </c>
      <c r="D289" s="1">
        <v>34.316261291503906</v>
      </c>
      <c r="E289" t="s">
        <v>14</v>
      </c>
    </row>
  </sheetData>
  <mergeCells count="13">
    <mergeCell ref="R1:Y1"/>
    <mergeCell ref="AI1:AK1"/>
    <mergeCell ref="AL1:AN1"/>
    <mergeCell ref="AO1:AQ1"/>
    <mergeCell ref="AI10:AK10"/>
    <mergeCell ref="AL10:AN10"/>
    <mergeCell ref="Z1:AG1"/>
    <mergeCell ref="AI19:AK19"/>
    <mergeCell ref="AL19:AN19"/>
    <mergeCell ref="AI28:AK28"/>
    <mergeCell ref="AL28:AN28"/>
    <mergeCell ref="AI37:AK37"/>
    <mergeCell ref="AL37:AN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S9" sqref="S9"/>
    </sheetView>
  </sheetViews>
  <sheetFormatPr defaultRowHeight="15" x14ac:dyDescent="0.25"/>
  <sheetData>
    <row r="1" spans="1:7" x14ac:dyDescent="0.25">
      <c r="B1" t="s">
        <v>37</v>
      </c>
      <c r="E1" t="s">
        <v>35</v>
      </c>
    </row>
    <row r="2" spans="1:7" x14ac:dyDescent="0.25">
      <c r="B2" s="22" t="s">
        <v>33</v>
      </c>
      <c r="C2" s="23" t="s">
        <v>38</v>
      </c>
      <c r="D2" s="24" t="s">
        <v>40</v>
      </c>
      <c r="E2" s="22" t="s">
        <v>33</v>
      </c>
      <c r="F2" s="23" t="s">
        <v>38</v>
      </c>
      <c r="G2" s="24" t="s">
        <v>40</v>
      </c>
    </row>
    <row r="3" spans="1:7" x14ac:dyDescent="0.25">
      <c r="A3" t="s">
        <v>16</v>
      </c>
      <c r="B3" s="4">
        <v>6.3734514499774535E-4</v>
      </c>
      <c r="C3" s="5">
        <v>0.11840141849774671</v>
      </c>
      <c r="D3" s="6">
        <v>1.7696513789606559E-3</v>
      </c>
      <c r="E3" s="4">
        <v>3.8468384583258196E-4</v>
      </c>
      <c r="F3" s="5">
        <v>2.7266000984238786E-2</v>
      </c>
      <c r="G3" s="6">
        <v>1.0041086627028098E-3</v>
      </c>
    </row>
    <row r="4" spans="1:7" x14ac:dyDescent="0.25">
      <c r="A4" t="s">
        <v>17</v>
      </c>
      <c r="B4" s="13">
        <v>9.9300224012210236E-3</v>
      </c>
      <c r="C4" s="14">
        <v>1.9704792236803503E-2</v>
      </c>
      <c r="D4" s="15">
        <v>5.9677234974292162E-3</v>
      </c>
      <c r="E4" s="13">
        <v>5.5304537459217847E-3</v>
      </c>
      <c r="F4" s="14">
        <v>7.2523485067337891E-3</v>
      </c>
      <c r="G4" s="15">
        <v>1.0569606679165357E-3</v>
      </c>
    </row>
    <row r="5" spans="1:7" x14ac:dyDescent="0.25">
      <c r="A5" t="s">
        <v>18</v>
      </c>
      <c r="B5" s="13">
        <v>4.7490289911452835E-4</v>
      </c>
      <c r="C5" s="14">
        <v>1.4119128833724591E-3</v>
      </c>
      <c r="D5" s="15">
        <v>3.2602135031757E-4</v>
      </c>
      <c r="E5" s="13">
        <v>2.2667112035048539E-4</v>
      </c>
      <c r="F5" s="14">
        <v>5.0187806577468874E-4</v>
      </c>
      <c r="G5" s="15">
        <v>2.2306770318326999E-4</v>
      </c>
    </row>
    <row r="6" spans="1:7" x14ac:dyDescent="0.25">
      <c r="A6" t="s">
        <v>19</v>
      </c>
      <c r="B6" s="13">
        <v>0.23761314276477538</v>
      </c>
      <c r="C6" s="14">
        <v>0.85144276917025674</v>
      </c>
      <c r="D6" s="15">
        <v>0.655942055793996</v>
      </c>
      <c r="E6" s="13">
        <v>4.5629410481401206E-2</v>
      </c>
      <c r="F6" s="14">
        <v>0.20237892195949261</v>
      </c>
      <c r="G6" s="15">
        <v>0.1340336715581702</v>
      </c>
    </row>
    <row r="7" spans="1:7" x14ac:dyDescent="0.25">
      <c r="A7" t="s">
        <v>20</v>
      </c>
      <c r="B7" s="13">
        <v>4.5125272682216624E-2</v>
      </c>
      <c r="C7" s="14">
        <v>1.0389127158805803E-2</v>
      </c>
      <c r="D7" s="15">
        <v>0.1107908882734786</v>
      </c>
      <c r="E7" s="13">
        <v>1.7918954264208295E-2</v>
      </c>
      <c r="F7" s="14">
        <v>7.9111944170110089E-3</v>
      </c>
      <c r="G7" s="15">
        <v>3.393201907369519E-2</v>
      </c>
    </row>
    <row r="8" spans="1:7" x14ac:dyDescent="0.25">
      <c r="A8" t="s">
        <v>21</v>
      </c>
      <c r="B8" s="16">
        <v>0.21493526187313575</v>
      </c>
      <c r="C8" s="17">
        <v>4.2474883447187308E-3</v>
      </c>
      <c r="D8" s="18">
        <v>4.2405805703883053E-4</v>
      </c>
      <c r="E8" s="16">
        <v>4.2898683397683428E-2</v>
      </c>
      <c r="F8" s="17">
        <v>3.2857621418700794E-4</v>
      </c>
      <c r="G8" s="18">
        <v>9.1790384267524336E-5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</dc:creator>
  <cp:lastModifiedBy>Jordi Camps</cp:lastModifiedBy>
  <dcterms:created xsi:type="dcterms:W3CDTF">2015-08-13T14:42:28Z</dcterms:created>
  <dcterms:modified xsi:type="dcterms:W3CDTF">2019-01-05T15:39:35Z</dcterms:modified>
</cp:coreProperties>
</file>