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avgTimes" sheetId="2" r:id="rId4"/>
    <sheet state="visible" name="avgTimes sertial opt" sheetId="3" r:id="rId5"/>
    <sheet state="visible" name="avgTimes sertial opt buildOpt" sheetId="4" r:id="rId6"/>
    <sheet state="visible" name="750ti" sheetId="5" r:id="rId7"/>
    <sheet state="visible" name="1080ti chunk start in kernel" sheetId="6" r:id="rId8"/>
    <sheet state="visible" name="i7,1080ti, arria10" sheetId="7" r:id="rId9"/>
    <sheet state="visible" name="raw results" sheetId="8" r:id="rId10"/>
    <sheet state="visible" name="frontsize" sheetId="9" r:id="rId11"/>
  </sheets>
  <definedNames/>
  <calcPr/>
</workbook>
</file>

<file path=xl/sharedStrings.xml><?xml version="1.0" encoding="utf-8"?>
<sst xmlns="http://schemas.openxmlformats.org/spreadsheetml/2006/main" count="672" uniqueCount="114">
  <si>
    <t>C/C++ build flags: -g</t>
  </si>
  <si>
    <t>opencl kernel build flags: -cl-opt-disable</t>
  </si>
  <si>
    <t>engpar version</t>
  </si>
  <si>
    <t>d80ae10ac086842635c7423a00c09f2f62125563</t>
  </si>
  <si>
    <t>normalized</t>
  </si>
  <si>
    <t>average of five runs</t>
  </si>
  <si>
    <t>vetices</t>
  </si>
  <si>
    <t>hyperedges</t>
  </si>
  <si>
    <t>graph</t>
  </si>
  <si>
    <t>push bfs (s)</t>
  </si>
  <si>
    <t>pull bfs (s)</t>
  </si>
  <si>
    <t>opencl bfs (s)</t>
  </si>
  <si>
    <t>GTEPS</t>
  </si>
  <si>
    <t>push bfs</t>
  </si>
  <si>
    <t>pull bfs</t>
  </si>
  <si>
    <t>opencl bfs</t>
  </si>
  <si>
    <t>graph128Ki_88637</t>
  </si>
  <si>
    <t>graph128Ki_25114</t>
  </si>
  <si>
    <t>afterMigr_81334</t>
  </si>
  <si>
    <t>afterMigr_1457</t>
  </si>
  <si>
    <t>cube</t>
  </si>
  <si>
    <t>67k</t>
  </si>
  <si>
    <t>190k</t>
  </si>
  <si>
    <t>400k</t>
  </si>
  <si>
    <t>890k</t>
  </si>
  <si>
    <t>1.6M</t>
  </si>
  <si>
    <t>82fbd6555e93c0f33cdcabcce9554d7d8f1a8897</t>
  </si>
  <si>
    <t>opencl fpga bfs (s)</t>
  </si>
  <si>
    <t>segfault</t>
  </si>
  <si>
    <t>hpyergraphs</t>
  </si>
  <si>
    <t>https://zenodo.org/record/1156256#.WmPu5XWYV1M</t>
  </si>
  <si>
    <t>i7-4790K</t>
  </si>
  <si>
    <t>nvidia gtx 1080ti</t>
  </si>
  <si>
    <t>vertices</t>
  </si>
  <si>
    <t>scale</t>
  </si>
  <si>
    <t xml:space="preserve">push bfs </t>
  </si>
  <si>
    <t xml:space="preserve">pull bfs </t>
  </si>
  <si>
    <t>each case was executed three times, the average is reported below</t>
  </si>
  <si>
    <t>scg has chunk start computed inside the kernel</t>
  </si>
  <si>
    <t>750ti</t>
  </si>
  <si>
    <t>GeForce GTX 1080 Ti</t>
  </si>
  <si>
    <t>scg opencl bfs (s)</t>
  </si>
  <si>
    <t>atomic_inc</t>
  </si>
  <si>
    <t>delta</t>
  </si>
  <si>
    <t>csr opencl bfs (s)</t>
  </si>
  <si>
    <t>delta CSR vs push</t>
  </si>
  <si>
    <t>delta CSR vs pull</t>
  </si>
  <si>
    <t>chunk</t>
  </si>
  <si>
    <t>time (s)</t>
  </si>
  <si>
    <t>13M</t>
  </si>
  <si>
    <t>scg_int</t>
  </si>
  <si>
    <t>scg_int_unroll</t>
  </si>
  <si>
    <t>scg_int_unroll Arria10</t>
  </si>
  <si>
    <t>i3</t>
  </si>
  <si>
    <t>scg pipelined (s)</t>
  </si>
  <si>
    <t>28M</t>
  </si>
  <si>
    <t>scg has chunk start computed outside the kernel</t>
  </si>
  <si>
    <t xml:space="preserve">engpar git hash </t>
  </si>
  <si>
    <t>5dbf5ce</t>
  </si>
  <si>
    <t>https://github.com/cwsmith/EnGPar/tree/opencl-slimsell</t>
  </si>
  <si>
    <t xml:space="preserve">scg tet hack </t>
  </si>
  <si>
    <t>https://github.com/cwsmith/EnGPar/commit/f79d865c5f3f07477378377ae256e5f1cd486c84</t>
  </si>
  <si>
    <t>push and pull ran in serial on a Intel(R) Core(TM) i7-4790K CPU @ 4.00GHz</t>
  </si>
  <si>
    <t>scg int</t>
  </si>
  <si>
    <t>https://github.com/cwsmith/EnGPar/commit/6278625477433f5c9907715fdbd1185af6a749ab</t>
  </si>
  <si>
    <t>csr and scg ran on GeForce GTX 1080 Ti</t>
  </si>
  <si>
    <t>scg int unroll</t>
  </si>
  <si>
    <t>https://github.com/cwsmith/EnGPar/commit/23b0ac4477a93161d98da1b9a1241850e2aa9bd7</t>
  </si>
  <si>
    <t>push int</t>
  </si>
  <si>
    <t>https://github.com/SCOREC/EnGPar/commits/cwsmith_int_lidt</t>
  </si>
  <si>
    <t>csr int</t>
  </si>
  <si>
    <t>https://github.com/cwsmith/EnGPar/commit/d53accf17a0f3560b6a82945a4da46913d4548ed</t>
  </si>
  <si>
    <t>csr int unroll</t>
  </si>
  <si>
    <t>https://github.com/cwsmith/EnGPar/commit/78dab332cc2b252147061d443f40e98f73237664</t>
  </si>
  <si>
    <t>device</t>
  </si>
  <si>
    <t>i7</t>
  </si>
  <si>
    <t>1080ti</t>
  </si>
  <si>
    <t>Arria 10</t>
  </si>
  <si>
    <t>~GTEPS</t>
  </si>
  <si>
    <t>bfs levels</t>
  </si>
  <si>
    <t>traversed pins</t>
  </si>
  <si>
    <t>max fronttier</t>
  </si>
  <si>
    <t>push_int (s)</t>
  </si>
  <si>
    <t>csr int (s)</t>
  </si>
  <si>
    <t>csr int unroll (s)</t>
  </si>
  <si>
    <t>scg tet hack (s)</t>
  </si>
  <si>
    <t>scg_int (s)</t>
  </si>
  <si>
    <t>scg_int_unroll (s)</t>
  </si>
  <si>
    <t>scg_int_unroll traversed pins/sec</t>
  </si>
  <si>
    <t>pins/sec</t>
  </si>
  <si>
    <t>OOM</t>
  </si>
  <si>
    <t>scg int unroll  is X times faster than [push|pull|csr|csr_int_unroll] - higher is better</t>
  </si>
  <si>
    <t>power (W)</t>
  </si>
  <si>
    <t>push/scg_int_unroll</t>
  </si>
  <si>
    <t>pull/scg_int_unroll</t>
  </si>
  <si>
    <t>csr/scg_int_unroll</t>
  </si>
  <si>
    <t>csr_int_unroll/scg_int_unroll</t>
  </si>
  <si>
    <t>scg/scg_int_unroll</t>
  </si>
  <si>
    <t>scg_int/scg_int_unroll</t>
  </si>
  <si>
    <t>scg/scg_int</t>
  </si>
  <si>
    <t>total power (W)</t>
  </si>
  <si>
    <t>arria10/1080i</t>
  </si>
  <si>
    <t>scg int is X times faster than [push|pull|csr]</t>
  </si>
  <si>
    <t>scg is X times faster than [push|pull|csr]</t>
  </si>
  <si>
    <t>push/scg_int</t>
  </si>
  <si>
    <t>pull/scg_int</t>
  </si>
  <si>
    <t>csr/scg_int</t>
  </si>
  <si>
    <t>push/scg</t>
  </si>
  <si>
    <t>pull/scg</t>
  </si>
  <si>
    <t>csr/scg</t>
  </si>
  <si>
    <t>C/C++ build flags: -g -O2</t>
  </si>
  <si>
    <t>opencl kernel build flags: NONE</t>
  </si>
  <si>
    <t>csr/csr_int</t>
  </si>
  <si>
    <t>csr/csr_int_unroll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</si>
</sst>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"/>
    <numFmt numFmtId="165" formatCode="0.000000000"/>
    <numFmt numFmtId="166" formatCode="0.000000"/>
    <numFmt numFmtId="167" formatCode="0.00000"/>
    <numFmt numFmtId="168" formatCode="0.0000"/>
    <numFmt numFmtId="169" formatCode="0.000"/>
  </numFmts>
  <fonts count="4">
    <font>
      <sz val="10.0"/>
      <color rgb="FF000000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165" xfId="0" applyFont="1" applyNumberFormat="1"/>
    <xf borderId="0" fillId="0" fontId="3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  <xf borderId="0" fillId="0" fontId="1" numFmtId="2" xfId="0" applyFont="1" applyNumberFormat="1"/>
    <xf borderId="0" fillId="0" fontId="1" numFmtId="169" xfId="0" applyFont="1" applyNumberForma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(ms)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Sheet1!$C$16</c:f>
            </c:strRef>
          </c:tx>
          <c:spPr>
            <a:solidFill>
              <a:srgbClr val="3366CC"/>
            </a:solidFill>
          </c:spPr>
          <c:cat>
            <c:strRef>
              <c:f>Sheet1!$B$17:$B$21</c:f>
            </c:strRef>
          </c:cat>
          <c:val>
            <c:numRef>
              <c:f>Sheet1!$C$17:$C$21</c:f>
            </c:numRef>
          </c:val>
        </c:ser>
        <c:ser>
          <c:idx val="1"/>
          <c:order val="1"/>
          <c:tx>
            <c:strRef>
              <c:f>Sheet1!$D$16</c:f>
            </c:strRef>
          </c:tx>
          <c:spPr>
            <a:solidFill>
              <a:srgbClr val="DC3912"/>
            </a:solidFill>
          </c:spPr>
          <c:cat>
            <c:strRef>
              <c:f>Sheet1!$B$17:$B$21</c:f>
            </c:strRef>
          </c:cat>
          <c:val>
            <c:numRef>
              <c:f>Sheet1!$D$17:$D$21</c:f>
            </c:numRef>
          </c:val>
        </c:ser>
        <c:ser>
          <c:idx val="2"/>
          <c:order val="2"/>
          <c:tx>
            <c:strRef>
              <c:f>Sheet1!$E$16</c:f>
            </c:strRef>
          </c:tx>
          <c:spPr>
            <a:solidFill>
              <a:srgbClr val="FF9900"/>
            </a:solidFill>
          </c:spPr>
          <c:cat>
            <c:strRef>
              <c:f>Sheet1!$B$17:$B$21</c:f>
            </c:strRef>
          </c:cat>
          <c:val>
            <c:numRef>
              <c:f>Sheet1!$E$17:$E$21</c:f>
            </c:numRef>
          </c:val>
        </c:ser>
        <c:axId val="850534355"/>
        <c:axId val="970632574"/>
      </c:barChart>
      <c:catAx>
        <c:axId val="85053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hyperedges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70632574"/>
      </c:catAx>
      <c:valAx>
        <c:axId val="97063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0534355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'avgTimes sertial opt'!$D$11</c:f>
            </c:strRef>
          </c:tx>
          <c:spPr>
            <a:solidFill>
              <a:srgbClr val="3366CC"/>
            </a:solidFill>
          </c:spPr>
          <c:cat>
            <c:strRef>
              <c:f>'avgTimes sertial opt'!$C$12:$C$16</c:f>
            </c:strRef>
          </c:cat>
          <c:val>
            <c:numRef>
              <c:f>'avgTimes sertial opt'!$D$12:$D$16</c:f>
            </c:numRef>
          </c:val>
        </c:ser>
        <c:ser>
          <c:idx val="1"/>
          <c:order val="1"/>
          <c:tx>
            <c:strRef>
              <c:f>'avgTimes sertial opt'!$E$11</c:f>
            </c:strRef>
          </c:tx>
          <c:spPr>
            <a:solidFill>
              <a:srgbClr val="DC3912"/>
            </a:solidFill>
          </c:spPr>
          <c:cat>
            <c:strRef>
              <c:f>'avgTimes sertial opt'!$C$12:$C$16</c:f>
            </c:strRef>
          </c:cat>
          <c:val>
            <c:numRef>
              <c:f>'avgTimes sertial opt'!$E$12:$E$16</c:f>
            </c:numRef>
          </c:val>
        </c:ser>
        <c:ser>
          <c:idx val="2"/>
          <c:order val="2"/>
          <c:tx>
            <c:strRef>
              <c:f>'avgTimes sertial opt'!$F$11</c:f>
            </c:strRef>
          </c:tx>
          <c:spPr>
            <a:solidFill>
              <a:srgbClr val="FF9900"/>
            </a:solidFill>
          </c:spPr>
          <c:cat>
            <c:strRef>
              <c:f>'avgTimes sertial opt'!$C$12:$C$16</c:f>
            </c:strRef>
          </c:cat>
          <c:val>
            <c:numRef>
              <c:f>'avgTimes sertial opt'!$F$12:$F$16</c:f>
            </c:numRef>
          </c:val>
        </c:ser>
        <c:axId val="1981626026"/>
        <c:axId val="932335315"/>
      </c:barChart>
      <c:catAx>
        <c:axId val="19816260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2335315"/>
      </c:catAx>
      <c:valAx>
        <c:axId val="93233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1626026"/>
      </c:valAx>
    </c:plotArea>
    <c:legend>
      <c:legendPos val="t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'avgTimes sertial opt'!$J$5</c:f>
            </c:strRef>
          </c:tx>
          <c:spPr>
            <a:solidFill>
              <a:srgbClr val="3366CC"/>
            </a:solidFill>
          </c:spPr>
          <c:cat>
            <c:strRef>
              <c:f>'avgTimes sertial opt'!$I$6:$I$10</c:f>
            </c:strRef>
          </c:cat>
          <c:val>
            <c:numRef>
              <c:f>'avgTimes sertial opt'!$J$6:$J$10</c:f>
            </c:numRef>
          </c:val>
        </c:ser>
        <c:ser>
          <c:idx val="1"/>
          <c:order val="1"/>
          <c:tx>
            <c:strRef>
              <c:f>'avgTimes sertial opt'!$K$5</c:f>
            </c:strRef>
          </c:tx>
          <c:spPr>
            <a:solidFill>
              <a:srgbClr val="DC3912"/>
            </a:solidFill>
          </c:spPr>
          <c:cat>
            <c:strRef>
              <c:f>'avgTimes sertial opt'!$I$6:$I$10</c:f>
            </c:strRef>
          </c:cat>
          <c:val>
            <c:numRef>
              <c:f>'avgTimes sertial opt'!$K$6:$K$10</c:f>
            </c:numRef>
          </c:val>
        </c:ser>
        <c:ser>
          <c:idx val="2"/>
          <c:order val="2"/>
          <c:tx>
            <c:strRef>
              <c:f>'avgTimes sertial opt'!$L$5</c:f>
            </c:strRef>
          </c:tx>
          <c:spPr>
            <a:solidFill>
              <a:srgbClr val="FF9900"/>
            </a:solidFill>
          </c:spPr>
          <c:cat>
            <c:strRef>
              <c:f>'avgTimes sertial opt'!$I$6:$I$10</c:f>
            </c:strRef>
          </c:cat>
          <c:val>
            <c:numRef>
              <c:f>'avgTimes sertial opt'!$L$6:$L$10</c:f>
            </c:numRef>
          </c:val>
        </c:ser>
        <c:axId val="1534120689"/>
        <c:axId val="600064538"/>
      </c:barChart>
      <c:catAx>
        <c:axId val="15341206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0064538"/>
      </c:catAx>
      <c:valAx>
        <c:axId val="6000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4120689"/>
      </c:valAx>
    </c:plotArea>
    <c:legend>
      <c:legendPos val="t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'avgTimes sertial opt'!$J$11</c:f>
            </c:strRef>
          </c:tx>
          <c:spPr>
            <a:solidFill>
              <a:srgbClr val="3366CC"/>
            </a:solidFill>
          </c:spPr>
          <c:cat>
            <c:strRef>
              <c:f>'avgTimes sertial opt'!$I$12:$I$16</c:f>
            </c:strRef>
          </c:cat>
          <c:val>
            <c:numRef>
              <c:f>'avgTimes sertial opt'!$J$12:$J$16</c:f>
            </c:numRef>
          </c:val>
        </c:ser>
        <c:ser>
          <c:idx val="1"/>
          <c:order val="1"/>
          <c:tx>
            <c:strRef>
              <c:f>'avgTimes sertial opt'!$K$11</c:f>
            </c:strRef>
          </c:tx>
          <c:spPr>
            <a:solidFill>
              <a:srgbClr val="DC3912"/>
            </a:solidFill>
          </c:spPr>
          <c:cat>
            <c:strRef>
              <c:f>'avgTimes sertial opt'!$I$12:$I$16</c:f>
            </c:strRef>
          </c:cat>
          <c:val>
            <c:numRef>
              <c:f>'avgTimes sertial opt'!$K$12:$K$16</c:f>
            </c:numRef>
          </c:val>
        </c:ser>
        <c:ser>
          <c:idx val="2"/>
          <c:order val="2"/>
          <c:tx>
            <c:strRef>
              <c:f>'avgTimes sertial opt'!$L$11</c:f>
            </c:strRef>
          </c:tx>
          <c:spPr>
            <a:solidFill>
              <a:srgbClr val="FF9900"/>
            </a:solidFill>
          </c:spPr>
          <c:cat>
            <c:strRef>
              <c:f>'avgTimes sertial opt'!$I$12:$I$16</c:f>
            </c:strRef>
          </c:cat>
          <c:val>
            <c:numRef>
              <c:f>'avgTimes sertial opt'!$L$12:$L$16</c:f>
            </c:numRef>
          </c:val>
        </c:ser>
        <c:axId val="60588965"/>
        <c:axId val="1455887713"/>
      </c:barChart>
      <c:catAx>
        <c:axId val="605889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5887713"/>
      </c:catAx>
      <c:valAx>
        <c:axId val="1455887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588965"/>
      </c:valAx>
    </c:plotArea>
    <c:legend>
      <c:legendPos val="t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'avgTimes sertial opt buildOpt'!$D$5</c:f>
            </c:strRef>
          </c:tx>
          <c:spPr>
            <a:solidFill>
              <a:srgbClr val="3366CC"/>
            </a:solidFill>
          </c:spPr>
          <c:cat>
            <c:strRef>
              <c:f>'avgTimes sertial opt buildOpt'!$C$6:$C$10</c:f>
            </c:strRef>
          </c:cat>
          <c:val>
            <c:numRef>
              <c:f>'avgTimes sertial opt buildOpt'!$D$6:$D$10</c:f>
            </c:numRef>
          </c:val>
        </c:ser>
        <c:ser>
          <c:idx val="1"/>
          <c:order val="1"/>
          <c:tx>
            <c:strRef>
              <c:f>'avgTimes sertial opt buildOpt'!$E$5</c:f>
            </c:strRef>
          </c:tx>
          <c:spPr>
            <a:solidFill>
              <a:srgbClr val="DC3912"/>
            </a:solidFill>
          </c:spPr>
          <c:cat>
            <c:strRef>
              <c:f>'avgTimes sertial opt buildOpt'!$C$6:$C$10</c:f>
            </c:strRef>
          </c:cat>
          <c:val>
            <c:numRef>
              <c:f>'avgTimes sertial opt buildOpt'!$E$6:$E$10</c:f>
            </c:numRef>
          </c:val>
        </c:ser>
        <c:ser>
          <c:idx val="2"/>
          <c:order val="2"/>
          <c:tx>
            <c:strRef>
              <c:f>'avgTimes sertial opt buildOpt'!$F$5</c:f>
            </c:strRef>
          </c:tx>
          <c:spPr>
            <a:solidFill>
              <a:srgbClr val="FF9900"/>
            </a:solidFill>
          </c:spPr>
          <c:cat>
            <c:strRef>
              <c:f>'avgTimes sertial opt buildOpt'!$C$6:$C$10</c:f>
            </c:strRef>
          </c:cat>
          <c:val>
            <c:numRef>
              <c:f>'avgTimes sertial opt buildOpt'!$F$6:$F$10</c:f>
            </c:numRef>
          </c:val>
        </c:ser>
        <c:axId val="1188771017"/>
        <c:axId val="2147070741"/>
      </c:barChart>
      <c:catAx>
        <c:axId val="11887710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47070741"/>
      </c:catAx>
      <c:valAx>
        <c:axId val="214707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8771017"/>
      </c:valAx>
    </c:plotArea>
    <c:legend>
      <c:legendPos val="t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'avgTimes sertial opt buildOpt'!$D$11</c:f>
            </c:strRef>
          </c:tx>
          <c:spPr>
            <a:solidFill>
              <a:srgbClr val="3366CC"/>
            </a:solidFill>
          </c:spPr>
          <c:cat>
            <c:strRef>
              <c:f>'avgTimes sertial opt buildOpt'!$C$12:$C$16</c:f>
            </c:strRef>
          </c:cat>
          <c:val>
            <c:numRef>
              <c:f>'avgTimes sertial opt buildOpt'!$D$12:$D$16</c:f>
            </c:numRef>
          </c:val>
        </c:ser>
        <c:ser>
          <c:idx val="1"/>
          <c:order val="1"/>
          <c:tx>
            <c:strRef>
              <c:f>'avgTimes sertial opt buildOpt'!$E$11</c:f>
            </c:strRef>
          </c:tx>
          <c:spPr>
            <a:solidFill>
              <a:srgbClr val="DC3912"/>
            </a:solidFill>
          </c:spPr>
          <c:cat>
            <c:strRef>
              <c:f>'avgTimes sertial opt buildOpt'!$C$12:$C$16</c:f>
            </c:strRef>
          </c:cat>
          <c:val>
            <c:numRef>
              <c:f>'avgTimes sertial opt buildOpt'!$E$12:$E$16</c:f>
            </c:numRef>
          </c:val>
        </c:ser>
        <c:ser>
          <c:idx val="2"/>
          <c:order val="2"/>
          <c:tx>
            <c:strRef>
              <c:f>'avgTimes sertial opt buildOpt'!$F$11</c:f>
            </c:strRef>
          </c:tx>
          <c:spPr>
            <a:solidFill>
              <a:srgbClr val="FF9900"/>
            </a:solidFill>
          </c:spPr>
          <c:cat>
            <c:strRef>
              <c:f>'avgTimes sertial opt buildOpt'!$C$12:$C$16</c:f>
            </c:strRef>
          </c:cat>
          <c:val>
            <c:numRef>
              <c:f>'avgTimes sertial opt buildOpt'!$F$12:$F$16</c:f>
            </c:numRef>
          </c:val>
        </c:ser>
        <c:axId val="933703978"/>
        <c:axId val="380680950"/>
      </c:barChart>
      <c:catAx>
        <c:axId val="9337039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0680950"/>
      </c:catAx>
      <c:valAx>
        <c:axId val="380680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3703978"/>
      </c:valAx>
    </c:plotArea>
    <c:legend>
      <c:legendPos val="t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'avgTimes sertial opt buildOpt'!$L$5</c:f>
            </c:strRef>
          </c:tx>
          <c:spPr>
            <a:solidFill>
              <a:srgbClr val="3366CC"/>
            </a:solidFill>
          </c:spPr>
          <c:cat>
            <c:strRef>
              <c:f>'avgTimes sertial opt buildOpt'!$K$6:$K$10</c:f>
            </c:strRef>
          </c:cat>
          <c:val>
            <c:numRef>
              <c:f>'avgTimes sertial opt buildOpt'!$L$6:$L$10</c:f>
            </c:numRef>
          </c:val>
        </c:ser>
        <c:ser>
          <c:idx val="1"/>
          <c:order val="1"/>
          <c:tx>
            <c:strRef>
              <c:f>'avgTimes sertial opt buildOpt'!$M$5</c:f>
            </c:strRef>
          </c:tx>
          <c:spPr>
            <a:solidFill>
              <a:srgbClr val="DC3912"/>
            </a:solidFill>
          </c:spPr>
          <c:cat>
            <c:strRef>
              <c:f>'avgTimes sertial opt buildOpt'!$K$6:$K$10</c:f>
            </c:strRef>
          </c:cat>
          <c:val>
            <c:numRef>
              <c:f>'avgTimes sertial opt buildOpt'!$M$6:$M$10</c:f>
            </c:numRef>
          </c:val>
        </c:ser>
        <c:ser>
          <c:idx val="2"/>
          <c:order val="2"/>
          <c:tx>
            <c:strRef>
              <c:f>'avgTimes sertial opt buildOpt'!$N$5</c:f>
            </c:strRef>
          </c:tx>
          <c:spPr>
            <a:solidFill>
              <a:srgbClr val="FF9900"/>
            </a:solidFill>
          </c:spPr>
          <c:cat>
            <c:strRef>
              <c:f>'avgTimes sertial opt buildOpt'!$K$6:$K$10</c:f>
            </c:strRef>
          </c:cat>
          <c:val>
            <c:numRef>
              <c:f>'avgTimes sertial opt buildOpt'!$N$6:$N$10</c:f>
            </c:numRef>
          </c:val>
        </c:ser>
        <c:axId val="650333264"/>
        <c:axId val="1113167051"/>
      </c:barChart>
      <c:catAx>
        <c:axId val="6503332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3167051"/>
      </c:catAx>
      <c:valAx>
        <c:axId val="111316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0333264"/>
      </c:valAx>
    </c:plotArea>
    <c:legend>
      <c:legendPos val="t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'avgTimes sertial opt buildOpt'!$L$11</c:f>
            </c:strRef>
          </c:tx>
          <c:spPr>
            <a:solidFill>
              <a:srgbClr val="3366CC"/>
            </a:solidFill>
          </c:spPr>
          <c:cat>
            <c:strRef>
              <c:f>'avgTimes sertial opt buildOpt'!$K$12:$K$16</c:f>
            </c:strRef>
          </c:cat>
          <c:val>
            <c:numRef>
              <c:f>'avgTimes sertial opt buildOpt'!$L$12:$L$16</c:f>
            </c:numRef>
          </c:val>
        </c:ser>
        <c:ser>
          <c:idx val="1"/>
          <c:order val="1"/>
          <c:tx>
            <c:strRef>
              <c:f>'avgTimes sertial opt buildOpt'!$M$11</c:f>
            </c:strRef>
          </c:tx>
          <c:spPr>
            <a:solidFill>
              <a:srgbClr val="DC3912"/>
            </a:solidFill>
          </c:spPr>
          <c:cat>
            <c:strRef>
              <c:f>'avgTimes sertial opt buildOpt'!$K$12:$K$16</c:f>
            </c:strRef>
          </c:cat>
          <c:val>
            <c:numRef>
              <c:f>'avgTimes sertial opt buildOpt'!$M$12:$M$16</c:f>
            </c:numRef>
          </c:val>
        </c:ser>
        <c:ser>
          <c:idx val="2"/>
          <c:order val="2"/>
          <c:tx>
            <c:strRef>
              <c:f>'avgTimes sertial opt buildOpt'!$N$11</c:f>
            </c:strRef>
          </c:tx>
          <c:spPr>
            <a:solidFill>
              <a:srgbClr val="FF9900"/>
            </a:solidFill>
          </c:spPr>
          <c:cat>
            <c:strRef>
              <c:f>'avgTimes sertial opt buildOpt'!$K$12:$K$16</c:f>
            </c:strRef>
          </c:cat>
          <c:val>
            <c:numRef>
              <c:f>'avgTimes sertial opt buildOpt'!$N$12:$N$16</c:f>
            </c:numRef>
          </c:val>
        </c:ser>
        <c:axId val="1056569760"/>
        <c:axId val="761070665"/>
      </c:barChart>
      <c:catAx>
        <c:axId val="10565697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1070665"/>
      </c:catAx>
      <c:valAx>
        <c:axId val="76107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6569760"/>
      </c:valAx>
    </c:plotArea>
    <c:legend>
      <c:legendPos val="t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Performance Improvements with OpenCL Optimizations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'i7,1080ti, arria10'!$B$21</c:f>
            </c:strRef>
          </c:tx>
          <c:spPr>
            <a:solidFill>
              <a:srgbClr val="3366CC"/>
            </a:solidFill>
          </c:spPr>
          <c:cat>
            <c:strRef>
              <c:f>'i7,1080ti, arria10'!$A$22:$A$28</c:f>
            </c:strRef>
          </c:cat>
          <c:val>
            <c:numRef>
              <c:f>'i7,1080ti, arria10'!$B$22:$B$28</c:f>
            </c:numRef>
          </c:val>
        </c:ser>
        <c:ser>
          <c:idx val="1"/>
          <c:order val="1"/>
          <c:tx>
            <c:strRef>
              <c:f>'i7,1080ti, arria10'!$D$21</c:f>
            </c:strRef>
          </c:tx>
          <c:spPr>
            <a:solidFill>
              <a:srgbClr val="DC3912"/>
            </a:solidFill>
          </c:spPr>
          <c:cat>
            <c:strRef>
              <c:f>'i7,1080ti, arria10'!$A$22:$A$28</c:f>
            </c:strRef>
          </c:cat>
          <c:val>
            <c:numRef>
              <c:f>'i7,1080ti, arria10'!$D$22:$D$28</c:f>
            </c:numRef>
          </c:val>
        </c:ser>
        <c:ser>
          <c:idx val="2"/>
          <c:order val="2"/>
          <c:tx>
            <c:strRef>
              <c:f>'i7,1080ti, arria10'!$E$21</c:f>
            </c:strRef>
          </c:tx>
          <c:spPr>
            <a:solidFill>
              <a:srgbClr val="FF9900"/>
            </a:solidFill>
          </c:spPr>
          <c:cat>
            <c:strRef>
              <c:f>'i7,1080ti, arria10'!$A$22:$A$28</c:f>
            </c:strRef>
          </c:cat>
          <c:val>
            <c:numRef>
              <c:f>'i7,1080ti, arria10'!$E$22:$E$28</c:f>
            </c:numRef>
          </c:val>
        </c:ser>
        <c:ser>
          <c:idx val="3"/>
          <c:order val="3"/>
          <c:tx>
            <c:strRef>
              <c:f>'i7,1080ti, arria10'!$F$21</c:f>
            </c:strRef>
          </c:tx>
          <c:spPr>
            <a:solidFill>
              <a:srgbClr val="6AA84F"/>
            </a:solidFill>
          </c:spPr>
          <c:cat>
            <c:strRef>
              <c:f>'i7,1080ti, arria10'!$A$22:$A$28</c:f>
            </c:strRef>
          </c:cat>
          <c:val>
            <c:numRef>
              <c:f>'i7,1080ti, arria10'!$F$22:$F$28</c:f>
            </c:numRef>
          </c:val>
        </c:ser>
        <c:ser>
          <c:idx val="4"/>
          <c:order val="4"/>
          <c:tx>
            <c:strRef>
              <c:f>'i7,1080ti, arria10'!$G$21</c:f>
            </c:strRef>
          </c:tx>
          <c:spPr>
            <a:solidFill>
              <a:srgbClr val="990099"/>
            </a:solidFill>
          </c:spPr>
          <c:cat>
            <c:strRef>
              <c:f>'i7,1080ti, arria10'!$A$22:$A$28</c:f>
            </c:strRef>
          </c:cat>
          <c:val>
            <c:numRef>
              <c:f>'i7,1080ti, arria10'!$G$22:$G$28</c:f>
            </c:numRef>
          </c:val>
        </c:ser>
        <c:axId val="720231310"/>
        <c:axId val="2053371422"/>
      </c:barChart>
      <c:catAx>
        <c:axId val="720231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graph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2400"/>
            </a:pPr>
          </a:p>
        </c:txPr>
        <c:crossAx val="2053371422"/>
      </c:catAx>
      <c:valAx>
        <c:axId val="2053371422"/>
        <c:scaling>
          <c:orientation val="minMax"/>
          <c:max val="1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400"/>
            </a:pPr>
          </a:p>
        </c:txPr>
        <c:crossAx val="720231310"/>
      </c:valAx>
    </c:plotArea>
    <c:legend>
      <c:legendPos val="b"/>
      <c:overlay val="0"/>
      <c:txPr>
        <a:bodyPr/>
        <a:lstStyle/>
        <a:p>
          <a:pPr lvl="0">
            <a:defRPr sz="2400"/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/>
            </a:pPr>
            <a:r>
              <a:t>Performance Improvements with OpenCL Optimizations</a:t>
            </a:r>
          </a:p>
        </c:rich>
      </c:tx>
      <c:overlay val="0"/>
    </c:title>
    <c:plotArea>
      <c:layout>
        <c:manualLayout>
          <c:xMode val="edge"/>
          <c:yMode val="edge"/>
          <c:x val="0.10607198234366935"/>
          <c:y val="0.2441077441077441"/>
          <c:w val="0.8347324859978361"/>
          <c:h val="0.6049908702415971"/>
        </c:manualLayout>
      </c:layout>
      <c:barChart>
        <c:barDir val="col"/>
        <c:grouping val="clustered"/>
        <c:ser>
          <c:idx val="0"/>
          <c:order val="0"/>
          <c:tx>
            <c:strRef>
              <c:f>'i7,1080ti, arria10'!$D$21</c:f>
            </c:strRef>
          </c:tx>
          <c:spPr>
            <a:solidFill>
              <a:srgbClr val="000000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arria10'!$D$22:$D$28</c:f>
            </c:numRef>
          </c:val>
        </c:ser>
        <c:ser>
          <c:idx val="1"/>
          <c:order val="1"/>
          <c:tx>
            <c:strRef>
              <c:f>'i7,1080ti, arria10'!$E$21</c:f>
            </c:strRef>
          </c:tx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arria10'!$E$22:$E$28</c:f>
            </c:numRef>
          </c:val>
        </c:ser>
        <c:ser>
          <c:idx val="2"/>
          <c:order val="2"/>
          <c:tx>
            <c:strRef>
              <c:f>'i7,1080ti, arria10'!$H$21</c:f>
            </c:strRef>
          </c:tx>
          <c:spPr>
            <a:solidFill>
              <a:srgbClr val="B7B7B7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arria10'!$H$22:$H$28</c:f>
            </c:numRef>
          </c:val>
        </c:ser>
        <c:ser>
          <c:idx val="3"/>
          <c:order val="3"/>
          <c:tx>
            <c:strRef>
              <c:f>'i7,1080ti, arria10'!$G$21</c:f>
            </c:strRef>
          </c:tx>
          <c:spPr>
            <a:solidFill>
              <a:srgbClr val="D9D9D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arria10'!$G$22:$G$28</c:f>
            </c:numRef>
          </c:val>
        </c:ser>
        <c:axId val="2054486140"/>
        <c:axId val="1134115107"/>
      </c:barChart>
      <c:catAx>
        <c:axId val="205448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graph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2400"/>
            </a:pPr>
          </a:p>
        </c:txPr>
        <c:crossAx val="1134115107"/>
      </c:catAx>
      <c:valAx>
        <c:axId val="113411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Performance Improvement (higher is better)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400"/>
            </a:pPr>
          </a:p>
        </c:txPr>
        <c:crossAx val="2054486140"/>
      </c:valAx>
    </c:plotArea>
    <c:legend>
      <c:legendPos val="b"/>
      <c:overlay val="0"/>
      <c:txPr>
        <a:bodyPr/>
        <a:lstStyle/>
        <a:p>
          <a:pPr lvl="0">
            <a:defRPr sz="2400"/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/>
            </a:pPr>
            <a:r>
              <a:t>Performance Improvements with OpenCL Optimizations</a:t>
            </a:r>
          </a:p>
        </c:rich>
      </c:tx>
      <c:overlay val="0"/>
    </c:title>
    <c:plotArea>
      <c:layout>
        <c:manualLayout>
          <c:xMode val="edge"/>
          <c:yMode val="edge"/>
          <c:x val="0.10607198234366935"/>
          <c:y val="0.2441077441077441"/>
          <c:w val="0.8347324859978361"/>
          <c:h val="0.6049908702415971"/>
        </c:manualLayout>
      </c:layout>
      <c:barChart>
        <c:barDir val="col"/>
        <c:grouping val="clustered"/>
        <c:ser>
          <c:idx val="0"/>
          <c:order val="0"/>
          <c:tx>
            <c:strRef>
              <c:f>'i7,1080ti, arria10'!$P$44</c:f>
            </c:strRef>
          </c:tx>
          <c:spPr>
            <a:solidFill>
              <a:srgbClr val="000000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arria10'!$P$45:$P$51</c:f>
            </c:numRef>
          </c:val>
        </c:ser>
        <c:ser>
          <c:idx val="1"/>
          <c:order val="1"/>
          <c:tx>
            <c:strRef>
              <c:f>'i7,1080ti, arria10'!$Q$44</c:f>
            </c:strRef>
          </c:tx>
          <c:spPr>
            <a:solidFill>
              <a:srgbClr val="666666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arria10'!$Q$45:$Q$51</c:f>
            </c:numRef>
          </c:val>
        </c:ser>
        <c:ser>
          <c:idx val="2"/>
          <c:order val="2"/>
          <c:tx>
            <c:strRef>
              <c:f>'i7,1080ti, arria10'!$R$44</c:f>
            </c:strRef>
          </c:tx>
          <c:spPr>
            <a:solidFill>
              <a:srgbClr val="B7B7B7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arria10'!$R$45:$R$51</c:f>
            </c:numRef>
          </c:val>
        </c:ser>
        <c:ser>
          <c:idx val="3"/>
          <c:order val="3"/>
          <c:tx>
            <c:strRef>
              <c:f>'i7,1080ti, arria10'!$S$44</c:f>
            </c:strRef>
          </c:tx>
          <c:spPr>
            <a:solidFill>
              <a:srgbClr val="D9D9D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arria10'!$S$45:$S$51</c:f>
            </c:numRef>
          </c:val>
        </c:ser>
        <c:ser>
          <c:idx val="4"/>
          <c:order val="4"/>
          <c:tx>
            <c:strRef>
              <c:f>'i7,1080ti, arria10'!$T$44</c:f>
            </c:strRef>
          </c:tx>
          <c:spPr>
            <a:solidFill>
              <a:srgbClr val="E6B8AF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'i7,1080ti, arria10'!$A$22:$A$28</c:f>
            </c:strRef>
          </c:cat>
          <c:val>
            <c:numRef>
              <c:f>'i7,1080ti, arria10'!$T$45:$T$51</c:f>
            </c:numRef>
          </c:val>
        </c:ser>
        <c:axId val="802212909"/>
        <c:axId val="1709396016"/>
      </c:barChart>
      <c:catAx>
        <c:axId val="80221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graph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2400"/>
            </a:pPr>
          </a:p>
        </c:txPr>
        <c:crossAx val="1709396016"/>
      </c:catAx>
      <c:valAx>
        <c:axId val="170939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Performance Improvement (higher is better)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400"/>
            </a:pPr>
          </a:p>
        </c:txPr>
        <c:crossAx val="802212909"/>
      </c:valAx>
    </c:plotArea>
    <c:legend>
      <c:legendPos val="b"/>
      <c:overlay val="0"/>
      <c:txPr>
        <a:bodyPr/>
        <a:lstStyle/>
        <a:p>
          <a:pPr lvl="0">
            <a:defRPr sz="2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(ms)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Sheet1!$C$23</c:f>
            </c:strRef>
          </c:tx>
          <c:spPr>
            <a:solidFill>
              <a:srgbClr val="3366CC"/>
            </a:solidFill>
          </c:spPr>
          <c:cat>
            <c:strRef>
              <c:f>Sheet1!$B$24:$B$28</c:f>
            </c:strRef>
          </c:cat>
          <c:val>
            <c:numRef>
              <c:f>Sheet1!$C$24:$C$28</c:f>
            </c:numRef>
          </c:val>
        </c:ser>
        <c:ser>
          <c:idx val="1"/>
          <c:order val="1"/>
          <c:tx>
            <c:strRef>
              <c:f>Sheet1!$D$23</c:f>
            </c:strRef>
          </c:tx>
          <c:spPr>
            <a:solidFill>
              <a:srgbClr val="DC3912"/>
            </a:solidFill>
          </c:spPr>
          <c:cat>
            <c:strRef>
              <c:f>Sheet1!$B$24:$B$28</c:f>
            </c:strRef>
          </c:cat>
          <c:val>
            <c:numRef>
              <c:f>Sheet1!$D$24:$D$28</c:f>
            </c:numRef>
          </c:val>
        </c:ser>
        <c:ser>
          <c:idx val="2"/>
          <c:order val="2"/>
          <c:tx>
            <c:strRef>
              <c:f>Sheet1!$E$23</c:f>
            </c:strRef>
          </c:tx>
          <c:spPr>
            <a:solidFill>
              <a:srgbClr val="FF9900"/>
            </a:solidFill>
          </c:spPr>
          <c:cat>
            <c:strRef>
              <c:f>Sheet1!$B$24:$B$28</c:f>
            </c:strRef>
          </c:cat>
          <c:val>
            <c:numRef>
              <c:f>Sheet1!$E$24:$E$28</c:f>
            </c:numRef>
          </c:val>
        </c:ser>
        <c:axId val="1462084051"/>
        <c:axId val="1312595022"/>
      </c:barChart>
      <c:catAx>
        <c:axId val="1462084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hyperedges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2595022"/>
      </c:catAx>
      <c:valAx>
        <c:axId val="131259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2084051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/>
            </a:pPr>
            <a:r>
              <a:t>BFS Frontsize: 13M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frontsize!$A$1:$A$211</c:f>
            </c:strRef>
          </c:cat>
          <c:val>
            <c:numRef>
              <c:f>frontsize!$B$1:$B$211</c:f>
            </c:numRef>
          </c:val>
          <c:smooth val="0"/>
        </c:ser>
        <c:axId val="2108986279"/>
        <c:axId val="1065501978"/>
      </c:lineChart>
      <c:catAx>
        <c:axId val="210898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/>
                </a:pPr>
                <a:r>
                  <a:t>BFS Level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2400"/>
            </a:pPr>
          </a:p>
        </c:txPr>
        <c:crossAx val="1065501978"/>
      </c:catAx>
      <c:valAx>
        <c:axId val="1065501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3000"/>
                </a:pPr>
                <a:r>
                  <a:t>Frontsize (thousands of edges)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2400"/>
            </a:pPr>
          </a:p>
        </c:txPr>
        <c:crossAx val="210898627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Sheet1!$G$2:$G$8</c:f>
            </c:strRef>
          </c:cat>
          <c:val>
            <c:numRef>
              <c:f>Sheet1!$H$2:$H$8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Sheet1!$G$2:$G$8</c:f>
            </c:strRef>
          </c:cat>
          <c:val>
            <c:numRef>
              <c:f>Sheet1!$I$2:$I$8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Sheet1!$G$2:$G$8</c:f>
            </c:strRef>
          </c:cat>
          <c:val>
            <c:numRef>
              <c:f>Sheet1!$J$2:$J$8</c:f>
            </c:numRef>
          </c:val>
        </c:ser>
        <c:axId val="727679944"/>
        <c:axId val="241276558"/>
      </c:barChart>
      <c:catAx>
        <c:axId val="72767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hyperedges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41276558"/>
      </c:catAx>
      <c:valAx>
        <c:axId val="241276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767994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Sheet1!$H$10</c:f>
            </c:strRef>
          </c:tx>
          <c:spPr>
            <a:solidFill>
              <a:srgbClr val="3366CC"/>
            </a:solidFill>
          </c:spPr>
          <c:cat>
            <c:strRef>
              <c:f>Sheet1!$G$11:$G$15</c:f>
            </c:strRef>
          </c:cat>
          <c:val>
            <c:numRef>
              <c:f>Sheet1!$H$11:$H$15</c:f>
            </c:numRef>
          </c:val>
        </c:ser>
        <c:ser>
          <c:idx val="1"/>
          <c:order val="1"/>
          <c:tx>
            <c:strRef>
              <c:f>Sheet1!$I$10</c:f>
            </c:strRef>
          </c:tx>
          <c:spPr>
            <a:solidFill>
              <a:srgbClr val="DC3912"/>
            </a:solidFill>
          </c:spPr>
          <c:cat>
            <c:strRef>
              <c:f>Sheet1!$G$11:$G$15</c:f>
            </c:strRef>
          </c:cat>
          <c:val>
            <c:numRef>
              <c:f>Sheet1!$I$11:$I$15</c:f>
            </c:numRef>
          </c:val>
        </c:ser>
        <c:ser>
          <c:idx val="2"/>
          <c:order val="2"/>
          <c:tx>
            <c:strRef>
              <c:f>Sheet1!$J$10</c:f>
            </c:strRef>
          </c:tx>
          <c:spPr>
            <a:solidFill>
              <a:srgbClr val="FF9900"/>
            </a:solidFill>
          </c:spPr>
          <c:cat>
            <c:strRef>
              <c:f>Sheet1!$G$11:$G$15</c:f>
            </c:strRef>
          </c:cat>
          <c:val>
            <c:numRef>
              <c:f>Sheet1!$J$11:$J$15</c:f>
            </c:numRef>
          </c:val>
        </c:ser>
        <c:axId val="1620685505"/>
        <c:axId val="571121855"/>
      </c:barChart>
      <c:catAx>
        <c:axId val="1620685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hyperedges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1121855"/>
      </c:catAx>
      <c:valAx>
        <c:axId val="57112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068550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avgTimes!$D$5</c:f>
            </c:strRef>
          </c:tx>
          <c:spPr>
            <a:solidFill>
              <a:srgbClr val="3366CC"/>
            </a:solidFill>
          </c:spPr>
          <c:cat>
            <c:strRef>
              <c:f>avgTimes!$C$6:$C$10</c:f>
            </c:strRef>
          </c:cat>
          <c:val>
            <c:numRef>
              <c:f>avgTimes!$D$6:$D$10</c:f>
            </c:numRef>
          </c:val>
        </c:ser>
        <c:ser>
          <c:idx val="1"/>
          <c:order val="1"/>
          <c:tx>
            <c:strRef>
              <c:f>avgTimes!$E$5</c:f>
            </c:strRef>
          </c:tx>
          <c:spPr>
            <a:solidFill>
              <a:srgbClr val="DC3912"/>
            </a:solidFill>
          </c:spPr>
          <c:cat>
            <c:strRef>
              <c:f>avgTimes!$C$6:$C$10</c:f>
            </c:strRef>
          </c:cat>
          <c:val>
            <c:numRef>
              <c:f>avgTimes!$E$6:$E$10</c:f>
            </c:numRef>
          </c:val>
        </c:ser>
        <c:ser>
          <c:idx val="2"/>
          <c:order val="2"/>
          <c:tx>
            <c:strRef>
              <c:f>avgTimes!$F$5</c:f>
            </c:strRef>
          </c:tx>
          <c:spPr>
            <a:solidFill>
              <a:srgbClr val="FF9900"/>
            </a:solidFill>
          </c:spPr>
          <c:cat>
            <c:strRef>
              <c:f>avgTimes!$C$6:$C$10</c:f>
            </c:strRef>
          </c:cat>
          <c:val>
            <c:numRef>
              <c:f>avgTimes!$F$6:$F$10</c:f>
            </c:numRef>
          </c:val>
        </c:ser>
        <c:axId val="1236097751"/>
        <c:axId val="1116839818"/>
      </c:barChart>
      <c:catAx>
        <c:axId val="12360977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6839818"/>
      </c:catAx>
      <c:valAx>
        <c:axId val="1116839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6097751"/>
      </c:valAx>
    </c:plotArea>
    <c:legend>
      <c:legendPos val="t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avgTimes!$D$11</c:f>
            </c:strRef>
          </c:tx>
          <c:spPr>
            <a:solidFill>
              <a:srgbClr val="3366CC"/>
            </a:solidFill>
          </c:spPr>
          <c:cat>
            <c:strRef>
              <c:f>avgTimes!$C$12:$C$16</c:f>
            </c:strRef>
          </c:cat>
          <c:val>
            <c:numRef>
              <c:f>avgTimes!$D$12:$D$16</c:f>
            </c:numRef>
          </c:val>
        </c:ser>
        <c:ser>
          <c:idx val="1"/>
          <c:order val="1"/>
          <c:tx>
            <c:strRef>
              <c:f>avgTimes!$E$11</c:f>
            </c:strRef>
          </c:tx>
          <c:spPr>
            <a:solidFill>
              <a:srgbClr val="DC3912"/>
            </a:solidFill>
          </c:spPr>
          <c:cat>
            <c:strRef>
              <c:f>avgTimes!$C$12:$C$16</c:f>
            </c:strRef>
          </c:cat>
          <c:val>
            <c:numRef>
              <c:f>avgTimes!$E$12:$E$16</c:f>
            </c:numRef>
          </c:val>
        </c:ser>
        <c:ser>
          <c:idx val="2"/>
          <c:order val="2"/>
          <c:tx>
            <c:strRef>
              <c:f>avgTimes!$F$11</c:f>
            </c:strRef>
          </c:tx>
          <c:spPr>
            <a:solidFill>
              <a:srgbClr val="FF9900"/>
            </a:solidFill>
          </c:spPr>
          <c:cat>
            <c:strRef>
              <c:f>avgTimes!$C$12:$C$16</c:f>
            </c:strRef>
          </c:cat>
          <c:val>
            <c:numRef>
              <c:f>avgTimes!$F$12:$F$16</c:f>
            </c:numRef>
          </c:val>
        </c:ser>
        <c:axId val="595872441"/>
        <c:axId val="1846369552"/>
      </c:barChart>
      <c:catAx>
        <c:axId val="5958724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6369552"/>
      </c:catAx>
      <c:valAx>
        <c:axId val="184636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5872441"/>
      </c:valAx>
    </c:plotArea>
    <c:legend>
      <c:legendPos val="t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avgTimes!$K$5</c:f>
            </c:strRef>
          </c:tx>
          <c:spPr>
            <a:solidFill>
              <a:srgbClr val="3366CC"/>
            </a:solidFill>
          </c:spPr>
          <c:cat>
            <c:strRef>
              <c:f>avgTimes!$J$6:$J$10</c:f>
            </c:strRef>
          </c:cat>
          <c:val>
            <c:numRef>
              <c:f>avgTimes!$K$6:$K$10</c:f>
            </c:numRef>
          </c:val>
        </c:ser>
        <c:ser>
          <c:idx val="1"/>
          <c:order val="1"/>
          <c:tx>
            <c:strRef>
              <c:f>avgTimes!$L$5</c:f>
            </c:strRef>
          </c:tx>
          <c:spPr>
            <a:solidFill>
              <a:srgbClr val="DC3912"/>
            </a:solidFill>
          </c:spPr>
          <c:cat>
            <c:strRef>
              <c:f>avgTimes!$J$6:$J$10</c:f>
            </c:strRef>
          </c:cat>
          <c:val>
            <c:numRef>
              <c:f>avgTimes!$L$6:$L$10</c:f>
            </c:numRef>
          </c:val>
        </c:ser>
        <c:ser>
          <c:idx val="2"/>
          <c:order val="2"/>
          <c:tx>
            <c:strRef>
              <c:f>avgTimes!$M$5</c:f>
            </c:strRef>
          </c:tx>
          <c:spPr>
            <a:solidFill>
              <a:srgbClr val="FF9900"/>
            </a:solidFill>
          </c:spPr>
          <c:cat>
            <c:strRef>
              <c:f>avgTimes!$J$6:$J$10</c:f>
            </c:strRef>
          </c:cat>
          <c:val>
            <c:numRef>
              <c:f>avgTimes!$M$6:$M$10</c:f>
            </c:numRef>
          </c:val>
        </c:ser>
        <c:axId val="918567671"/>
        <c:axId val="1833294630"/>
      </c:barChart>
      <c:catAx>
        <c:axId val="9185676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3294630"/>
      </c:catAx>
      <c:valAx>
        <c:axId val="183329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856767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bfs time normalized against opencl bfs (&lt;1 faster, &gt;1 slower)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avgTimes!$K$11</c:f>
            </c:strRef>
          </c:tx>
          <c:spPr>
            <a:solidFill>
              <a:srgbClr val="3366CC"/>
            </a:solidFill>
          </c:spPr>
          <c:cat>
            <c:strRef>
              <c:f>avgTimes!$J$12:$J$16</c:f>
            </c:strRef>
          </c:cat>
          <c:val>
            <c:numRef>
              <c:f>avgTimes!$K$12:$K$16</c:f>
            </c:numRef>
          </c:val>
        </c:ser>
        <c:ser>
          <c:idx val="1"/>
          <c:order val="1"/>
          <c:tx>
            <c:strRef>
              <c:f>avgTimes!$L$11</c:f>
            </c:strRef>
          </c:tx>
          <c:spPr>
            <a:solidFill>
              <a:srgbClr val="DC3912"/>
            </a:solidFill>
          </c:spPr>
          <c:cat>
            <c:strRef>
              <c:f>avgTimes!$J$12:$J$16</c:f>
            </c:strRef>
          </c:cat>
          <c:val>
            <c:numRef>
              <c:f>avgTimes!$L$12:$L$16</c:f>
            </c:numRef>
          </c:val>
        </c:ser>
        <c:ser>
          <c:idx val="2"/>
          <c:order val="2"/>
          <c:tx>
            <c:strRef>
              <c:f>avgTimes!$M$11</c:f>
            </c:strRef>
          </c:tx>
          <c:spPr>
            <a:solidFill>
              <a:srgbClr val="FF9900"/>
            </a:solidFill>
          </c:spPr>
          <c:cat>
            <c:strRef>
              <c:f>avgTimes!$J$12:$J$16</c:f>
            </c:strRef>
          </c:cat>
          <c:val>
            <c:numRef>
              <c:f>avgTimes!$M$12:$M$16</c:f>
            </c:numRef>
          </c:val>
        </c:ser>
        <c:axId val="628952456"/>
        <c:axId val="1116365346"/>
      </c:barChart>
      <c:catAx>
        <c:axId val="6289524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6365346"/>
      </c:catAx>
      <c:valAx>
        <c:axId val="111636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8952456"/>
      </c:valAx>
    </c:plotArea>
    <c:legend>
      <c:legendPos val="t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'avgTimes sertial opt'!$D$5</c:f>
            </c:strRef>
          </c:tx>
          <c:spPr>
            <a:solidFill>
              <a:srgbClr val="3366CC"/>
            </a:solidFill>
          </c:spPr>
          <c:cat>
            <c:strRef>
              <c:f>'avgTimes sertial opt'!$C$6:$C$10</c:f>
            </c:strRef>
          </c:cat>
          <c:val>
            <c:numRef>
              <c:f>'avgTimes sertial opt'!$D$6:$D$10</c:f>
            </c:numRef>
          </c:val>
        </c:ser>
        <c:ser>
          <c:idx val="1"/>
          <c:order val="1"/>
          <c:tx>
            <c:strRef>
              <c:f>'avgTimes sertial opt'!$E$5</c:f>
            </c:strRef>
          </c:tx>
          <c:spPr>
            <a:solidFill>
              <a:srgbClr val="DC3912"/>
            </a:solidFill>
          </c:spPr>
          <c:cat>
            <c:strRef>
              <c:f>'avgTimes sertial opt'!$C$6:$C$10</c:f>
            </c:strRef>
          </c:cat>
          <c:val>
            <c:numRef>
              <c:f>'avgTimes sertial opt'!$E$6:$E$10</c:f>
            </c:numRef>
          </c:val>
        </c:ser>
        <c:ser>
          <c:idx val="2"/>
          <c:order val="2"/>
          <c:tx>
            <c:strRef>
              <c:f>'avgTimes sertial opt'!$F$5</c:f>
            </c:strRef>
          </c:tx>
          <c:spPr>
            <a:solidFill>
              <a:srgbClr val="FF9900"/>
            </a:solidFill>
          </c:spPr>
          <c:cat>
            <c:strRef>
              <c:f>'avgTimes sertial opt'!$C$6:$C$10</c:f>
            </c:strRef>
          </c:cat>
          <c:val>
            <c:numRef>
              <c:f>'avgTimes sertial opt'!$F$6:$F$10</c:f>
            </c:numRef>
          </c:val>
        </c:ser>
        <c:axId val="796301893"/>
        <c:axId val="1641230209"/>
      </c:barChart>
      <c:catAx>
        <c:axId val="7963018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1230209"/>
      </c:catAx>
      <c:valAx>
        <c:axId val="164123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6301893"/>
      </c:valAx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104775</xdr:colOff>
      <xdr:row>29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</xdr:colOff>
      <xdr:row>48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228600</xdr:colOff>
      <xdr:row>17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37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66675</xdr:colOff>
      <xdr:row>27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1028700</xdr:colOff>
      <xdr:row>37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933450</xdr:colOff>
      <xdr:row>17</xdr:row>
      <xdr:rowOff>123825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923925</xdr:colOff>
      <xdr:row>37</xdr:row>
      <xdr:rowOff>38100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17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37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523875</xdr:colOff>
      <xdr:row>17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37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914400</xdr:colOff>
      <xdr:row>37</xdr:row>
      <xdr:rowOff>38100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838200</xdr:colOff>
      <xdr:row>17</xdr:row>
      <xdr:rowOff>85725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228600</xdr:colOff>
      <xdr:row>17</xdr:row>
      <xdr:rowOff>57150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276225</xdr:colOff>
      <xdr:row>36</xdr:row>
      <xdr:rowOff>171450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895350</xdr:colOff>
      <xdr:row>41</xdr:row>
      <xdr:rowOff>9525</xdr:rowOff>
    </xdr:from>
    <xdr:ext cx="10182225" cy="62769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990600</xdr:colOff>
      <xdr:row>75</xdr:row>
      <xdr:rowOff>133350</xdr:rowOff>
    </xdr:from>
    <xdr:ext cx="13725525" cy="8486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409575</xdr:colOff>
      <xdr:row>69</xdr:row>
      <xdr:rowOff>200025</xdr:rowOff>
    </xdr:from>
    <xdr:ext cx="13725525" cy="8486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581025</xdr:colOff>
      <xdr:row>166</xdr:row>
      <xdr:rowOff>95250</xdr:rowOff>
    </xdr:from>
    <xdr:ext cx="11306175" cy="6991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enodo.org/record/1156256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wsmith/EnGPar/tree/opencl-slimsell" TargetMode="External"/><Relationship Id="rId2" Type="http://schemas.openxmlformats.org/officeDocument/2006/relationships/hyperlink" Target="https://github.com/cwsmith/EnGPar/commit/f79d865c5f3f07477378377ae256e5f1cd486c84" TargetMode="External"/><Relationship Id="rId3" Type="http://schemas.openxmlformats.org/officeDocument/2006/relationships/hyperlink" Target="https://github.com/cwsmith/EnGPar/commit/6278625477433f5c9907715fdbd1185af6a749ab" TargetMode="External"/><Relationship Id="rId4" Type="http://schemas.openxmlformats.org/officeDocument/2006/relationships/hyperlink" Target="https://github.com/cwsmith/EnGPar/commit/23b0ac4477a93161d98da1b9a1241850e2aa9bd7" TargetMode="External"/><Relationship Id="rId5" Type="http://schemas.openxmlformats.org/officeDocument/2006/relationships/hyperlink" Target="https://github.com/SCOREC/EnGPar/commits/cwsmith_int_lidt" TargetMode="External"/><Relationship Id="rId6" Type="http://schemas.openxmlformats.org/officeDocument/2006/relationships/hyperlink" Target="https://github.com/cwsmith/EnGPar/commit/d53accf17a0f3560b6a82945a4da46913d4548ed" TargetMode="External"/><Relationship Id="rId7" Type="http://schemas.openxmlformats.org/officeDocument/2006/relationships/hyperlink" Target="https://github.com/cwsmith/EnGPar/commit/78dab332cc2b252147061d443f40e98f73237664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/>
      <c r="B1" s="1" t="s">
        <v>29</v>
      </c>
      <c r="C1" s="2" t="s">
        <v>30</v>
      </c>
      <c r="D1" s="1"/>
      <c r="E1" s="1"/>
    </row>
    <row r="2">
      <c r="A2" s="1"/>
      <c r="B2" s="1"/>
      <c r="C2" s="1" t="s">
        <v>31</v>
      </c>
      <c r="D2" s="1" t="s">
        <v>31</v>
      </c>
      <c r="E2" s="1" t="s">
        <v>32</v>
      </c>
      <c r="G2" s="1" t="s">
        <v>4</v>
      </c>
    </row>
    <row r="3">
      <c r="A3" s="1" t="s">
        <v>33</v>
      </c>
      <c r="B3" s="1" t="s">
        <v>7</v>
      </c>
      <c r="C3" s="1" t="s">
        <v>9</v>
      </c>
      <c r="D3" s="1" t="s">
        <v>10</v>
      </c>
      <c r="E3" s="1" t="s">
        <v>11</v>
      </c>
      <c r="G3" s="1" t="s">
        <v>7</v>
      </c>
      <c r="H3" s="1" t="s">
        <v>13</v>
      </c>
      <c r="I3" s="1" t="s">
        <v>14</v>
      </c>
      <c r="J3" s="1" t="s">
        <v>15</v>
      </c>
    </row>
    <row r="4">
      <c r="A4" s="1"/>
      <c r="B4" s="1">
        <v>2153.0</v>
      </c>
      <c r="C4" s="1">
        <v>0.010512</v>
      </c>
      <c r="D4" s="1">
        <v>0.001139</v>
      </c>
      <c r="E4" s="1">
        <v>0.006377</v>
      </c>
      <c r="G4" s="1">
        <v>2153.0</v>
      </c>
      <c r="H4">
        <f t="shared" ref="H4:J4" si="1">C4/$E$4</f>
        <v>1.648424024</v>
      </c>
      <c r="I4">
        <f t="shared" si="1"/>
        <v>0.178610632</v>
      </c>
      <c r="J4">
        <f t="shared" si="1"/>
        <v>1</v>
      </c>
    </row>
    <row r="5">
      <c r="A5" s="1"/>
      <c r="B5" s="1">
        <v>2118.0</v>
      </c>
      <c r="C5" s="1">
        <v>0.007475</v>
      </c>
      <c r="D5" s="1">
        <v>0.001341</v>
      </c>
      <c r="E5" s="1">
        <v>0.002577</v>
      </c>
      <c r="G5" s="1">
        <v>2118.0</v>
      </c>
      <c r="H5">
        <f t="shared" ref="H5:J5" si="2">C5/$E$5</f>
        <v>2.900659682</v>
      </c>
      <c r="I5">
        <f t="shared" si="2"/>
        <v>0.5203725262</v>
      </c>
      <c r="J5">
        <f t="shared" si="2"/>
        <v>1</v>
      </c>
    </row>
    <row r="6">
      <c r="A6" s="1"/>
      <c r="B6" s="1">
        <v>2166.0</v>
      </c>
      <c r="C6" s="1">
        <v>0.007529</v>
      </c>
      <c r="D6" s="1">
        <v>0.001118</v>
      </c>
      <c r="E6" s="1">
        <v>0.008521</v>
      </c>
      <c r="G6" s="1">
        <v>2166.0</v>
      </c>
      <c r="H6">
        <f t="shared" ref="H6:J6" si="3">C6/$E$6</f>
        <v>0.8835817392</v>
      </c>
      <c r="I6">
        <f t="shared" si="3"/>
        <v>0.1312052576</v>
      </c>
      <c r="J6">
        <f t="shared" si="3"/>
        <v>1</v>
      </c>
    </row>
    <row r="7">
      <c r="A7" s="1"/>
      <c r="B7" s="1">
        <v>2132.0</v>
      </c>
      <c r="C7" s="1">
        <v>0.007339</v>
      </c>
      <c r="D7" s="1">
        <v>0.001343</v>
      </c>
      <c r="E7" s="1">
        <v>0.004724</v>
      </c>
      <c r="G7" s="1">
        <v>2132.0</v>
      </c>
      <c r="H7">
        <f t="shared" ref="H7:J7" si="4">C7/$E$7</f>
        <v>1.553556308</v>
      </c>
      <c r="I7">
        <f t="shared" si="4"/>
        <v>0.2842929721</v>
      </c>
      <c r="J7">
        <f t="shared" si="4"/>
        <v>1</v>
      </c>
    </row>
    <row r="8">
      <c r="A8" s="1"/>
      <c r="B8" s="1">
        <v>1458.0</v>
      </c>
      <c r="C8" s="1">
        <v>6.07E-4</v>
      </c>
      <c r="D8" s="1">
        <v>3.2E-4</v>
      </c>
      <c r="E8" s="1">
        <v>0.005209</v>
      </c>
      <c r="G8" s="1">
        <v>1458.0</v>
      </c>
      <c r="H8">
        <f t="shared" ref="H8:J8" si="5">C8/$E$8</f>
        <v>0.1165290843</v>
      </c>
      <c r="I8">
        <f t="shared" si="5"/>
        <v>0.06143213669</v>
      </c>
      <c r="J8">
        <f t="shared" si="5"/>
        <v>1</v>
      </c>
    </row>
    <row r="9">
      <c r="A9" s="1"/>
      <c r="B9" s="1">
        <v>15697.0</v>
      </c>
      <c r="C9" s="1">
        <v>0.049793</v>
      </c>
      <c r="D9" s="1">
        <v>0.033225</v>
      </c>
      <c r="E9" s="1">
        <v>0.009869</v>
      </c>
    </row>
    <row r="10">
      <c r="A10" s="1"/>
      <c r="B10" s="1">
        <v>40052.0</v>
      </c>
      <c r="C10" s="1">
        <v>0.155081</v>
      </c>
      <c r="D10" s="1">
        <v>0.14481</v>
      </c>
      <c r="E10" s="1">
        <v>0.017254</v>
      </c>
      <c r="G10" s="1" t="s">
        <v>7</v>
      </c>
      <c r="H10" s="1" t="s">
        <v>13</v>
      </c>
      <c r="I10" s="1" t="s">
        <v>14</v>
      </c>
      <c r="J10" s="1" t="s">
        <v>15</v>
      </c>
    </row>
    <row r="11">
      <c r="A11" s="1"/>
      <c r="B11" s="1">
        <v>88651.0</v>
      </c>
      <c r="C11" s="1">
        <v>0.313345</v>
      </c>
      <c r="D11" s="1">
        <v>0.360024</v>
      </c>
      <c r="E11" s="1">
        <v>0.017789</v>
      </c>
      <c r="G11" s="1">
        <v>15697.0</v>
      </c>
      <c r="H11">
        <f t="shared" ref="H11:J11" si="6">C9/$E$9</f>
        <v>5.04539467</v>
      </c>
      <c r="I11">
        <f t="shared" si="6"/>
        <v>3.366602493</v>
      </c>
      <c r="J11">
        <f t="shared" si="6"/>
        <v>1</v>
      </c>
    </row>
    <row r="12">
      <c r="A12" s="1"/>
      <c r="B12" s="1">
        <v>187380.0</v>
      </c>
      <c r="C12" s="1">
        <v>0.686108</v>
      </c>
      <c r="D12" s="1">
        <v>1.096573</v>
      </c>
      <c r="E12" s="1">
        <v>0.039965</v>
      </c>
      <c r="G12" s="1">
        <v>40052.0</v>
      </c>
      <c r="H12">
        <f t="shared" ref="H12:J12" si="7">C10/$E$10</f>
        <v>8.988118697</v>
      </c>
      <c r="I12">
        <f t="shared" si="7"/>
        <v>8.392836444</v>
      </c>
      <c r="J12">
        <f t="shared" si="7"/>
        <v>1</v>
      </c>
    </row>
    <row r="13">
      <c r="A13" s="1"/>
      <c r="B13" s="1">
        <v>336215.0</v>
      </c>
      <c r="C13" s="1">
        <v>1.248462</v>
      </c>
      <c r="D13" s="1">
        <v>2.279811</v>
      </c>
      <c r="E13" s="1">
        <v>0.074525</v>
      </c>
      <c r="G13" s="1">
        <v>88651.0</v>
      </c>
      <c r="H13">
        <f t="shared" ref="H13:J13" si="8">C11/$E$11</f>
        <v>17.61453707</v>
      </c>
      <c r="I13">
        <f t="shared" si="8"/>
        <v>20.2385744</v>
      </c>
      <c r="J13">
        <f t="shared" si="8"/>
        <v>1</v>
      </c>
    </row>
    <row r="14">
      <c r="G14" s="1">
        <v>187380.0</v>
      </c>
      <c r="H14">
        <f t="shared" ref="H14:J14" si="9">C12/$E$12</f>
        <v>17.16772176</v>
      </c>
      <c r="I14">
        <f t="shared" si="9"/>
        <v>27.43833354</v>
      </c>
      <c r="J14">
        <f t="shared" si="9"/>
        <v>1</v>
      </c>
    </row>
    <row r="15">
      <c r="C15" s="1" t="s">
        <v>34</v>
      </c>
      <c r="D15" s="1">
        <v>1000.0</v>
      </c>
      <c r="G15" s="1">
        <v>336215.0</v>
      </c>
      <c r="H15">
        <f t="shared" ref="H15:J15" si="10">C13/$E$13</f>
        <v>16.75225763</v>
      </c>
      <c r="I15">
        <f t="shared" si="10"/>
        <v>30.59122442</v>
      </c>
      <c r="J15">
        <f t="shared" si="10"/>
        <v>1</v>
      </c>
    </row>
    <row r="16">
      <c r="A16" s="1"/>
      <c r="B16" s="1" t="s">
        <v>7</v>
      </c>
      <c r="C16" s="1" t="s">
        <v>35</v>
      </c>
      <c r="D16" s="1" t="s">
        <v>36</v>
      </c>
      <c r="E16" s="1" t="s">
        <v>15</v>
      </c>
    </row>
    <row r="17">
      <c r="A17" s="1"/>
      <c r="B17" s="1">
        <v>2153.0</v>
      </c>
      <c r="C17">
        <f t="shared" ref="C17:E17" si="11">C4*$D$15</f>
        <v>10.512</v>
      </c>
      <c r="D17">
        <f t="shared" si="11"/>
        <v>1.139</v>
      </c>
      <c r="E17">
        <f t="shared" si="11"/>
        <v>6.377</v>
      </c>
    </row>
    <row r="18">
      <c r="A18" s="1"/>
      <c r="B18" s="1">
        <v>2118.0</v>
      </c>
      <c r="C18">
        <f t="shared" ref="C18:E18" si="12">C5*$D$15</f>
        <v>7.475</v>
      </c>
      <c r="D18">
        <f t="shared" si="12"/>
        <v>1.341</v>
      </c>
      <c r="E18">
        <f t="shared" si="12"/>
        <v>2.577</v>
      </c>
    </row>
    <row r="19">
      <c r="A19" s="1"/>
      <c r="B19" s="1">
        <v>2166.0</v>
      </c>
      <c r="C19">
        <f t="shared" ref="C19:E19" si="13">C6*$D$15</f>
        <v>7.529</v>
      </c>
      <c r="D19">
        <f t="shared" si="13"/>
        <v>1.118</v>
      </c>
      <c r="E19">
        <f t="shared" si="13"/>
        <v>8.521</v>
      </c>
    </row>
    <row r="20">
      <c r="A20" s="1"/>
      <c r="B20" s="1">
        <v>2132.0</v>
      </c>
      <c r="C20">
        <f t="shared" ref="C20:E20" si="14">C7*$D$15</f>
        <v>7.339</v>
      </c>
      <c r="D20">
        <f t="shared" si="14"/>
        <v>1.343</v>
      </c>
      <c r="E20">
        <f t="shared" si="14"/>
        <v>4.724</v>
      </c>
    </row>
    <row r="21">
      <c r="A21" s="1"/>
      <c r="B21" s="1">
        <v>1458.0</v>
      </c>
      <c r="C21">
        <f t="shared" ref="C21:E21" si="15">C8*$D$15</f>
        <v>0.607</v>
      </c>
      <c r="D21">
        <f t="shared" si="15"/>
        <v>0.32</v>
      </c>
      <c r="E21">
        <f t="shared" si="15"/>
        <v>5.209</v>
      </c>
    </row>
    <row r="23">
      <c r="A23" s="1"/>
      <c r="B23" s="1" t="s">
        <v>7</v>
      </c>
      <c r="C23" s="1" t="s">
        <v>35</v>
      </c>
      <c r="D23" s="1" t="s">
        <v>36</v>
      </c>
      <c r="E23" s="1" t="s">
        <v>15</v>
      </c>
    </row>
    <row r="24">
      <c r="A24" s="1"/>
      <c r="B24" s="1">
        <v>15697.0</v>
      </c>
      <c r="C24">
        <f t="shared" ref="C24:E24" si="16">C9*$D$15</f>
        <v>49.793</v>
      </c>
      <c r="D24">
        <f t="shared" si="16"/>
        <v>33.225</v>
      </c>
      <c r="E24">
        <f t="shared" si="16"/>
        <v>9.869</v>
      </c>
    </row>
    <row r="25">
      <c r="A25" s="1"/>
      <c r="B25" s="1">
        <v>40052.0</v>
      </c>
      <c r="C25">
        <f t="shared" ref="C25:E25" si="17">C10*$D$15</f>
        <v>155.081</v>
      </c>
      <c r="D25">
        <f t="shared" si="17"/>
        <v>144.81</v>
      </c>
      <c r="E25">
        <f t="shared" si="17"/>
        <v>17.254</v>
      </c>
    </row>
    <row r="26">
      <c r="A26" s="1"/>
      <c r="B26" s="1">
        <v>88651.0</v>
      </c>
      <c r="C26">
        <f t="shared" ref="C26:E26" si="18">C11*$D$15</f>
        <v>313.345</v>
      </c>
      <c r="D26">
        <f t="shared" si="18"/>
        <v>360.024</v>
      </c>
      <c r="E26">
        <f t="shared" si="18"/>
        <v>17.789</v>
      </c>
    </row>
    <row r="27">
      <c r="A27" s="1"/>
      <c r="B27" s="1">
        <v>187380.0</v>
      </c>
      <c r="C27">
        <f t="shared" ref="C27:E27" si="19">C12*$D$15</f>
        <v>686.108</v>
      </c>
      <c r="D27">
        <f t="shared" si="19"/>
        <v>1096.573</v>
      </c>
      <c r="E27">
        <f t="shared" si="19"/>
        <v>39.965</v>
      </c>
    </row>
    <row r="28">
      <c r="A28" s="1"/>
      <c r="B28" s="1">
        <v>336215.0</v>
      </c>
      <c r="C28">
        <f t="shared" ref="C28:E28" si="20">C13*$D$15</f>
        <v>1248.462</v>
      </c>
      <c r="D28">
        <f t="shared" si="20"/>
        <v>2279.811</v>
      </c>
      <c r="E28">
        <f t="shared" si="20"/>
        <v>74.525</v>
      </c>
    </row>
  </sheetData>
  <hyperlinks>
    <hyperlink r:id="rId1" location=".WmPu5XWYV1M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6.86"/>
    <col customWidth="1" min="7" max="8" width="18.29"/>
  </cols>
  <sheetData>
    <row r="1">
      <c r="A1" s="1" t="s">
        <v>0</v>
      </c>
      <c r="B1" s="1"/>
      <c r="D1" s="1"/>
      <c r="E1" s="1"/>
      <c r="F1" s="1"/>
    </row>
    <row r="2">
      <c r="A2" s="1" t="s">
        <v>1</v>
      </c>
      <c r="B2" s="1"/>
      <c r="D2" s="1"/>
      <c r="E2" s="1"/>
      <c r="F2" s="1"/>
    </row>
    <row r="3">
      <c r="A3" s="1" t="s">
        <v>2</v>
      </c>
      <c r="B3" s="1" t="s">
        <v>26</v>
      </c>
      <c r="D3" s="1"/>
      <c r="E3" s="1"/>
      <c r="F3" s="1"/>
    </row>
    <row r="4">
      <c r="A4" s="1" t="s">
        <v>5</v>
      </c>
      <c r="D4" s="1"/>
      <c r="E4" s="1"/>
      <c r="F4" s="1"/>
    </row>
    <row r="5">
      <c r="A5" s="1" t="s">
        <v>6</v>
      </c>
      <c r="B5" s="1" t="s">
        <v>7</v>
      </c>
      <c r="D5" s="1" t="s">
        <v>9</v>
      </c>
      <c r="E5" s="1" t="s">
        <v>10</v>
      </c>
      <c r="F5" s="1" t="s">
        <v>11</v>
      </c>
      <c r="G5" s="1" t="s">
        <v>27</v>
      </c>
      <c r="H5" s="1" t="s">
        <v>12</v>
      </c>
      <c r="J5" s="1"/>
      <c r="K5" s="1" t="s">
        <v>13</v>
      </c>
      <c r="L5" s="1" t="s">
        <v>14</v>
      </c>
      <c r="M5" s="1" t="s">
        <v>15</v>
      </c>
    </row>
    <row r="6">
      <c r="A6" s="1">
        <v>9626.0</v>
      </c>
      <c r="B6" s="1">
        <v>2153.0</v>
      </c>
      <c r="C6" s="1" t="s">
        <v>16</v>
      </c>
      <c r="D6" s="1">
        <v>0.007447</v>
      </c>
      <c r="E6" s="1">
        <v>0.00113814</v>
      </c>
      <c r="F6" s="1">
        <v>0.004343</v>
      </c>
      <c r="G6" s="1" t="s">
        <v>28</v>
      </c>
      <c r="H6">
        <f t="shared" ref="H6:H10" si="2">(B6/(1000*1000*1000))/F6</f>
        <v>0.0004957402717</v>
      </c>
      <c r="J6" s="1" t="s">
        <v>16</v>
      </c>
      <c r="K6">
        <f t="shared" ref="K6:M6" si="1">D6/$F6</f>
        <v>1.714713332</v>
      </c>
      <c r="L6">
        <f t="shared" si="1"/>
        <v>0.26206309</v>
      </c>
      <c r="M6">
        <f t="shared" si="1"/>
        <v>1</v>
      </c>
    </row>
    <row r="7">
      <c r="A7" s="1">
        <v>9846.0</v>
      </c>
      <c r="B7" s="1">
        <v>2118.0</v>
      </c>
      <c r="C7" s="1" t="s">
        <v>17</v>
      </c>
      <c r="D7" s="1">
        <v>0.00750371</v>
      </c>
      <c r="E7" s="1">
        <v>0.00135814</v>
      </c>
      <c r="F7" s="1">
        <v>0.002534</v>
      </c>
      <c r="G7" s="1">
        <v>0.0019102</v>
      </c>
      <c r="H7">
        <f t="shared" si="2"/>
        <v>0.0008358326756</v>
      </c>
      <c r="J7" s="1" t="s">
        <v>17</v>
      </c>
      <c r="K7">
        <f t="shared" ref="K7:M7" si="3">D7/$F7</f>
        <v>2.961211523</v>
      </c>
      <c r="L7">
        <f t="shared" si="3"/>
        <v>0.5359668508</v>
      </c>
      <c r="M7">
        <f t="shared" si="3"/>
        <v>1</v>
      </c>
    </row>
    <row r="8">
      <c r="A8" s="1">
        <v>9907.0</v>
      </c>
      <c r="B8" s="1">
        <v>2166.0</v>
      </c>
      <c r="C8" s="1" t="s">
        <v>18</v>
      </c>
      <c r="D8" s="1">
        <v>0.00765286</v>
      </c>
      <c r="E8" s="1">
        <v>0.001129</v>
      </c>
      <c r="F8" s="1">
        <v>0.00631543</v>
      </c>
      <c r="G8" s="1" t="s">
        <v>28</v>
      </c>
      <c r="H8">
        <f t="shared" si="2"/>
        <v>0.0003429695207</v>
      </c>
      <c r="J8" s="1" t="s">
        <v>18</v>
      </c>
      <c r="K8">
        <f t="shared" ref="K8:M8" si="4">D8/$F8</f>
        <v>1.211771803</v>
      </c>
      <c r="L8">
        <f t="shared" si="4"/>
        <v>0.1787685082</v>
      </c>
      <c r="M8">
        <f t="shared" si="4"/>
        <v>1</v>
      </c>
    </row>
    <row r="9">
      <c r="A9" s="1">
        <v>9742.0</v>
      </c>
      <c r="B9" s="1">
        <v>2132.0</v>
      </c>
      <c r="C9" s="1" t="s">
        <v>19</v>
      </c>
      <c r="D9" s="1">
        <v>0.00738829</v>
      </c>
      <c r="E9" s="1">
        <v>0.00133486</v>
      </c>
      <c r="F9" s="1">
        <v>0.00478657</v>
      </c>
      <c r="G9" s="1">
        <v>0.0018266</v>
      </c>
      <c r="H9">
        <f t="shared" si="2"/>
        <v>0.0004454128948</v>
      </c>
      <c r="J9" s="1" t="s">
        <v>19</v>
      </c>
      <c r="K9">
        <f t="shared" ref="K9:M9" si="5">D9/$F9</f>
        <v>1.543545796</v>
      </c>
      <c r="L9">
        <f t="shared" si="5"/>
        <v>0.2788761054</v>
      </c>
      <c r="M9">
        <f t="shared" si="5"/>
        <v>1</v>
      </c>
    </row>
    <row r="10">
      <c r="A10" s="1">
        <v>670.0</v>
      </c>
      <c r="B10" s="1">
        <v>1458.0</v>
      </c>
      <c r="C10" s="1" t="s">
        <v>20</v>
      </c>
      <c r="D10" s="1">
        <v>5.97714E-4</v>
      </c>
      <c r="E10" s="1">
        <v>3.21429E-4</v>
      </c>
      <c r="F10" s="1">
        <v>0.00525</v>
      </c>
      <c r="G10" s="1">
        <v>0.0021136</v>
      </c>
      <c r="H10">
        <f t="shared" si="2"/>
        <v>0.0002777142857</v>
      </c>
      <c r="J10" s="1" t="s">
        <v>20</v>
      </c>
      <c r="K10">
        <f t="shared" ref="K10:M10" si="6">D10/$F10</f>
        <v>0.1138502857</v>
      </c>
      <c r="L10">
        <f t="shared" si="6"/>
        <v>0.06122457143</v>
      </c>
      <c r="M10">
        <f t="shared" si="6"/>
        <v>1</v>
      </c>
    </row>
    <row r="11">
      <c r="A11" s="1" t="s">
        <v>6</v>
      </c>
      <c r="B11" s="1" t="s">
        <v>7</v>
      </c>
      <c r="D11" s="1" t="s">
        <v>9</v>
      </c>
      <c r="E11" s="1" t="s">
        <v>10</v>
      </c>
      <c r="F11" s="1" t="s">
        <v>11</v>
      </c>
      <c r="G11" s="1"/>
      <c r="H11" s="1" t="s">
        <v>12</v>
      </c>
      <c r="J11" s="1"/>
      <c r="K11" s="1" t="s">
        <v>13</v>
      </c>
      <c r="L11" s="1" t="s">
        <v>14</v>
      </c>
      <c r="M11" s="1" t="s">
        <v>15</v>
      </c>
    </row>
    <row r="12">
      <c r="A12" s="1">
        <v>66433.0</v>
      </c>
      <c r="B12" s="1">
        <v>15697.0</v>
      </c>
      <c r="C12" s="1" t="s">
        <v>21</v>
      </c>
      <c r="D12" s="1">
        <v>0.049906</v>
      </c>
      <c r="E12" s="1">
        <v>0.0329133</v>
      </c>
      <c r="F12" s="1">
        <v>0.0121661</v>
      </c>
      <c r="G12" s="1">
        <v>0.0291928</v>
      </c>
      <c r="H12">
        <f t="shared" ref="H12:H16" si="8">(B12/(1000*1000*1000))/F12</f>
        <v>0.001290224476</v>
      </c>
      <c r="J12" s="1" t="s">
        <v>21</v>
      </c>
      <c r="K12">
        <f t="shared" ref="K12:M12" si="7">D12/$F12</f>
        <v>4.102054068</v>
      </c>
      <c r="L12">
        <f t="shared" si="7"/>
        <v>2.705328741</v>
      </c>
      <c r="M12">
        <f t="shared" si="7"/>
        <v>1</v>
      </c>
    </row>
    <row r="13">
      <c r="A13" s="1">
        <v>192728.0</v>
      </c>
      <c r="B13" s="1">
        <v>40052.0</v>
      </c>
      <c r="C13" s="1" t="s">
        <v>22</v>
      </c>
      <c r="D13" s="1">
        <v>0.149972</v>
      </c>
      <c r="E13" s="1">
        <v>0.144892</v>
      </c>
      <c r="F13" s="1">
        <v>0.0218806</v>
      </c>
      <c r="G13" s="1">
        <v>0.121112</v>
      </c>
      <c r="H13">
        <f t="shared" si="8"/>
        <v>0.001830479969</v>
      </c>
      <c r="J13" s="1" t="s">
        <v>22</v>
      </c>
      <c r="K13">
        <f t="shared" ref="K13:M13" si="9">D13/$F13</f>
        <v>6.854108205</v>
      </c>
      <c r="L13">
        <f t="shared" si="9"/>
        <v>6.621939069</v>
      </c>
      <c r="M13">
        <f t="shared" si="9"/>
        <v>1</v>
      </c>
    </row>
    <row r="14">
      <c r="A14" s="1">
        <v>404613.0</v>
      </c>
      <c r="B14" s="1">
        <v>88651.0</v>
      </c>
      <c r="C14" s="1" t="s">
        <v>23</v>
      </c>
      <c r="D14" s="1">
        <v>0.316858</v>
      </c>
      <c r="E14" s="1">
        <v>0.362607</v>
      </c>
      <c r="F14" s="1">
        <v>0.0178157</v>
      </c>
      <c r="G14" s="1">
        <v>0.295794</v>
      </c>
      <c r="H14">
        <f t="shared" si="8"/>
        <v>0.004976004311</v>
      </c>
      <c r="J14" s="1" t="s">
        <v>23</v>
      </c>
      <c r="K14">
        <f t="shared" ref="K14:M14" si="10">D14/$F14</f>
        <v>17.78532418</v>
      </c>
      <c r="L14">
        <f t="shared" si="10"/>
        <v>20.35322777</v>
      </c>
      <c r="M14">
        <f t="shared" si="10"/>
        <v>1</v>
      </c>
    </row>
    <row r="15">
      <c r="A15" s="1">
        <v>890925.0</v>
      </c>
      <c r="B15" s="1">
        <v>187380.0</v>
      </c>
      <c r="C15" s="1" t="s">
        <v>24</v>
      </c>
      <c r="D15" s="1">
        <v>0.697032</v>
      </c>
      <c r="E15" s="1">
        <v>1.11785</v>
      </c>
      <c r="F15" s="1">
        <v>0.0401333</v>
      </c>
      <c r="G15" s="1">
        <v>0.926694</v>
      </c>
      <c r="H15">
        <f t="shared" si="8"/>
        <v>0.004668940755</v>
      </c>
      <c r="J15" s="1" t="s">
        <v>24</v>
      </c>
      <c r="K15">
        <f t="shared" ref="K15:M15" si="11">D15/$F15</f>
        <v>17.3679214</v>
      </c>
      <c r="L15">
        <f t="shared" si="11"/>
        <v>27.85342845</v>
      </c>
      <c r="M15">
        <f t="shared" si="11"/>
        <v>1</v>
      </c>
    </row>
    <row r="16">
      <c r="A16" s="1">
        <v>1580611.0</v>
      </c>
      <c r="B16" s="1">
        <v>336215.0</v>
      </c>
      <c r="C16" s="1" t="s">
        <v>25</v>
      </c>
      <c r="D16" s="1">
        <v>1.24768</v>
      </c>
      <c r="E16" s="1">
        <v>2.2956</v>
      </c>
      <c r="F16" s="1">
        <v>0.0746554</v>
      </c>
      <c r="G16" s="1">
        <v>1.91231</v>
      </c>
      <c r="H16">
        <f t="shared" si="8"/>
        <v>0.004503559019</v>
      </c>
      <c r="J16" s="1" t="s">
        <v>25</v>
      </c>
      <c r="K16">
        <f t="shared" ref="K16:M16" si="12">D16/$F16</f>
        <v>16.7125218</v>
      </c>
      <c r="L16">
        <f t="shared" si="12"/>
        <v>30.7492827</v>
      </c>
      <c r="M16">
        <f t="shared" si="12"/>
        <v>1</v>
      </c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>
      <c r="A21" s="1"/>
      <c r="B21" s="1"/>
      <c r="C21" s="1"/>
      <c r="D21" s="1"/>
    </row>
    <row r="22">
      <c r="A22" s="1"/>
      <c r="C22" s="1"/>
      <c r="D22" s="1"/>
    </row>
    <row r="23">
      <c r="A23" s="1"/>
      <c r="C23" s="1"/>
      <c r="D23" s="1"/>
    </row>
    <row r="24">
      <c r="A24" s="1"/>
      <c r="C24" s="1"/>
      <c r="D24" s="1"/>
    </row>
    <row r="25">
      <c r="A25" s="1"/>
      <c r="C25" s="1"/>
      <c r="D25" s="1"/>
    </row>
    <row r="26">
      <c r="A26" s="1"/>
      <c r="C26" s="1"/>
      <c r="D26" s="1"/>
    </row>
    <row r="27">
      <c r="A27" s="1"/>
      <c r="C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6.86"/>
    <col customWidth="1" min="7" max="7" width="18.43"/>
    <col customWidth="1" min="8" max="8" width="16.86"/>
  </cols>
  <sheetData>
    <row r="1">
      <c r="A1" s="1" t="s">
        <v>0</v>
      </c>
      <c r="B1" s="1"/>
      <c r="D1" s="1"/>
      <c r="E1" s="1"/>
      <c r="F1" s="1"/>
      <c r="I1" s="1"/>
    </row>
    <row r="2">
      <c r="A2" s="1" t="s">
        <v>1</v>
      </c>
      <c r="B2" s="1"/>
      <c r="D2" s="1"/>
      <c r="E2" s="1"/>
      <c r="F2" s="1"/>
      <c r="I2" s="1"/>
    </row>
    <row r="3">
      <c r="A3" s="1" t="s">
        <v>2</v>
      </c>
      <c r="B3" s="1" t="s">
        <v>3</v>
      </c>
      <c r="D3" s="1"/>
      <c r="E3" s="1"/>
      <c r="F3" s="1"/>
      <c r="I3" s="1" t="s">
        <v>4</v>
      </c>
    </row>
    <row r="4">
      <c r="A4" s="1" t="s">
        <v>5</v>
      </c>
      <c r="D4" s="1"/>
      <c r="E4" s="1"/>
      <c r="F4" s="1"/>
      <c r="H4" s="1"/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I5" s="1"/>
      <c r="J5" s="1" t="s">
        <v>13</v>
      </c>
      <c r="K5" s="1" t="s">
        <v>14</v>
      </c>
      <c r="L5" s="1" t="s">
        <v>15</v>
      </c>
    </row>
    <row r="6">
      <c r="A6" s="1">
        <v>9626.0</v>
      </c>
      <c r="B6" s="1">
        <v>2153.0</v>
      </c>
      <c r="C6" s="1" t="s">
        <v>16</v>
      </c>
      <c r="D6" s="1">
        <v>0.0027882</v>
      </c>
      <c r="E6" s="1">
        <v>6.546E-4</v>
      </c>
      <c r="F6" s="1">
        <v>0.0042482</v>
      </c>
      <c r="G6">
        <f t="shared" ref="G6:G10" si="2">(B6/(1000*1000*1000))/F6</f>
        <v>0.0005068028812</v>
      </c>
      <c r="I6" s="1" t="s">
        <v>16</v>
      </c>
      <c r="J6">
        <f t="shared" ref="J6:L6" si="1">D6/$F6</f>
        <v>0.6563250318</v>
      </c>
      <c r="K6">
        <f t="shared" si="1"/>
        <v>0.1540887905</v>
      </c>
      <c r="L6">
        <f t="shared" si="1"/>
        <v>1</v>
      </c>
    </row>
    <row r="7">
      <c r="A7" s="1">
        <v>9846.0</v>
      </c>
      <c r="B7" s="1">
        <v>2118.0</v>
      </c>
      <c r="C7" s="1" t="s">
        <v>17</v>
      </c>
      <c r="D7" s="1">
        <v>0.0027856</v>
      </c>
      <c r="E7" s="1">
        <v>7.1E-4</v>
      </c>
      <c r="F7" s="1">
        <v>0.0026014</v>
      </c>
      <c r="G7">
        <f t="shared" si="2"/>
        <v>0.0008141769816</v>
      </c>
      <c r="I7" s="1" t="s">
        <v>17</v>
      </c>
      <c r="J7">
        <f t="shared" ref="J7:L7" si="3">D7/$F7</f>
        <v>1.070808026</v>
      </c>
      <c r="K7">
        <f t="shared" si="3"/>
        <v>0.2729299608</v>
      </c>
      <c r="L7">
        <f t="shared" si="3"/>
        <v>1</v>
      </c>
    </row>
    <row r="8">
      <c r="A8" s="1">
        <v>9907.0</v>
      </c>
      <c r="B8" s="1">
        <v>2166.0</v>
      </c>
      <c r="C8" s="1" t="s">
        <v>18</v>
      </c>
      <c r="D8" s="1">
        <v>0.0028126</v>
      </c>
      <c r="E8" s="1">
        <v>6.824E-4</v>
      </c>
      <c r="F8" s="1">
        <v>0.006302</v>
      </c>
      <c r="G8">
        <f t="shared" si="2"/>
        <v>0.0003437004126</v>
      </c>
      <c r="I8" s="1" t="s">
        <v>18</v>
      </c>
      <c r="J8">
        <f t="shared" ref="J8:L8" si="4">D8/$F8</f>
        <v>0.446302761</v>
      </c>
      <c r="K8">
        <f t="shared" si="4"/>
        <v>0.1082830847</v>
      </c>
      <c r="L8">
        <f t="shared" si="4"/>
        <v>1</v>
      </c>
    </row>
    <row r="9">
      <c r="A9" s="1">
        <v>9742.0</v>
      </c>
      <c r="B9" s="1">
        <v>2132.0</v>
      </c>
      <c r="C9" s="1" t="s">
        <v>19</v>
      </c>
      <c r="D9" s="1">
        <v>0.002753</v>
      </c>
      <c r="E9" s="1">
        <v>6.798E-4</v>
      </c>
      <c r="F9" s="1">
        <v>0.0047898</v>
      </c>
      <c r="G9">
        <f t="shared" si="2"/>
        <v>0.0004451125308</v>
      </c>
      <c r="I9" s="1" t="s">
        <v>19</v>
      </c>
      <c r="J9">
        <f t="shared" ref="J9:L9" si="5">D9/$F9</f>
        <v>0.5747630381</v>
      </c>
      <c r="K9">
        <f t="shared" si="5"/>
        <v>0.141926594</v>
      </c>
      <c r="L9">
        <f t="shared" si="5"/>
        <v>1</v>
      </c>
    </row>
    <row r="10">
      <c r="A10" s="1">
        <v>670.0</v>
      </c>
      <c r="B10" s="1">
        <v>1458.0</v>
      </c>
      <c r="C10" s="1" t="s">
        <v>20</v>
      </c>
      <c r="D10" s="1">
        <v>2.704E-4</v>
      </c>
      <c r="E10" s="1">
        <v>1.83E-4</v>
      </c>
      <c r="F10" s="1">
        <v>0.0052628</v>
      </c>
      <c r="G10">
        <f t="shared" si="2"/>
        <v>0.0002770388386</v>
      </c>
      <c r="I10" s="1" t="s">
        <v>20</v>
      </c>
      <c r="J10">
        <f t="shared" ref="J10:L10" si="6">D10/$F10</f>
        <v>0.05137949381</v>
      </c>
      <c r="K10">
        <f t="shared" si="6"/>
        <v>0.03477236452</v>
      </c>
      <c r="L10">
        <f t="shared" si="6"/>
        <v>1</v>
      </c>
    </row>
    <row r="11">
      <c r="A11" s="1" t="s">
        <v>6</v>
      </c>
      <c r="B11" s="1" t="s">
        <v>7</v>
      </c>
      <c r="D11" s="1" t="s">
        <v>9</v>
      </c>
      <c r="E11" s="1" t="s">
        <v>10</v>
      </c>
      <c r="F11" s="1" t="s">
        <v>11</v>
      </c>
      <c r="G11" s="1" t="s">
        <v>12</v>
      </c>
      <c r="I11" s="1"/>
      <c r="J11" s="1" t="s">
        <v>13</v>
      </c>
      <c r="K11" s="1" t="s">
        <v>14</v>
      </c>
      <c r="L11" s="1" t="s">
        <v>15</v>
      </c>
    </row>
    <row r="12">
      <c r="A12" s="1">
        <v>66433.0</v>
      </c>
      <c r="B12" s="1">
        <v>15697.0</v>
      </c>
      <c r="C12" s="1" t="s">
        <v>21</v>
      </c>
      <c r="D12" s="1">
        <v>0.0189546</v>
      </c>
      <c r="E12" s="1">
        <v>0.0202648</v>
      </c>
      <c r="F12" s="1">
        <v>0.013147</v>
      </c>
      <c r="G12">
        <f t="shared" ref="G12:G16" si="8">(B12/(1000*1000*1000))/F12</f>
        <v>0.001193960599</v>
      </c>
      <c r="I12" s="1" t="s">
        <v>21</v>
      </c>
      <c r="J12">
        <f t="shared" ref="J12:L12" si="7">D12/$F12</f>
        <v>1.441743364</v>
      </c>
      <c r="K12">
        <f t="shared" si="7"/>
        <v>1.54140108</v>
      </c>
      <c r="L12">
        <f t="shared" si="7"/>
        <v>1</v>
      </c>
    </row>
    <row r="13">
      <c r="A13" s="1">
        <v>192728.0</v>
      </c>
      <c r="B13" s="1">
        <v>40052.0</v>
      </c>
      <c r="C13" s="1" t="s">
        <v>22</v>
      </c>
      <c r="D13" s="1">
        <v>0.0592774</v>
      </c>
      <c r="E13" s="1">
        <v>0.0854904</v>
      </c>
      <c r="F13" s="1">
        <v>0.0187118</v>
      </c>
      <c r="G13">
        <f t="shared" si="8"/>
        <v>0.002140467512</v>
      </c>
      <c r="I13" s="1" t="s">
        <v>22</v>
      </c>
      <c r="J13">
        <f t="shared" ref="J13:L13" si="9">D13/$F13</f>
        <v>3.167915433</v>
      </c>
      <c r="K13">
        <f t="shared" si="9"/>
        <v>4.568796161</v>
      </c>
      <c r="L13">
        <f t="shared" si="9"/>
        <v>1</v>
      </c>
    </row>
    <row r="14">
      <c r="A14" s="1">
        <v>404613.0</v>
      </c>
      <c r="B14" s="1">
        <v>88651.0</v>
      </c>
      <c r="C14" s="1" t="s">
        <v>23</v>
      </c>
      <c r="D14" s="1">
        <v>0.126511</v>
      </c>
      <c r="E14" s="1">
        <v>0.213205</v>
      </c>
      <c r="F14" s="1">
        <v>0.0179466</v>
      </c>
      <c r="G14">
        <f t="shared" si="8"/>
        <v>0.004939710029</v>
      </c>
      <c r="I14" s="1" t="s">
        <v>23</v>
      </c>
      <c r="J14">
        <f t="shared" ref="J14:L14" si="10">D14/$F14</f>
        <v>7.049301818</v>
      </c>
      <c r="K14">
        <f t="shared" si="10"/>
        <v>11.87996612</v>
      </c>
      <c r="L14">
        <f t="shared" si="10"/>
        <v>1</v>
      </c>
    </row>
    <row r="15">
      <c r="A15" s="1">
        <v>890925.0</v>
      </c>
      <c r="B15" s="1">
        <v>187380.0</v>
      </c>
      <c r="C15" s="1" t="s">
        <v>24</v>
      </c>
      <c r="D15" s="1">
        <v>0.279368</v>
      </c>
      <c r="E15" s="1">
        <v>0.693329</v>
      </c>
      <c r="F15" s="1">
        <v>0.0402936</v>
      </c>
      <c r="G15">
        <f t="shared" si="8"/>
        <v>0.004650366311</v>
      </c>
      <c r="I15" s="1" t="s">
        <v>24</v>
      </c>
      <c r="J15">
        <f t="shared" ref="J15:L15" si="11">D15/$F15</f>
        <v>6.933309508</v>
      </c>
      <c r="K15">
        <f t="shared" si="11"/>
        <v>17.20692616</v>
      </c>
      <c r="L15">
        <f t="shared" si="11"/>
        <v>1</v>
      </c>
    </row>
    <row r="16">
      <c r="A16" s="1">
        <v>1580611.0</v>
      </c>
      <c r="B16" s="1">
        <v>336215.0</v>
      </c>
      <c r="C16" s="1" t="s">
        <v>25</v>
      </c>
      <c r="D16" s="1">
        <v>0.504539</v>
      </c>
      <c r="E16" s="1">
        <v>1.42437</v>
      </c>
      <c r="F16" s="1">
        <v>0.0746508</v>
      </c>
      <c r="G16">
        <f t="shared" si="8"/>
        <v>0.00450383653</v>
      </c>
      <c r="I16" s="1" t="s">
        <v>25</v>
      </c>
      <c r="J16">
        <f t="shared" ref="J16:L16" si="12">D16/$F16</f>
        <v>6.758654964</v>
      </c>
      <c r="K16">
        <f t="shared" si="12"/>
        <v>19.08043852</v>
      </c>
      <c r="L16">
        <f t="shared" si="12"/>
        <v>1</v>
      </c>
    </row>
    <row r="21">
      <c r="B21" s="1"/>
      <c r="D21" s="1"/>
      <c r="F21" s="1"/>
    </row>
    <row r="22">
      <c r="A22" s="1"/>
      <c r="C22" s="1"/>
      <c r="E22" s="1"/>
    </row>
    <row r="23">
      <c r="A23" s="1"/>
      <c r="C23" s="1"/>
      <c r="E23" s="1"/>
    </row>
    <row r="24">
      <c r="A24" s="1"/>
      <c r="C24" s="1"/>
      <c r="E24" s="1"/>
    </row>
    <row r="25">
      <c r="A25" s="1"/>
      <c r="C25" s="1"/>
      <c r="E25" s="1"/>
    </row>
    <row r="26">
      <c r="A26" s="1"/>
      <c r="C26" s="1"/>
      <c r="E26" s="1"/>
    </row>
    <row r="27">
      <c r="A27" s="1"/>
      <c r="C27" s="1"/>
      <c r="E27" s="1"/>
    </row>
    <row r="28">
      <c r="A28" s="1"/>
      <c r="C28" s="1"/>
      <c r="E28" s="1"/>
    </row>
    <row r="29">
      <c r="A29" s="1"/>
      <c r="C29" s="1"/>
      <c r="E29" s="1"/>
    </row>
    <row r="30">
      <c r="A30" s="1"/>
      <c r="C30" s="1"/>
      <c r="E30" s="1"/>
    </row>
    <row r="31">
      <c r="A31" s="1"/>
      <c r="C31" s="1"/>
      <c r="E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6.86"/>
    <col customWidth="1" min="7" max="9" width="18.43"/>
    <col customWidth="1" min="10" max="10" width="16.86"/>
  </cols>
  <sheetData>
    <row r="1">
      <c r="A1" s="1" t="s">
        <v>110</v>
      </c>
      <c r="B1" s="1"/>
      <c r="D1" s="1"/>
      <c r="E1" s="1"/>
      <c r="F1" s="1"/>
      <c r="K1" s="1"/>
    </row>
    <row r="2">
      <c r="A2" s="1" t="s">
        <v>111</v>
      </c>
      <c r="B2" s="1"/>
      <c r="D2" s="1"/>
      <c r="E2" s="1"/>
      <c r="F2" s="1"/>
      <c r="K2" s="1"/>
    </row>
    <row r="3">
      <c r="A3" s="1" t="s">
        <v>2</v>
      </c>
      <c r="B3" s="1" t="s">
        <v>3</v>
      </c>
      <c r="D3" s="1"/>
      <c r="E3" s="1"/>
      <c r="F3" s="1"/>
      <c r="K3" s="1" t="s">
        <v>4</v>
      </c>
    </row>
    <row r="4">
      <c r="A4" s="1" t="s">
        <v>5</v>
      </c>
      <c r="D4" s="1"/>
      <c r="E4" s="1"/>
      <c r="F4" s="1"/>
      <c r="J4" s="1"/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41</v>
      </c>
      <c r="H5" s="1"/>
      <c r="I5" s="1" t="s">
        <v>12</v>
      </c>
      <c r="K5" s="1"/>
      <c r="L5" s="1" t="s">
        <v>13</v>
      </c>
      <c r="M5" s="1" t="s">
        <v>14</v>
      </c>
      <c r="N5" s="1" t="s">
        <v>15</v>
      </c>
    </row>
    <row r="6">
      <c r="A6" s="1">
        <v>9626.0</v>
      </c>
      <c r="B6" s="1">
        <v>2153.0</v>
      </c>
      <c r="C6" s="1" t="s">
        <v>16</v>
      </c>
      <c r="D6" s="1">
        <v>0.0016126</v>
      </c>
      <c r="E6" s="1">
        <v>2.496E-4</v>
      </c>
      <c r="F6" s="1">
        <v>0.0025942</v>
      </c>
      <c r="I6">
        <f t="shared" ref="I6:I10" si="2">(B6/(1000*1000*1000))/F6</f>
        <v>0.0008299283016</v>
      </c>
      <c r="K6" s="1" t="s">
        <v>16</v>
      </c>
      <c r="L6">
        <f t="shared" ref="L6:N6" si="1">D6/$F6</f>
        <v>0.6216174543</v>
      </c>
      <c r="M6">
        <f t="shared" si="1"/>
        <v>0.09621463264</v>
      </c>
      <c r="N6">
        <f t="shared" si="1"/>
        <v>1</v>
      </c>
    </row>
    <row r="7">
      <c r="A7" s="1">
        <v>9846.0</v>
      </c>
      <c r="B7" s="1">
        <v>2118.0</v>
      </c>
      <c r="C7" s="1" t="s">
        <v>17</v>
      </c>
      <c r="D7" s="1">
        <v>0.0015408</v>
      </c>
      <c r="E7" s="1">
        <v>2.73E-4</v>
      </c>
      <c r="F7" s="1">
        <v>0.0025254</v>
      </c>
      <c r="I7">
        <f t="shared" si="2"/>
        <v>0.0008386790211</v>
      </c>
      <c r="K7" s="1" t="s">
        <v>17</v>
      </c>
      <c r="L7">
        <f t="shared" ref="L7:N7" si="3">D7/$F7</f>
        <v>0.6101211689</v>
      </c>
      <c r="M7">
        <f t="shared" si="3"/>
        <v>0.1081016869</v>
      </c>
      <c r="N7">
        <f t="shared" si="3"/>
        <v>1</v>
      </c>
    </row>
    <row r="8">
      <c r="A8" s="1">
        <v>9907.0</v>
      </c>
      <c r="B8" s="1">
        <v>2166.0</v>
      </c>
      <c r="C8" s="1" t="s">
        <v>18</v>
      </c>
      <c r="D8" s="1">
        <v>0.0015534</v>
      </c>
      <c r="E8" s="1">
        <v>2.538E-4</v>
      </c>
      <c r="F8" s="1">
        <v>0.0028802</v>
      </c>
      <c r="I8">
        <f t="shared" si="2"/>
        <v>0.000752031109</v>
      </c>
      <c r="K8" s="1" t="s">
        <v>18</v>
      </c>
      <c r="L8">
        <f t="shared" ref="L8:N8" si="4">D8/$F8</f>
        <v>0.539337546</v>
      </c>
      <c r="M8">
        <f t="shared" si="4"/>
        <v>0.08811888063</v>
      </c>
      <c r="N8">
        <f t="shared" si="4"/>
        <v>1</v>
      </c>
    </row>
    <row r="9">
      <c r="A9" s="1">
        <v>9742.0</v>
      </c>
      <c r="B9" s="1">
        <v>2132.0</v>
      </c>
      <c r="C9" s="1" t="s">
        <v>19</v>
      </c>
      <c r="D9" s="1">
        <v>0.001518</v>
      </c>
      <c r="E9" s="1">
        <v>2.678E-4</v>
      </c>
      <c r="F9" s="1">
        <v>0.0028196</v>
      </c>
      <c r="I9">
        <f t="shared" si="2"/>
        <v>0.0007561356221</v>
      </c>
      <c r="K9" s="1" t="s">
        <v>19</v>
      </c>
      <c r="L9">
        <f t="shared" ref="L9:N9" si="5">D9/$F9</f>
        <v>0.5383742375</v>
      </c>
      <c r="M9">
        <f t="shared" si="5"/>
        <v>0.09497801107</v>
      </c>
      <c r="N9">
        <f t="shared" si="5"/>
        <v>1</v>
      </c>
    </row>
    <row r="10">
      <c r="A10" s="1">
        <v>670.0</v>
      </c>
      <c r="B10" s="1">
        <v>1458.0</v>
      </c>
      <c r="C10" s="1" t="s">
        <v>20</v>
      </c>
      <c r="D10" s="1">
        <v>1.648E-4</v>
      </c>
      <c r="E10" s="18">
        <v>6.42E-5</v>
      </c>
      <c r="F10" s="1">
        <v>0.0027302</v>
      </c>
      <c r="I10">
        <f t="shared" si="2"/>
        <v>0.0005340268112</v>
      </c>
      <c r="K10" s="1" t="s">
        <v>20</v>
      </c>
      <c r="L10">
        <f t="shared" ref="L10:N10" si="6">D10/$F10</f>
        <v>0.06036187825</v>
      </c>
      <c r="M10" s="19">
        <f t="shared" si="6"/>
        <v>0.02351476082</v>
      </c>
      <c r="N10">
        <f t="shared" si="6"/>
        <v>1</v>
      </c>
    </row>
    <row r="11">
      <c r="A11" s="1" t="s">
        <v>6</v>
      </c>
      <c r="B11" s="1" t="s">
        <v>7</v>
      </c>
      <c r="D11" s="1" t="s">
        <v>9</v>
      </c>
      <c r="E11" s="1" t="s">
        <v>10</v>
      </c>
      <c r="F11" s="1" t="s">
        <v>11</v>
      </c>
      <c r="G11" s="1" t="s">
        <v>41</v>
      </c>
      <c r="H11" s="1" t="s">
        <v>43</v>
      </c>
      <c r="I11" s="1" t="s">
        <v>12</v>
      </c>
      <c r="K11" s="1"/>
      <c r="L11" s="1" t="s">
        <v>13</v>
      </c>
      <c r="M11" s="1" t="s">
        <v>14</v>
      </c>
      <c r="N11" s="1" t="s">
        <v>15</v>
      </c>
    </row>
    <row r="12">
      <c r="A12" s="1">
        <v>66433.0</v>
      </c>
      <c r="B12" s="1">
        <v>15697.0</v>
      </c>
      <c r="C12" s="1" t="s">
        <v>21</v>
      </c>
      <c r="D12" s="1">
        <v>0.010786</v>
      </c>
      <c r="E12" s="1">
        <v>0.0062598</v>
      </c>
      <c r="F12" s="1">
        <v>0.0076854</v>
      </c>
      <c r="G12" s="1"/>
      <c r="H12">
        <f t="shared" ref="H12:H16" si="8">G12/F12</f>
        <v>0</v>
      </c>
      <c r="I12">
        <f t="shared" ref="I12:I16" si="9">(B12/(1000*1000*1000))/F12</f>
        <v>0.002042444115</v>
      </c>
      <c r="K12" s="1" t="s">
        <v>21</v>
      </c>
      <c r="L12">
        <f t="shared" ref="L12:N12" si="7">D12/$F12</f>
        <v>1.403440289</v>
      </c>
      <c r="M12">
        <f t="shared" si="7"/>
        <v>0.8145054259</v>
      </c>
      <c r="N12">
        <f t="shared" si="7"/>
        <v>1</v>
      </c>
    </row>
    <row r="13">
      <c r="A13" s="1">
        <v>192728.0</v>
      </c>
      <c r="B13" s="1">
        <v>40052.0</v>
      </c>
      <c r="C13" s="1" t="s">
        <v>22</v>
      </c>
      <c r="D13" s="1">
        <v>0.0350374</v>
      </c>
      <c r="E13" s="1">
        <v>0.0260724</v>
      </c>
      <c r="F13" s="1">
        <v>0.0234406</v>
      </c>
      <c r="G13" s="1"/>
      <c r="H13">
        <f t="shared" si="8"/>
        <v>0</v>
      </c>
      <c r="I13">
        <f t="shared" si="9"/>
        <v>0.001708659335</v>
      </c>
      <c r="K13" s="1" t="s">
        <v>22</v>
      </c>
      <c r="L13">
        <f t="shared" ref="L13:N13" si="10">D13/$F13</f>
        <v>1.494731364</v>
      </c>
      <c r="M13">
        <f t="shared" si="10"/>
        <v>1.112275283</v>
      </c>
      <c r="N13">
        <f t="shared" si="10"/>
        <v>1</v>
      </c>
    </row>
    <row r="14">
      <c r="A14" s="1">
        <v>404613.0</v>
      </c>
      <c r="B14" s="1">
        <v>88651.0</v>
      </c>
      <c r="C14" s="1" t="s">
        <v>23</v>
      </c>
      <c r="D14" s="1">
        <v>0.0777246</v>
      </c>
      <c r="E14" s="1">
        <v>0.0613114</v>
      </c>
      <c r="F14" s="1">
        <v>0.0204122</v>
      </c>
      <c r="G14" s="1"/>
      <c r="H14">
        <f t="shared" si="8"/>
        <v>0</v>
      </c>
      <c r="I14">
        <f t="shared" si="9"/>
        <v>0.004343039947</v>
      </c>
      <c r="K14" s="1" t="s">
        <v>23</v>
      </c>
      <c r="L14">
        <f t="shared" ref="L14:N14" si="11">D14/$F14</f>
        <v>3.807752227</v>
      </c>
      <c r="M14">
        <f t="shared" si="11"/>
        <v>3.003664475</v>
      </c>
      <c r="N14">
        <f t="shared" si="11"/>
        <v>1</v>
      </c>
    </row>
    <row r="15">
      <c r="A15" s="1">
        <v>890925.0</v>
      </c>
      <c r="B15" s="1">
        <v>187380.0</v>
      </c>
      <c r="C15" s="1" t="s">
        <v>24</v>
      </c>
      <c r="D15" s="1">
        <v>0.162526</v>
      </c>
      <c r="E15" s="1">
        <v>0.207474</v>
      </c>
      <c r="F15" s="1">
        <v>0.0345342</v>
      </c>
      <c r="G15" s="1"/>
      <c r="H15">
        <f t="shared" si="8"/>
        <v>0</v>
      </c>
      <c r="I15">
        <f t="shared" si="9"/>
        <v>0.005425925604</v>
      </c>
      <c r="K15" s="1" t="s">
        <v>24</v>
      </c>
      <c r="L15">
        <f t="shared" ref="L15:N15" si="12">D15/$F15</f>
        <v>4.706233241</v>
      </c>
      <c r="M15">
        <f t="shared" si="12"/>
        <v>6.007783588</v>
      </c>
      <c r="N15">
        <f t="shared" si="12"/>
        <v>1</v>
      </c>
    </row>
    <row r="16">
      <c r="A16" s="1">
        <v>1580611.0</v>
      </c>
      <c r="B16" s="1">
        <v>336215.0</v>
      </c>
      <c r="C16" s="1" t="s">
        <v>25</v>
      </c>
      <c r="D16" s="1">
        <v>0.316703</v>
      </c>
      <c r="E16" s="1">
        <v>0.409707</v>
      </c>
      <c r="F16" s="1">
        <v>0.0609702</v>
      </c>
      <c r="G16" s="1"/>
      <c r="H16">
        <f t="shared" si="8"/>
        <v>0</v>
      </c>
      <c r="I16">
        <f t="shared" si="9"/>
        <v>0.005514415239</v>
      </c>
      <c r="K16" s="1" t="s">
        <v>25</v>
      </c>
      <c r="L16">
        <f t="shared" ref="L16:N16" si="13">D16/$F16</f>
        <v>5.194390046</v>
      </c>
      <c r="M16">
        <f t="shared" si="13"/>
        <v>6.71979098</v>
      </c>
      <c r="N16">
        <f t="shared" si="13"/>
        <v>1</v>
      </c>
    </row>
    <row r="17">
      <c r="A17" s="1"/>
      <c r="B17" s="1"/>
      <c r="C17" s="1"/>
      <c r="E17" s="1"/>
    </row>
    <row r="18">
      <c r="E18" s="1"/>
    </row>
    <row r="19">
      <c r="E19" s="1"/>
    </row>
    <row r="20">
      <c r="E20" s="1"/>
    </row>
    <row r="21">
      <c r="E21" s="1"/>
    </row>
    <row r="22">
      <c r="E22" s="1"/>
    </row>
    <row r="23">
      <c r="E23" s="1"/>
    </row>
    <row r="24">
      <c r="E24" s="1"/>
    </row>
    <row r="25">
      <c r="E25" s="1"/>
    </row>
    <row r="26">
      <c r="E26" s="1"/>
    </row>
    <row r="27">
      <c r="E27" s="1"/>
    </row>
    <row r="28">
      <c r="E28" s="1"/>
    </row>
    <row r="29">
      <c r="E29" s="1"/>
    </row>
    <row r="30">
      <c r="E30" s="1"/>
    </row>
    <row r="31">
      <c r="E31" s="1"/>
    </row>
    <row r="32">
      <c r="E3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71"/>
  </cols>
  <sheetData>
    <row r="1">
      <c r="A1" s="1" t="s">
        <v>37</v>
      </c>
    </row>
    <row r="2">
      <c r="A2" s="1" t="s">
        <v>39</v>
      </c>
    </row>
    <row r="3">
      <c r="A3" s="1" t="s">
        <v>8</v>
      </c>
      <c r="B3" s="1" t="s">
        <v>11</v>
      </c>
      <c r="C3" s="1" t="s">
        <v>41</v>
      </c>
      <c r="D3" s="1" t="s">
        <v>43</v>
      </c>
    </row>
    <row r="4">
      <c r="A4" s="1" t="s">
        <v>21</v>
      </c>
      <c r="B4" s="1">
        <v>0.006626</v>
      </c>
      <c r="C4" s="1">
        <v>0.00786925</v>
      </c>
      <c r="D4">
        <f t="shared" ref="D4:D8" si="1">C4/B4</f>
        <v>1.187632056</v>
      </c>
    </row>
    <row r="5">
      <c r="A5" s="1" t="s">
        <v>22</v>
      </c>
      <c r="B5" s="1">
        <v>0.0245147</v>
      </c>
      <c r="C5" s="1">
        <v>0.0265063</v>
      </c>
      <c r="D5">
        <f t="shared" si="1"/>
        <v>1.081241051</v>
      </c>
    </row>
    <row r="6">
      <c r="A6" s="1" t="s">
        <v>23</v>
      </c>
      <c r="B6" s="1">
        <v>0.041774</v>
      </c>
      <c r="C6" s="1">
        <v>0.081089</v>
      </c>
      <c r="D6">
        <f t="shared" si="1"/>
        <v>1.941135635</v>
      </c>
    </row>
    <row r="7">
      <c r="A7" s="1" t="s">
        <v>24</v>
      </c>
      <c r="B7" s="1">
        <v>0.098761</v>
      </c>
      <c r="C7" s="1">
        <v>0.410968</v>
      </c>
      <c r="D7">
        <f t="shared" si="1"/>
        <v>4.161237736</v>
      </c>
    </row>
    <row r="8">
      <c r="A8" s="1" t="s">
        <v>25</v>
      </c>
      <c r="B8" s="1">
        <v>0.164005</v>
      </c>
      <c r="C8" s="1">
        <v>1.38098</v>
      </c>
      <c r="D8">
        <f t="shared" si="1"/>
        <v>8.420353038</v>
      </c>
    </row>
    <row r="13">
      <c r="A13" s="1" t="s">
        <v>8</v>
      </c>
      <c r="B13" s="1" t="s">
        <v>47</v>
      </c>
      <c r="C13" s="1" t="s">
        <v>48</v>
      </c>
    </row>
    <row r="14">
      <c r="A14" s="1" t="s">
        <v>21</v>
      </c>
      <c r="B14" s="1">
        <v>16.0</v>
      </c>
      <c r="C14" s="1">
        <v>0.100986</v>
      </c>
    </row>
    <row r="15">
      <c r="A15" s="1" t="s">
        <v>21</v>
      </c>
      <c r="B15" s="1">
        <v>32.0</v>
      </c>
      <c r="C15" s="1">
        <v>0.0329532</v>
      </c>
    </row>
    <row r="16">
      <c r="A16" s="1" t="s">
        <v>21</v>
      </c>
      <c r="B16" s="1">
        <v>64.0</v>
      </c>
      <c r="C16" s="1">
        <v>0.0169672</v>
      </c>
    </row>
    <row r="17">
      <c r="A17" s="1" t="s">
        <v>21</v>
      </c>
      <c r="B17" s="1">
        <v>128.0</v>
      </c>
      <c r="C17" s="1">
        <v>0.0118318</v>
      </c>
    </row>
    <row r="18">
      <c r="A18" s="1" t="s">
        <v>21</v>
      </c>
      <c r="B18" s="1">
        <v>256.0</v>
      </c>
      <c r="C18" s="1">
        <v>0.0087975</v>
      </c>
    </row>
    <row r="19">
      <c r="A19" s="4" t="s">
        <v>21</v>
      </c>
      <c r="B19" s="4">
        <v>512.0</v>
      </c>
      <c r="C19" s="4">
        <v>0.00786925</v>
      </c>
    </row>
    <row r="20">
      <c r="A20" s="1" t="s">
        <v>21</v>
      </c>
      <c r="B20" s="1">
        <v>1024.0</v>
      </c>
      <c r="C20" s="1">
        <v>0.00793233</v>
      </c>
    </row>
    <row r="21">
      <c r="A21" s="1" t="s">
        <v>21</v>
      </c>
      <c r="B21" s="1">
        <v>2048.0</v>
      </c>
      <c r="C21" s="1"/>
    </row>
    <row r="22">
      <c r="A22" s="1" t="s">
        <v>22</v>
      </c>
      <c r="B22" s="1">
        <v>16.0</v>
      </c>
      <c r="C22" s="1">
        <v>1.2093</v>
      </c>
    </row>
    <row r="23">
      <c r="A23" s="1" t="s">
        <v>22</v>
      </c>
      <c r="B23" s="1">
        <v>32.0</v>
      </c>
      <c r="C23" s="1">
        <v>0.315824</v>
      </c>
    </row>
    <row r="24">
      <c r="A24" s="1" t="s">
        <v>22</v>
      </c>
      <c r="B24" s="1">
        <v>64.0</v>
      </c>
      <c r="C24" s="1">
        <v>0.166677</v>
      </c>
    </row>
    <row r="25">
      <c r="A25" s="1" t="s">
        <v>22</v>
      </c>
      <c r="B25" s="1">
        <v>128.0</v>
      </c>
      <c r="C25" s="1">
        <v>0.0942002</v>
      </c>
    </row>
    <row r="26">
      <c r="A26" s="1" t="s">
        <v>22</v>
      </c>
      <c r="B26" s="1">
        <v>256.0</v>
      </c>
      <c r="C26" s="1">
        <v>0.0599698</v>
      </c>
    </row>
    <row r="27">
      <c r="A27" s="1" t="s">
        <v>22</v>
      </c>
      <c r="B27" s="1">
        <v>512.0</v>
      </c>
      <c r="C27" s="1">
        <v>0.0392695</v>
      </c>
    </row>
    <row r="28">
      <c r="A28" s="4" t="s">
        <v>22</v>
      </c>
      <c r="B28" s="4">
        <v>1024.0</v>
      </c>
      <c r="C28" s="4">
        <v>0.0265063</v>
      </c>
    </row>
    <row r="29">
      <c r="A29" s="1" t="s">
        <v>22</v>
      </c>
      <c r="B29" s="1">
        <v>2048.0</v>
      </c>
    </row>
    <row r="30">
      <c r="A30" s="1" t="s">
        <v>23</v>
      </c>
      <c r="B30" s="1">
        <v>16.0</v>
      </c>
      <c r="C30" s="1">
        <v>6.31796</v>
      </c>
    </row>
    <row r="31">
      <c r="A31" s="1" t="s">
        <v>23</v>
      </c>
      <c r="B31" s="1">
        <v>32.0</v>
      </c>
      <c r="C31" s="1">
        <v>1.59829</v>
      </c>
    </row>
    <row r="32">
      <c r="A32" s="1" t="s">
        <v>23</v>
      </c>
      <c r="B32" s="1">
        <v>64.0</v>
      </c>
      <c r="C32" s="1">
        <v>0.807992</v>
      </c>
    </row>
    <row r="33">
      <c r="A33" s="1" t="s">
        <v>23</v>
      </c>
      <c r="B33" s="1">
        <v>128.0</v>
      </c>
      <c r="C33" s="1">
        <v>0.42068</v>
      </c>
    </row>
    <row r="34">
      <c r="A34" s="1" t="s">
        <v>23</v>
      </c>
      <c r="B34" s="1">
        <v>256.0</v>
      </c>
      <c r="C34" s="1">
        <v>0.222621</v>
      </c>
    </row>
    <row r="35">
      <c r="A35" s="1" t="s">
        <v>23</v>
      </c>
      <c r="B35" s="1">
        <v>512.0</v>
      </c>
      <c r="C35" s="1">
        <v>0.129358</v>
      </c>
    </row>
    <row r="36">
      <c r="A36" s="4" t="s">
        <v>23</v>
      </c>
      <c r="B36" s="4">
        <v>1024.0</v>
      </c>
      <c r="C36" s="4">
        <v>0.081089</v>
      </c>
    </row>
    <row r="37">
      <c r="A37" s="1" t="s">
        <v>23</v>
      </c>
      <c r="B37" s="1">
        <v>2048.0</v>
      </c>
    </row>
    <row r="38">
      <c r="A38" s="1" t="s">
        <v>24</v>
      </c>
      <c r="B38" s="1">
        <v>16.0</v>
      </c>
      <c r="C38" s="1">
        <v>44.6369</v>
      </c>
    </row>
    <row r="39">
      <c r="A39" s="1" t="s">
        <v>24</v>
      </c>
      <c r="B39" s="1">
        <v>32.0</v>
      </c>
      <c r="C39" s="1">
        <v>11.1278</v>
      </c>
    </row>
    <row r="40">
      <c r="A40" s="1" t="s">
        <v>24</v>
      </c>
      <c r="B40" s="1">
        <v>64.0</v>
      </c>
      <c r="C40" s="1">
        <v>5.56259</v>
      </c>
    </row>
    <row r="41">
      <c r="A41" s="1" t="s">
        <v>24</v>
      </c>
      <c r="B41" s="1">
        <v>128.0</v>
      </c>
      <c r="C41" s="1">
        <v>2.80515</v>
      </c>
    </row>
    <row r="42">
      <c r="A42" s="1" t="s">
        <v>24</v>
      </c>
      <c r="B42" s="1">
        <v>256.0</v>
      </c>
      <c r="C42" s="1">
        <v>1.42759</v>
      </c>
    </row>
    <row r="43">
      <c r="A43" s="1" t="s">
        <v>24</v>
      </c>
      <c r="B43" s="1">
        <v>512.0</v>
      </c>
      <c r="C43" s="1">
        <v>0.759274</v>
      </c>
    </row>
    <row r="44">
      <c r="A44" s="4" t="s">
        <v>24</v>
      </c>
      <c r="B44" s="4">
        <v>1024.0</v>
      </c>
      <c r="C44" s="4">
        <v>0.410968</v>
      </c>
    </row>
    <row r="45">
      <c r="A45" s="1" t="s">
        <v>24</v>
      </c>
      <c r="B45" s="1">
        <v>2048.0</v>
      </c>
    </row>
    <row r="46">
      <c r="A46" s="1" t="s">
        <v>25</v>
      </c>
      <c r="B46" s="1">
        <v>16.0</v>
      </c>
      <c r="C46" s="1">
        <v>165.826</v>
      </c>
    </row>
    <row r="47">
      <c r="A47" s="1" t="s">
        <v>25</v>
      </c>
      <c r="B47" s="1">
        <v>32.0</v>
      </c>
      <c r="C47" s="1">
        <v>41.1559</v>
      </c>
    </row>
    <row r="48">
      <c r="A48" s="1" t="s">
        <v>25</v>
      </c>
      <c r="B48" s="1">
        <v>64.0</v>
      </c>
      <c r="C48" s="1">
        <v>20.5561</v>
      </c>
    </row>
    <row r="49">
      <c r="A49" s="1" t="s">
        <v>25</v>
      </c>
      <c r="B49" s="1">
        <v>128.0</v>
      </c>
      <c r="C49" s="1">
        <v>10.223</v>
      </c>
    </row>
    <row r="50">
      <c r="A50" s="1" t="s">
        <v>25</v>
      </c>
      <c r="B50" s="1">
        <v>256.0</v>
      </c>
      <c r="C50" s="1">
        <v>5.17246</v>
      </c>
    </row>
    <row r="51">
      <c r="A51" s="1" t="s">
        <v>25</v>
      </c>
      <c r="B51" s="1">
        <v>512.0</v>
      </c>
      <c r="C51" s="1">
        <v>2.63699</v>
      </c>
    </row>
    <row r="52">
      <c r="A52" s="1" t="s">
        <v>25</v>
      </c>
      <c r="B52" s="1">
        <v>1024.0</v>
      </c>
      <c r="C52" s="1">
        <v>1.38098</v>
      </c>
    </row>
    <row r="53">
      <c r="A53" s="1" t="s">
        <v>25</v>
      </c>
      <c r="B53" s="1">
        <v>2048.0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29"/>
    <col customWidth="1" min="5" max="6" width="15.71"/>
    <col customWidth="1" min="8" max="8" width="16.57"/>
  </cols>
  <sheetData>
    <row r="1">
      <c r="A1" s="1" t="s">
        <v>38</v>
      </c>
    </row>
    <row r="2">
      <c r="A2" s="1" t="s">
        <v>37</v>
      </c>
    </row>
    <row r="3">
      <c r="A3" s="1" t="s">
        <v>40</v>
      </c>
      <c r="E3" s="1"/>
      <c r="F3" s="1" t="s">
        <v>42</v>
      </c>
    </row>
    <row r="4">
      <c r="A4" s="1" t="s">
        <v>8</v>
      </c>
      <c r="B4" s="1" t="s">
        <v>9</v>
      </c>
      <c r="C4" s="1" t="s">
        <v>10</v>
      </c>
      <c r="D4" s="1" t="s">
        <v>44</v>
      </c>
      <c r="E4" s="1" t="s">
        <v>41</v>
      </c>
      <c r="F4" s="1" t="s">
        <v>41</v>
      </c>
      <c r="G4" s="1" t="s">
        <v>43</v>
      </c>
      <c r="H4" s="1" t="s">
        <v>45</v>
      </c>
      <c r="I4" s="1" t="s">
        <v>46</v>
      </c>
    </row>
    <row r="5">
      <c r="A5" s="1" t="s">
        <v>21</v>
      </c>
      <c r="B5" s="3">
        <v>0.0108923</v>
      </c>
      <c r="C5" s="3">
        <v>0.00628033</v>
      </c>
      <c r="D5" s="3">
        <v>0.00651967</v>
      </c>
      <c r="E5" s="3">
        <v>0.00954367</v>
      </c>
      <c r="G5">
        <f t="shared" ref="G5:G10" si="1">E5/D5</f>
        <v>1.463827157</v>
      </c>
      <c r="H5">
        <f t="shared" ref="H5:H10" si="2">B5/D5</f>
        <v>1.670682719</v>
      </c>
      <c r="I5">
        <f t="shared" ref="I5:I10" si="3">C5/D5</f>
        <v>0.963289553</v>
      </c>
    </row>
    <row r="6">
      <c r="A6" s="1" t="s">
        <v>22</v>
      </c>
      <c r="B6" s="3">
        <v>0.0338173</v>
      </c>
      <c r="C6" s="3">
        <v>0.0248487</v>
      </c>
      <c r="D6" s="3">
        <v>0.0167377</v>
      </c>
      <c r="E6" s="3">
        <v>0.025326</v>
      </c>
      <c r="G6">
        <f t="shared" si="1"/>
        <v>1.51311112</v>
      </c>
      <c r="H6">
        <f t="shared" si="2"/>
        <v>2.02042694</v>
      </c>
      <c r="I6">
        <f t="shared" si="3"/>
        <v>1.484594658</v>
      </c>
    </row>
    <row r="7">
      <c r="A7" s="1" t="s">
        <v>23</v>
      </c>
      <c r="B7" s="3">
        <v>0.0720533</v>
      </c>
      <c r="C7" s="3">
        <v>0.0655177</v>
      </c>
      <c r="D7" s="3">
        <v>0.0172323</v>
      </c>
      <c r="E7" s="3">
        <v>0.0418887</v>
      </c>
      <c r="G7">
        <f t="shared" si="1"/>
        <v>2.430824672</v>
      </c>
      <c r="H7">
        <f t="shared" si="2"/>
        <v>4.181293269</v>
      </c>
      <c r="I7">
        <f t="shared" si="3"/>
        <v>3.802028748</v>
      </c>
    </row>
    <row r="8">
      <c r="A8" s="1" t="s">
        <v>24</v>
      </c>
      <c r="B8" s="3">
        <v>0.169386</v>
      </c>
      <c r="C8" s="3">
        <v>0.197777</v>
      </c>
      <c r="D8" s="3">
        <v>0.0345873</v>
      </c>
      <c r="E8" s="3">
        <v>0.131451</v>
      </c>
      <c r="G8">
        <f t="shared" si="1"/>
        <v>3.800556852</v>
      </c>
      <c r="H8">
        <f t="shared" si="2"/>
        <v>4.897346714</v>
      </c>
      <c r="I8">
        <f t="shared" si="3"/>
        <v>5.718197142</v>
      </c>
    </row>
    <row r="9">
      <c r="A9" s="1" t="s">
        <v>25</v>
      </c>
      <c r="B9" s="3">
        <v>0.294523</v>
      </c>
      <c r="C9" s="3">
        <v>0.4115</v>
      </c>
      <c r="D9" s="3">
        <v>0.061311</v>
      </c>
      <c r="E9" s="3">
        <v>0.311597</v>
      </c>
      <c r="G9">
        <f t="shared" si="1"/>
        <v>5.082236467</v>
      </c>
      <c r="H9">
        <f t="shared" si="2"/>
        <v>4.803754628</v>
      </c>
      <c r="I9">
        <f t="shared" si="3"/>
        <v>6.711683059</v>
      </c>
    </row>
    <row r="10">
      <c r="A10" s="1" t="s">
        <v>49</v>
      </c>
      <c r="B10" s="1">
        <v>2.541373</v>
      </c>
      <c r="C10" s="1">
        <v>7.135744</v>
      </c>
      <c r="D10" s="1">
        <v>0.698124</v>
      </c>
      <c r="E10" s="1">
        <v>26.561288</v>
      </c>
      <c r="F10" s="1">
        <v>26.642175</v>
      </c>
      <c r="G10">
        <f t="shared" si="1"/>
        <v>38.0466622</v>
      </c>
      <c r="H10">
        <f t="shared" si="2"/>
        <v>3.640288831</v>
      </c>
      <c r="I10">
        <f t="shared" si="3"/>
        <v>10.22131312</v>
      </c>
    </row>
    <row r="11">
      <c r="A11" s="1"/>
      <c r="B11" s="1"/>
      <c r="C11" s="1"/>
    </row>
    <row r="12">
      <c r="A12" s="1" t="s">
        <v>8</v>
      </c>
      <c r="B12" s="1" t="s">
        <v>47</v>
      </c>
      <c r="C12" s="1" t="s">
        <v>41</v>
      </c>
    </row>
    <row r="13">
      <c r="A13" s="1" t="s">
        <v>21</v>
      </c>
      <c r="B13" s="1">
        <v>16.0</v>
      </c>
      <c r="C13" s="3">
        <v>0.0690397</v>
      </c>
    </row>
    <row r="14">
      <c r="A14" s="1" t="s">
        <v>21</v>
      </c>
      <c r="B14" s="1">
        <v>32.0</v>
      </c>
      <c r="C14" s="3">
        <v>0.0442043</v>
      </c>
    </row>
    <row r="15">
      <c r="A15" s="1" t="s">
        <v>21</v>
      </c>
      <c r="B15" s="1">
        <v>64.0</v>
      </c>
      <c r="C15" s="3">
        <v>0.0296667</v>
      </c>
    </row>
    <row r="16">
      <c r="A16" s="1" t="s">
        <v>21</v>
      </c>
      <c r="B16" s="1">
        <v>128.0</v>
      </c>
      <c r="C16" s="3">
        <v>0.0192197</v>
      </c>
    </row>
    <row r="17">
      <c r="A17" s="1" t="s">
        <v>21</v>
      </c>
      <c r="B17" s="1">
        <v>256.0</v>
      </c>
      <c r="C17" s="3">
        <v>0.0143493</v>
      </c>
    </row>
    <row r="18">
      <c r="A18" s="1" t="s">
        <v>21</v>
      </c>
      <c r="B18" s="1">
        <v>512.0</v>
      </c>
      <c r="C18" s="3">
        <v>0.010218</v>
      </c>
    </row>
    <row r="19">
      <c r="A19" s="4" t="s">
        <v>21</v>
      </c>
      <c r="B19" s="4">
        <v>1024.0</v>
      </c>
      <c r="C19" s="5">
        <v>0.00954367</v>
      </c>
    </row>
    <row r="20">
      <c r="A20" s="1" t="s">
        <v>21</v>
      </c>
      <c r="B20" s="1">
        <v>2048.0</v>
      </c>
      <c r="C20" s="6"/>
    </row>
    <row r="21">
      <c r="A21" s="1" t="s">
        <v>22</v>
      </c>
      <c r="B21" s="1">
        <v>16.0</v>
      </c>
      <c r="C21" s="3">
        <v>0.506987</v>
      </c>
    </row>
    <row r="22">
      <c r="A22" s="1" t="s">
        <v>22</v>
      </c>
      <c r="B22" s="1">
        <v>32.0</v>
      </c>
      <c r="C22" s="3">
        <v>0.246016</v>
      </c>
    </row>
    <row r="23">
      <c r="A23" s="1" t="s">
        <v>22</v>
      </c>
      <c r="B23" s="1">
        <v>64.0</v>
      </c>
      <c r="C23" s="3">
        <v>0.0807747</v>
      </c>
    </row>
    <row r="24">
      <c r="A24" s="1" t="s">
        <v>22</v>
      </c>
      <c r="B24" s="1">
        <v>128.0</v>
      </c>
      <c r="C24" s="3">
        <v>0.0563367</v>
      </c>
    </row>
    <row r="25">
      <c r="A25" s="1" t="s">
        <v>22</v>
      </c>
      <c r="B25" s="1">
        <v>256.0</v>
      </c>
      <c r="C25" s="3">
        <v>0.0361397</v>
      </c>
    </row>
    <row r="26">
      <c r="A26" s="1" t="s">
        <v>22</v>
      </c>
      <c r="B26" s="1">
        <v>512.0</v>
      </c>
      <c r="C26" s="3">
        <v>0.0304667</v>
      </c>
    </row>
    <row r="27">
      <c r="A27" s="4" t="s">
        <v>22</v>
      </c>
      <c r="B27" s="4">
        <v>1024.0</v>
      </c>
      <c r="C27" s="5">
        <v>0.025326</v>
      </c>
    </row>
    <row r="28">
      <c r="A28" s="1" t="s">
        <v>22</v>
      </c>
      <c r="B28" s="1">
        <v>2048.0</v>
      </c>
      <c r="C28" s="6"/>
    </row>
    <row r="29">
      <c r="A29" s="1" t="s">
        <v>23</v>
      </c>
      <c r="B29" s="1">
        <v>16.0</v>
      </c>
      <c r="C29" s="3">
        <v>1.05469</v>
      </c>
    </row>
    <row r="30">
      <c r="A30" s="1" t="s">
        <v>23</v>
      </c>
      <c r="B30" s="1">
        <v>32.0</v>
      </c>
      <c r="C30" s="3">
        <v>0.459326</v>
      </c>
    </row>
    <row r="31">
      <c r="A31" s="1" t="s">
        <v>23</v>
      </c>
      <c r="B31" s="1">
        <v>64.0</v>
      </c>
      <c r="C31" s="3">
        <v>0.238502</v>
      </c>
    </row>
    <row r="32">
      <c r="A32" s="1" t="s">
        <v>23</v>
      </c>
      <c r="B32" s="1">
        <v>128.0</v>
      </c>
      <c r="C32" s="3">
        <v>0.11337</v>
      </c>
    </row>
    <row r="33">
      <c r="A33" s="1" t="s">
        <v>23</v>
      </c>
      <c r="B33" s="1">
        <v>256.0</v>
      </c>
      <c r="C33" s="3">
        <v>0.0598977</v>
      </c>
    </row>
    <row r="34">
      <c r="A34" s="1" t="s">
        <v>23</v>
      </c>
      <c r="B34" s="1">
        <v>512.0</v>
      </c>
      <c r="C34" s="3">
        <v>0.0463583</v>
      </c>
    </row>
    <row r="35">
      <c r="A35" s="4" t="s">
        <v>23</v>
      </c>
      <c r="B35" s="4">
        <v>1024.0</v>
      </c>
      <c r="C35" s="5">
        <v>0.0418887</v>
      </c>
    </row>
    <row r="36">
      <c r="A36" s="1" t="s">
        <v>23</v>
      </c>
      <c r="B36" s="1">
        <v>2048.0</v>
      </c>
      <c r="C36" s="6"/>
    </row>
    <row r="37">
      <c r="A37" s="1" t="s">
        <v>24</v>
      </c>
      <c r="B37" s="1">
        <v>16.0</v>
      </c>
      <c r="C37" s="3">
        <v>5.2546</v>
      </c>
    </row>
    <row r="38">
      <c r="A38" s="1" t="s">
        <v>24</v>
      </c>
      <c r="B38" s="1">
        <v>32.0</v>
      </c>
      <c r="C38" s="3">
        <v>1.55654</v>
      </c>
    </row>
    <row r="39">
      <c r="A39" s="1" t="s">
        <v>24</v>
      </c>
      <c r="B39" s="1">
        <v>64.0</v>
      </c>
      <c r="C39" s="3">
        <v>0.877588</v>
      </c>
    </row>
    <row r="40">
      <c r="A40" s="1" t="s">
        <v>24</v>
      </c>
      <c r="B40" s="1">
        <v>128.0</v>
      </c>
      <c r="C40" s="3">
        <v>0.495309</v>
      </c>
    </row>
    <row r="41">
      <c r="A41" s="1" t="s">
        <v>24</v>
      </c>
      <c r="B41" s="1">
        <v>256.0</v>
      </c>
      <c r="C41" s="3">
        <v>0.27931</v>
      </c>
    </row>
    <row r="42">
      <c r="A42" s="1" t="s">
        <v>24</v>
      </c>
      <c r="B42" s="1">
        <v>512.0</v>
      </c>
      <c r="C42" s="3">
        <v>0.174056</v>
      </c>
    </row>
    <row r="43">
      <c r="A43" s="4" t="s">
        <v>24</v>
      </c>
      <c r="B43" s="4">
        <v>1024.0</v>
      </c>
      <c r="C43" s="5">
        <v>0.131451</v>
      </c>
    </row>
    <row r="44">
      <c r="A44" s="1" t="s">
        <v>24</v>
      </c>
      <c r="B44" s="1">
        <v>2048.0</v>
      </c>
      <c r="C44" s="6"/>
    </row>
    <row r="45">
      <c r="A45" s="1" t="s">
        <v>25</v>
      </c>
      <c r="B45" s="1">
        <v>16.0</v>
      </c>
      <c r="C45" s="3">
        <v>19.0743</v>
      </c>
    </row>
    <row r="46">
      <c r="A46" s="1" t="s">
        <v>25</v>
      </c>
      <c r="B46" s="1">
        <v>32.0</v>
      </c>
      <c r="C46" s="3">
        <v>5.16344</v>
      </c>
    </row>
    <row r="47">
      <c r="A47" s="1" t="s">
        <v>25</v>
      </c>
      <c r="B47" s="1">
        <v>64.0</v>
      </c>
      <c r="C47" s="3">
        <v>2.64073</v>
      </c>
    </row>
    <row r="48">
      <c r="A48" s="1" t="s">
        <v>25</v>
      </c>
      <c r="B48" s="1">
        <v>128.0</v>
      </c>
      <c r="C48" s="3">
        <v>1.37126</v>
      </c>
    </row>
    <row r="49">
      <c r="A49" s="1" t="s">
        <v>25</v>
      </c>
      <c r="B49" s="1">
        <v>256.0</v>
      </c>
      <c r="C49" s="3">
        <v>0.753956</v>
      </c>
    </row>
    <row r="50">
      <c r="A50" s="1" t="s">
        <v>25</v>
      </c>
      <c r="B50" s="1">
        <v>512.0</v>
      </c>
      <c r="C50" s="3">
        <v>0.457138</v>
      </c>
    </row>
    <row r="51">
      <c r="A51" s="4" t="s">
        <v>25</v>
      </c>
      <c r="B51" s="4">
        <v>1024.0</v>
      </c>
      <c r="C51" s="5">
        <v>0.311597</v>
      </c>
    </row>
    <row r="52">
      <c r="A52" s="1" t="s">
        <v>25</v>
      </c>
      <c r="B52" s="1">
        <v>2048.0</v>
      </c>
    </row>
    <row r="53">
      <c r="A53" s="1" t="s">
        <v>21</v>
      </c>
      <c r="B53" s="1">
        <v>1.0</v>
      </c>
    </row>
    <row r="54">
      <c r="A54" s="1" t="s">
        <v>22</v>
      </c>
      <c r="B54" s="1">
        <v>1.0</v>
      </c>
    </row>
    <row r="55">
      <c r="A55" s="1" t="s">
        <v>23</v>
      </c>
      <c r="B55" s="1">
        <v>1.0</v>
      </c>
    </row>
    <row r="56">
      <c r="A56" s="1" t="s">
        <v>24</v>
      </c>
      <c r="B56" s="1">
        <v>1.0</v>
      </c>
    </row>
    <row r="57">
      <c r="A57" s="1" t="s">
        <v>25</v>
      </c>
      <c r="B57" s="1">
        <v>1.0</v>
      </c>
    </row>
    <row r="58">
      <c r="A58" s="1" t="s">
        <v>21</v>
      </c>
      <c r="B58" s="1">
        <v>1.0</v>
      </c>
    </row>
    <row r="59">
      <c r="A59" s="1" t="s">
        <v>22</v>
      </c>
      <c r="B59" s="1">
        <v>1.0</v>
      </c>
    </row>
    <row r="60">
      <c r="A60" s="1" t="s">
        <v>23</v>
      </c>
      <c r="B60" s="1">
        <v>1.0</v>
      </c>
    </row>
    <row r="61">
      <c r="A61" s="1" t="s">
        <v>24</v>
      </c>
      <c r="B61" s="1">
        <v>1.0</v>
      </c>
    </row>
    <row r="62">
      <c r="A62" s="1" t="s">
        <v>25</v>
      </c>
      <c r="B62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6" max="6" width="15.29"/>
    <col customWidth="1" min="7" max="7" width="15.71"/>
    <col customWidth="1" min="10" max="10" width="16.86"/>
    <col customWidth="1" min="11" max="11" width="15.29"/>
    <col customWidth="1" min="12" max="12" width="15.43"/>
    <col customWidth="1" min="13" max="14" width="15.29"/>
    <col customWidth="1" min="17" max="18" width="15.29"/>
    <col customWidth="1" min="19" max="19" width="28.14"/>
    <col customWidth="1" min="20" max="20" width="16.57"/>
  </cols>
  <sheetData>
    <row r="1">
      <c r="A1" s="1" t="s">
        <v>56</v>
      </c>
      <c r="B1" s="1"/>
      <c r="C1" s="1"/>
      <c r="D1" s="1"/>
      <c r="E1" s="1"/>
      <c r="F1" s="1"/>
      <c r="G1" s="1"/>
      <c r="H1" s="1"/>
      <c r="I1" s="1" t="s">
        <v>57</v>
      </c>
      <c r="J1" s="1" t="s">
        <v>58</v>
      </c>
      <c r="K1" s="1"/>
      <c r="L1" s="2" t="s">
        <v>59</v>
      </c>
    </row>
    <row r="2">
      <c r="A2" s="1" t="s">
        <v>37</v>
      </c>
      <c r="B2" s="1"/>
      <c r="C2" s="1"/>
      <c r="D2" s="1"/>
      <c r="E2" s="1"/>
      <c r="F2" s="1"/>
      <c r="G2" s="1"/>
      <c r="H2" s="1"/>
      <c r="I2" s="1" t="s">
        <v>60</v>
      </c>
      <c r="J2" s="2" t="s">
        <v>61</v>
      </c>
    </row>
    <row r="3">
      <c r="A3" s="1" t="s">
        <v>62</v>
      </c>
      <c r="B3" s="1"/>
      <c r="C3" s="1"/>
      <c r="D3" s="1"/>
      <c r="E3" s="1"/>
      <c r="F3" s="1"/>
      <c r="G3" s="1"/>
      <c r="H3" s="1"/>
      <c r="I3" s="1" t="s">
        <v>63</v>
      </c>
      <c r="J3" s="2" t="s">
        <v>64</v>
      </c>
      <c r="K3" s="1"/>
      <c r="L3" s="1"/>
      <c r="M3" s="1"/>
      <c r="V3" s="1"/>
    </row>
    <row r="4">
      <c r="A4" s="1" t="s">
        <v>65</v>
      </c>
      <c r="B4" s="1"/>
      <c r="C4" s="1"/>
      <c r="D4" s="1"/>
      <c r="E4" s="1"/>
      <c r="F4" s="1"/>
      <c r="H4" s="1"/>
      <c r="I4" s="1" t="s">
        <v>66</v>
      </c>
      <c r="J4" s="2" t="s">
        <v>67</v>
      </c>
    </row>
    <row r="5">
      <c r="A5" s="1"/>
      <c r="B5" s="1"/>
      <c r="C5" s="1"/>
      <c r="D5" s="1"/>
      <c r="E5" s="1"/>
      <c r="F5" s="1"/>
      <c r="H5" s="1"/>
      <c r="I5" s="1" t="s">
        <v>68</v>
      </c>
      <c r="J5" s="2" t="s">
        <v>69</v>
      </c>
    </row>
    <row r="6">
      <c r="A6" s="1"/>
      <c r="B6" s="1"/>
      <c r="C6" s="1"/>
      <c r="D6" s="1"/>
      <c r="E6" s="1"/>
      <c r="F6" s="1"/>
      <c r="H6" s="1"/>
      <c r="I6" s="1" t="s">
        <v>70</v>
      </c>
      <c r="J6" s="2" t="s">
        <v>71</v>
      </c>
      <c r="P6" s="1"/>
    </row>
    <row r="7">
      <c r="A7" s="1"/>
      <c r="B7" s="1"/>
      <c r="C7" s="1"/>
      <c r="D7" s="1"/>
      <c r="E7" s="1"/>
      <c r="F7" s="1"/>
      <c r="H7" s="1"/>
      <c r="I7" s="1" t="s">
        <v>72</v>
      </c>
      <c r="J7" s="2" t="s">
        <v>73</v>
      </c>
    </row>
    <row r="8">
      <c r="F8" s="1" t="s">
        <v>74</v>
      </c>
      <c r="G8" s="1" t="s">
        <v>75</v>
      </c>
      <c r="H8" s="1" t="s">
        <v>75</v>
      </c>
      <c r="I8" s="1" t="s">
        <v>75</v>
      </c>
      <c r="J8" s="1" t="s">
        <v>76</v>
      </c>
      <c r="K8" s="1" t="s">
        <v>76</v>
      </c>
      <c r="L8" s="1" t="s">
        <v>76</v>
      </c>
      <c r="M8" s="1" t="s">
        <v>76</v>
      </c>
      <c r="N8" s="1" t="s">
        <v>76</v>
      </c>
      <c r="O8" s="1" t="s">
        <v>76</v>
      </c>
      <c r="P8" s="1" t="s">
        <v>76</v>
      </c>
      <c r="Q8" s="1" t="s">
        <v>77</v>
      </c>
      <c r="R8" s="1" t="s">
        <v>53</v>
      </c>
      <c r="S8" s="1" t="s">
        <v>76</v>
      </c>
      <c r="X8" s="1"/>
    </row>
    <row r="9">
      <c r="B9" s="1"/>
      <c r="F9" s="1" t="s">
        <v>47</v>
      </c>
      <c r="G9" s="1"/>
      <c r="I9" s="1"/>
      <c r="J9" s="1"/>
      <c r="K9" s="1"/>
      <c r="M9" s="1">
        <v>1024.0</v>
      </c>
      <c r="O9" s="1">
        <v>64.0</v>
      </c>
      <c r="P9" s="1">
        <v>64.0</v>
      </c>
      <c r="Q9" s="1">
        <v>64.0</v>
      </c>
      <c r="R9" s="1">
        <v>64.0</v>
      </c>
      <c r="S9" s="1">
        <v>64.0</v>
      </c>
      <c r="U9" s="1" t="s">
        <v>78</v>
      </c>
      <c r="X9" s="1"/>
    </row>
    <row r="10">
      <c r="A10" s="1" t="s">
        <v>8</v>
      </c>
      <c r="B10" s="1" t="s">
        <v>33</v>
      </c>
      <c r="C10" s="1" t="s">
        <v>7</v>
      </c>
      <c r="D10" s="1" t="s">
        <v>79</v>
      </c>
      <c r="E10" s="1" t="s">
        <v>80</v>
      </c>
      <c r="F10" s="1" t="s">
        <v>81</v>
      </c>
      <c r="G10" s="1" t="s">
        <v>9</v>
      </c>
      <c r="H10" s="1" t="s">
        <v>82</v>
      </c>
      <c r="I10" s="1" t="s">
        <v>10</v>
      </c>
      <c r="J10" s="1" t="s">
        <v>44</v>
      </c>
      <c r="K10" s="1" t="s">
        <v>83</v>
      </c>
      <c r="L10" s="1" t="s">
        <v>84</v>
      </c>
      <c r="M10" s="1" t="s">
        <v>41</v>
      </c>
      <c r="N10" s="1" t="s">
        <v>85</v>
      </c>
      <c r="O10" s="1" t="s">
        <v>86</v>
      </c>
      <c r="P10" s="1" t="s">
        <v>87</v>
      </c>
      <c r="Q10" s="1" t="s">
        <v>87</v>
      </c>
      <c r="R10" s="1" t="s">
        <v>87</v>
      </c>
      <c r="S10" s="1" t="s">
        <v>88</v>
      </c>
      <c r="U10" s="1" t="s">
        <v>89</v>
      </c>
      <c r="X10" s="1"/>
    </row>
    <row r="11">
      <c r="A11" s="1" t="s">
        <v>21</v>
      </c>
      <c r="B11" s="1">
        <v>66433.0</v>
      </c>
      <c r="C11" s="1">
        <v>15697.0</v>
      </c>
      <c r="D11" s="1">
        <v>25.0</v>
      </c>
      <c r="E11">
        <f t="shared" ref="E11:E17" si="1">D11*B11*4</f>
        <v>6643300</v>
      </c>
      <c r="F11" s="1">
        <v>4432.0</v>
      </c>
      <c r="G11" s="15">
        <v>0.0107603</v>
      </c>
      <c r="H11" s="1">
        <v>0.011431</v>
      </c>
      <c r="I11" s="15">
        <v>0.00628733</v>
      </c>
      <c r="J11" s="15">
        <v>0.00742033</v>
      </c>
      <c r="K11" s="15">
        <v>0.00546533</v>
      </c>
      <c r="L11" s="15">
        <v>0.00533867</v>
      </c>
      <c r="M11" s="15">
        <v>0.00577367</v>
      </c>
      <c r="O11" s="8">
        <v>0.004551</v>
      </c>
      <c r="P11" s="8">
        <v>0.00541933</v>
      </c>
      <c r="Q11" s="8">
        <v>0.0172943</v>
      </c>
      <c r="R11" s="8">
        <v>0.0126623</v>
      </c>
      <c r="S11">
        <f t="shared" ref="S11:S17" si="2">E11/(1000*1000*1000)/P11</f>
        <v>1.225852642</v>
      </c>
      <c r="U11">
        <f t="shared" ref="U11:U17" si="3">B11*4/(1000*1000*1000)/P11</f>
        <v>0.04903410569</v>
      </c>
    </row>
    <row r="12">
      <c r="A12" s="1" t="s">
        <v>22</v>
      </c>
      <c r="B12" s="1">
        <v>192728.0</v>
      </c>
      <c r="C12" s="1">
        <v>40052.0</v>
      </c>
      <c r="D12" s="1">
        <v>40.0</v>
      </c>
      <c r="E12">
        <f t="shared" si="1"/>
        <v>30836480</v>
      </c>
      <c r="F12" s="1">
        <v>7992.0</v>
      </c>
      <c r="G12" s="15">
        <v>0.037091</v>
      </c>
      <c r="H12" s="1">
        <v>0.034357</v>
      </c>
      <c r="I12" s="15">
        <v>0.023725</v>
      </c>
      <c r="J12" s="15">
        <v>0.022258</v>
      </c>
      <c r="K12" s="15">
        <v>0.016308</v>
      </c>
      <c r="L12" s="15">
        <v>0.0140167</v>
      </c>
      <c r="M12" s="15">
        <v>0.0110533</v>
      </c>
      <c r="O12" s="8">
        <v>0.00858733</v>
      </c>
      <c r="P12" s="8">
        <v>0.007402</v>
      </c>
      <c r="Q12" s="8">
        <v>0.0621287</v>
      </c>
      <c r="R12" s="8">
        <v>0.069261</v>
      </c>
      <c r="S12">
        <f t="shared" si="2"/>
        <v>4.165965955</v>
      </c>
      <c r="U12">
        <f t="shared" si="3"/>
        <v>0.1041491489</v>
      </c>
    </row>
    <row r="13">
      <c r="A13" s="1" t="s">
        <v>23</v>
      </c>
      <c r="B13" s="1">
        <v>404613.0</v>
      </c>
      <c r="C13" s="1">
        <v>88651.0</v>
      </c>
      <c r="D13" s="1">
        <v>48.0</v>
      </c>
      <c r="E13">
        <f t="shared" si="1"/>
        <v>77685696</v>
      </c>
      <c r="F13" s="1">
        <v>17316.0</v>
      </c>
      <c r="G13" s="15">
        <v>0.0761027</v>
      </c>
      <c r="H13" s="1">
        <v>0.073718</v>
      </c>
      <c r="I13" s="15">
        <v>0.065211</v>
      </c>
      <c r="J13" s="15">
        <v>0.0194883</v>
      </c>
      <c r="K13" s="15">
        <v>0.011963</v>
      </c>
      <c r="L13" s="15">
        <v>0.010384</v>
      </c>
      <c r="M13" s="15">
        <v>0.0126037</v>
      </c>
      <c r="O13" s="8">
        <v>0.008399</v>
      </c>
      <c r="P13" s="8">
        <v>0.007828</v>
      </c>
      <c r="Q13" s="8">
        <v>0.146642</v>
      </c>
      <c r="R13" s="8">
        <v>0.1502</v>
      </c>
      <c r="S13">
        <f t="shared" si="2"/>
        <v>9.924079714</v>
      </c>
      <c r="U13">
        <f t="shared" si="3"/>
        <v>0.2067516607</v>
      </c>
    </row>
    <row r="14">
      <c r="A14" s="1" t="s">
        <v>24</v>
      </c>
      <c r="B14" s="1">
        <v>890925.0</v>
      </c>
      <c r="C14" s="1">
        <v>187380.0</v>
      </c>
      <c r="D14" s="1">
        <v>70.0</v>
      </c>
      <c r="E14">
        <f t="shared" si="1"/>
        <v>249459000</v>
      </c>
      <c r="F14" s="1">
        <v>26664.0</v>
      </c>
      <c r="G14" s="15">
        <v>0.168607</v>
      </c>
      <c r="H14" s="1">
        <v>0.167719</v>
      </c>
      <c r="I14" s="15">
        <v>0.214073</v>
      </c>
      <c r="J14" s="15">
        <v>0.034283</v>
      </c>
      <c r="K14" s="15">
        <v>0.0220277</v>
      </c>
      <c r="L14" s="15">
        <v>0.021625</v>
      </c>
      <c r="M14" s="15">
        <v>0.0265527</v>
      </c>
      <c r="O14" s="8">
        <v>0.0171493</v>
      </c>
      <c r="P14" s="8">
        <v>0.016077</v>
      </c>
      <c r="Q14" s="8">
        <v>0.435515</v>
      </c>
      <c r="R14" s="8">
        <v>0.52969</v>
      </c>
      <c r="S14">
        <f t="shared" si="2"/>
        <v>15.51651428</v>
      </c>
      <c r="U14">
        <f t="shared" si="3"/>
        <v>0.2216644896</v>
      </c>
    </row>
    <row r="15">
      <c r="A15" s="1" t="s">
        <v>25</v>
      </c>
      <c r="B15" s="1">
        <v>1580611.0</v>
      </c>
      <c r="C15" s="1">
        <v>336215.0</v>
      </c>
      <c r="D15" s="1">
        <v>82.0</v>
      </c>
      <c r="E15">
        <f t="shared" si="1"/>
        <v>518440408</v>
      </c>
      <c r="F15" s="1">
        <v>45268.0</v>
      </c>
      <c r="G15" s="15">
        <v>0.292421</v>
      </c>
      <c r="H15" s="1">
        <v>0.291575</v>
      </c>
      <c r="I15" s="15">
        <v>0.408129</v>
      </c>
      <c r="J15" s="15">
        <v>0.0609373</v>
      </c>
      <c r="K15" s="15">
        <v>0.0367637</v>
      </c>
      <c r="L15" s="15">
        <v>0.0364503</v>
      </c>
      <c r="M15" s="15">
        <v>0.0461887</v>
      </c>
      <c r="N15" s="15">
        <v>0.05063</v>
      </c>
      <c r="O15" s="8">
        <v>0.0283437</v>
      </c>
      <c r="P15" s="8">
        <v>0.026247</v>
      </c>
      <c r="Q15" s="8">
        <v>0.882789</v>
      </c>
      <c r="R15" s="8">
        <v>1.19607</v>
      </c>
      <c r="S15">
        <f t="shared" si="2"/>
        <v>19.75236819</v>
      </c>
      <c r="U15">
        <f t="shared" si="3"/>
        <v>0.240882539</v>
      </c>
    </row>
    <row r="16">
      <c r="A16" s="1" t="s">
        <v>49</v>
      </c>
      <c r="B16" s="1">
        <v>1.2831104E7</v>
      </c>
      <c r="C16" s="1">
        <v>2499193.0</v>
      </c>
      <c r="D16" s="1">
        <v>210.0</v>
      </c>
      <c r="E16">
        <f t="shared" si="1"/>
        <v>10778127360</v>
      </c>
      <c r="F16" s="1">
        <v>95798.0</v>
      </c>
      <c r="G16" s="15">
        <v>2.53513</v>
      </c>
      <c r="H16" s="1">
        <v>2.50482</v>
      </c>
      <c r="I16" s="15">
        <v>7.13291</v>
      </c>
      <c r="J16" s="15">
        <v>0.703891</v>
      </c>
      <c r="K16" s="15">
        <v>0.391242</v>
      </c>
      <c r="L16" s="15">
        <v>0.375338</v>
      </c>
      <c r="M16" s="15">
        <v>0.515013</v>
      </c>
      <c r="N16" s="15">
        <v>0.590834</v>
      </c>
      <c r="O16" s="8">
        <v>0.327073</v>
      </c>
      <c r="P16" s="8">
        <v>0.281375</v>
      </c>
      <c r="Q16" s="8">
        <v>16.274</v>
      </c>
      <c r="R16" s="8">
        <v>22.7265</v>
      </c>
      <c r="S16">
        <f t="shared" si="2"/>
        <v>38.30520608</v>
      </c>
      <c r="U16">
        <f t="shared" si="3"/>
        <v>0.1824057432</v>
      </c>
    </row>
    <row r="17">
      <c r="A17" s="1" t="s">
        <v>55</v>
      </c>
      <c r="B17" s="1">
        <v>2.7943315E7</v>
      </c>
      <c r="C17" s="1">
        <v>5190006.0</v>
      </c>
      <c r="D17" s="1">
        <v>310.0</v>
      </c>
      <c r="E17">
        <f t="shared" si="1"/>
        <v>34649710600</v>
      </c>
      <c r="G17" s="15">
        <v>5.63853</v>
      </c>
      <c r="H17" s="1">
        <v>5.58012</v>
      </c>
      <c r="I17" s="15">
        <v>21.7562</v>
      </c>
      <c r="J17" s="15">
        <v>3.36643</v>
      </c>
      <c r="K17" s="15">
        <v>2.97183</v>
      </c>
      <c r="L17" s="15">
        <v>2.78808</v>
      </c>
      <c r="M17" s="15">
        <v>1.37177</v>
      </c>
      <c r="O17" s="8">
        <v>0.871432</v>
      </c>
      <c r="P17" s="8">
        <v>0.703791</v>
      </c>
      <c r="Q17" s="8">
        <v>51.1865</v>
      </c>
      <c r="R17" s="1" t="s">
        <v>90</v>
      </c>
      <c r="S17">
        <f t="shared" si="2"/>
        <v>49.23295495</v>
      </c>
      <c r="U17">
        <f t="shared" si="3"/>
        <v>0.1588159837</v>
      </c>
    </row>
    <row r="18">
      <c r="B18" s="1"/>
      <c r="C18" s="1"/>
      <c r="D18" s="1"/>
      <c r="E18" s="1"/>
      <c r="J18" s="1"/>
    </row>
    <row r="19">
      <c r="B19" s="1" t="s">
        <v>91</v>
      </c>
      <c r="M19" s="1" t="s">
        <v>92</v>
      </c>
      <c r="N19" s="1" t="s">
        <v>92</v>
      </c>
    </row>
    <row r="20">
      <c r="M20" s="1">
        <v>215.0</v>
      </c>
      <c r="N20" s="1">
        <v>30.0</v>
      </c>
    </row>
    <row r="21">
      <c r="A21" s="1" t="s">
        <v>8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M21" s="1">
        <v>215.0</v>
      </c>
      <c r="N21" s="1">
        <v>30.0</v>
      </c>
    </row>
    <row r="22">
      <c r="A22" s="1" t="s">
        <v>21</v>
      </c>
      <c r="B22" s="16">
        <f t="shared" ref="B22:B28" si="4">$G11/$P11</f>
        <v>1.985540648</v>
      </c>
      <c r="C22" s="16">
        <f t="shared" ref="C22:C28" si="5">$I11/$P11</f>
        <v>1.160167401</v>
      </c>
      <c r="D22" s="16">
        <f t="shared" ref="D22:D28" si="6">$J11/$P11</f>
        <v>1.369233835</v>
      </c>
      <c r="E22" s="16">
        <f t="shared" ref="E22:E28" si="7">$L11/$P11</f>
        <v>0.9851162413</v>
      </c>
      <c r="F22" s="16">
        <f t="shared" ref="F22:F28" si="8">$M11/$P11</f>
        <v>1.065384466</v>
      </c>
      <c r="G22" s="16">
        <f t="shared" ref="G22:G28" si="9">$O11/$P11</f>
        <v>0.8397717061</v>
      </c>
      <c r="H22" s="16">
        <f t="shared" ref="H22:H28" si="10">$M11/$O11</f>
        <v>1.268659635</v>
      </c>
      <c r="M22" s="1">
        <v>215.0</v>
      </c>
      <c r="N22" s="1">
        <v>30.0</v>
      </c>
    </row>
    <row r="23">
      <c r="A23" s="1" t="s">
        <v>22</v>
      </c>
      <c r="B23" s="16">
        <f t="shared" si="4"/>
        <v>5.010942988</v>
      </c>
      <c r="C23" s="16">
        <f t="shared" si="5"/>
        <v>3.205214807</v>
      </c>
      <c r="D23" s="16">
        <f t="shared" si="6"/>
        <v>3.007025128</v>
      </c>
      <c r="E23" s="16">
        <f t="shared" si="7"/>
        <v>1.893636855</v>
      </c>
      <c r="F23" s="16">
        <f t="shared" si="8"/>
        <v>1.493285598</v>
      </c>
      <c r="G23" s="16">
        <f t="shared" si="9"/>
        <v>1.16013645</v>
      </c>
      <c r="H23" s="16">
        <f t="shared" si="10"/>
        <v>1.287163763</v>
      </c>
      <c r="M23" s="1">
        <v>215.0</v>
      </c>
      <c r="N23" s="1">
        <v>30.0</v>
      </c>
    </row>
    <row r="24">
      <c r="A24" s="1" t="s">
        <v>23</v>
      </c>
      <c r="B24" s="16">
        <f t="shared" si="4"/>
        <v>9.721857435</v>
      </c>
      <c r="C24" s="16">
        <f t="shared" si="5"/>
        <v>8.330480327</v>
      </c>
      <c r="D24" s="16">
        <f t="shared" si="6"/>
        <v>2.489563107</v>
      </c>
      <c r="E24" s="16">
        <f t="shared" si="7"/>
        <v>1.326520184</v>
      </c>
      <c r="F24" s="16">
        <f t="shared" si="8"/>
        <v>1.610079203</v>
      </c>
      <c r="G24" s="16">
        <f t="shared" si="9"/>
        <v>1.072943281</v>
      </c>
      <c r="H24" s="16">
        <f t="shared" si="10"/>
        <v>1.500619121</v>
      </c>
      <c r="M24" s="1">
        <v>215.0</v>
      </c>
      <c r="N24" s="1">
        <v>30.0</v>
      </c>
    </row>
    <row r="25">
      <c r="A25" s="1" t="s">
        <v>24</v>
      </c>
      <c r="B25" s="16">
        <f t="shared" si="4"/>
        <v>10.48746657</v>
      </c>
      <c r="C25" s="16">
        <f t="shared" si="5"/>
        <v>13.31548174</v>
      </c>
      <c r="D25" s="16">
        <f t="shared" si="6"/>
        <v>2.132425204</v>
      </c>
      <c r="E25" s="16">
        <f t="shared" si="7"/>
        <v>1.345089258</v>
      </c>
      <c r="F25" s="16">
        <f t="shared" si="8"/>
        <v>1.651595447</v>
      </c>
      <c r="G25" s="16">
        <f t="shared" si="9"/>
        <v>1.066697767</v>
      </c>
      <c r="H25" s="16">
        <f t="shared" si="10"/>
        <v>1.548325588</v>
      </c>
      <c r="M25" s="1">
        <v>215.0</v>
      </c>
      <c r="N25" s="1">
        <v>30.0</v>
      </c>
    </row>
    <row r="26">
      <c r="A26" s="1" t="s">
        <v>25</v>
      </c>
      <c r="B26" s="16">
        <f t="shared" si="4"/>
        <v>11.14112089</v>
      </c>
      <c r="C26" s="16">
        <f t="shared" si="5"/>
        <v>15.54954852</v>
      </c>
      <c r="D26" s="16">
        <f t="shared" si="6"/>
        <v>2.321686288</v>
      </c>
      <c r="E26" s="16">
        <f t="shared" si="7"/>
        <v>1.38874157</v>
      </c>
      <c r="F26" s="16">
        <f t="shared" si="8"/>
        <v>1.75977064</v>
      </c>
      <c r="G26" s="16">
        <f t="shared" si="9"/>
        <v>1.079883415</v>
      </c>
      <c r="H26" s="16">
        <f t="shared" si="10"/>
        <v>1.629593172</v>
      </c>
      <c r="M26" s="1">
        <v>215.0</v>
      </c>
      <c r="N26" s="1">
        <v>30.0</v>
      </c>
    </row>
    <row r="27">
      <c r="A27" s="1" t="s">
        <v>49</v>
      </c>
      <c r="B27" s="16">
        <f t="shared" si="4"/>
        <v>9.009791204</v>
      </c>
      <c r="C27" s="16">
        <f t="shared" si="5"/>
        <v>25.35019103</v>
      </c>
      <c r="D27" s="16">
        <f t="shared" si="6"/>
        <v>2.501611728</v>
      </c>
      <c r="E27" s="16">
        <f t="shared" si="7"/>
        <v>1.333942248</v>
      </c>
      <c r="F27" s="16">
        <f t="shared" si="8"/>
        <v>1.830343847</v>
      </c>
      <c r="G27" s="16">
        <f t="shared" si="9"/>
        <v>1.162409596</v>
      </c>
      <c r="H27" s="16">
        <f t="shared" si="10"/>
        <v>1.574611784</v>
      </c>
    </row>
    <row r="28">
      <c r="A28" s="1" t="s">
        <v>55</v>
      </c>
      <c r="B28" s="16">
        <f t="shared" si="4"/>
        <v>8.011654028</v>
      </c>
      <c r="C28" s="16">
        <f t="shared" si="5"/>
        <v>30.91287044</v>
      </c>
      <c r="D28" s="16">
        <f t="shared" si="6"/>
        <v>4.783280832</v>
      </c>
      <c r="E28" s="16">
        <f t="shared" si="7"/>
        <v>3.961516984</v>
      </c>
      <c r="F28" s="16">
        <f t="shared" si="8"/>
        <v>1.949115576</v>
      </c>
      <c r="G28" s="16">
        <f t="shared" si="9"/>
        <v>1.238197135</v>
      </c>
      <c r="H28" s="16">
        <f t="shared" si="10"/>
        <v>1.574156102</v>
      </c>
      <c r="M28" s="1" t="s">
        <v>100</v>
      </c>
      <c r="N28" s="1" t="s">
        <v>100</v>
      </c>
      <c r="O28" s="1" t="s">
        <v>101</v>
      </c>
    </row>
    <row r="29">
      <c r="M29" s="17">
        <f t="shared" ref="M29:N29" si="11">P11*M20</f>
        <v>1.16515595</v>
      </c>
      <c r="N29" s="17">
        <f t="shared" si="11"/>
        <v>0.518829</v>
      </c>
      <c r="O29" s="16">
        <f t="shared" ref="O29:O35" si="13">N29/M29</f>
        <v>0.4452871738</v>
      </c>
    </row>
    <row r="30">
      <c r="M30" s="17">
        <f t="shared" ref="M30:N30" si="12">P12*M21</f>
        <v>1.59143</v>
      </c>
      <c r="N30" s="17">
        <f t="shared" si="12"/>
        <v>1.863861</v>
      </c>
      <c r="O30" s="16">
        <f t="shared" si="13"/>
        <v>1.171186292</v>
      </c>
    </row>
    <row r="31">
      <c r="A31" s="1" t="s">
        <v>102</v>
      </c>
      <c r="F31" s="1"/>
      <c r="G31" s="1" t="s">
        <v>103</v>
      </c>
      <c r="M31" s="17">
        <f t="shared" ref="M31:N31" si="14">P13*M22</f>
        <v>1.68302</v>
      </c>
      <c r="N31" s="17">
        <f t="shared" si="14"/>
        <v>4.39926</v>
      </c>
      <c r="O31" s="16">
        <f t="shared" si="13"/>
        <v>2.613908331</v>
      </c>
    </row>
    <row r="32">
      <c r="A32" s="1" t="s">
        <v>104</v>
      </c>
      <c r="B32" s="1" t="s">
        <v>105</v>
      </c>
      <c r="C32" s="1"/>
      <c r="D32" s="1" t="s">
        <v>106</v>
      </c>
      <c r="E32" s="1" t="s">
        <v>99</v>
      </c>
      <c r="F32" s="1"/>
      <c r="G32" s="1" t="s">
        <v>107</v>
      </c>
      <c r="H32" s="1" t="s">
        <v>108</v>
      </c>
      <c r="I32" s="1" t="s">
        <v>109</v>
      </c>
      <c r="M32" s="17">
        <f t="shared" ref="M32:N32" si="15">P14*M23</f>
        <v>3.456555</v>
      </c>
      <c r="N32" s="17">
        <f t="shared" si="15"/>
        <v>13.06545</v>
      </c>
      <c r="O32" s="16">
        <f t="shared" si="13"/>
        <v>3.779905137</v>
      </c>
    </row>
    <row r="33">
      <c r="A33" s="16">
        <f t="shared" ref="A33:A39" si="18">G11/$O11</f>
        <v>2.364381455</v>
      </c>
      <c r="B33" s="16">
        <f t="shared" ref="B33:B39" si="19">I11/$O11</f>
        <v>1.381527137</v>
      </c>
      <c r="C33" s="16"/>
      <c r="D33" s="16">
        <f t="shared" ref="D33:D39" si="20">J11/$O11</f>
        <v>1.63048341</v>
      </c>
      <c r="E33" s="16">
        <f t="shared" ref="E33:E39" si="21">M11/$O11</f>
        <v>1.268659635</v>
      </c>
      <c r="F33" s="16"/>
      <c r="G33" s="16">
        <f t="shared" ref="G33:G39" si="22">G11/$M11</f>
        <v>1.863684623</v>
      </c>
      <c r="H33" s="16">
        <f t="shared" ref="H33:I33" si="16">I11/$M11</f>
        <v>1.088965944</v>
      </c>
      <c r="I33" s="16">
        <f t="shared" si="16"/>
        <v>1.285201614</v>
      </c>
      <c r="M33" s="17">
        <f t="shared" ref="M33:N33" si="17">P15*M24</f>
        <v>5.643105</v>
      </c>
      <c r="N33" s="17">
        <f t="shared" si="17"/>
        <v>26.48367</v>
      </c>
      <c r="O33" s="16">
        <f t="shared" si="13"/>
        <v>4.693102468</v>
      </c>
    </row>
    <row r="34">
      <c r="A34" s="16">
        <f t="shared" si="18"/>
        <v>4.319270367</v>
      </c>
      <c r="B34" s="16">
        <f t="shared" si="19"/>
        <v>2.762791228</v>
      </c>
      <c r="C34" s="16"/>
      <c r="D34" s="16">
        <f t="shared" si="20"/>
        <v>2.591958152</v>
      </c>
      <c r="E34" s="16">
        <f t="shared" si="21"/>
        <v>1.287163763</v>
      </c>
      <c r="F34" s="16"/>
      <c r="G34" s="16">
        <f t="shared" si="22"/>
        <v>3.355649444</v>
      </c>
      <c r="H34" s="16">
        <f t="shared" ref="H34:I34" si="23">I12/$M12</f>
        <v>2.146417812</v>
      </c>
      <c r="I34" s="16">
        <f t="shared" si="23"/>
        <v>2.013697267</v>
      </c>
      <c r="M34" s="17">
        <f t="shared" ref="M34:N34" si="24">P16*M25</f>
        <v>60.495625</v>
      </c>
      <c r="N34" s="17">
        <f t="shared" si="24"/>
        <v>488.22</v>
      </c>
      <c r="O34" s="16">
        <f t="shared" si="13"/>
        <v>8.070335665</v>
      </c>
    </row>
    <row r="35">
      <c r="A35" s="16">
        <f t="shared" si="18"/>
        <v>9.06092392</v>
      </c>
      <c r="B35" s="16">
        <f t="shared" si="19"/>
        <v>7.764138588</v>
      </c>
      <c r="C35" s="16"/>
      <c r="D35" s="16">
        <f t="shared" si="20"/>
        <v>2.320311942</v>
      </c>
      <c r="E35" s="16">
        <f t="shared" si="21"/>
        <v>1.500619121</v>
      </c>
      <c r="F35" s="16"/>
      <c r="G35" s="16">
        <f t="shared" si="22"/>
        <v>6.038123726</v>
      </c>
      <c r="H35" s="16">
        <f t="shared" ref="H35:I35" si="25">I13/$M13</f>
        <v>5.173956854</v>
      </c>
      <c r="I35" s="16">
        <f t="shared" si="25"/>
        <v>1.546236423</v>
      </c>
      <c r="M35" s="17">
        <f t="shared" ref="M35:N35" si="26">P17*M26</f>
        <v>151.315065</v>
      </c>
      <c r="N35" s="17">
        <f t="shared" si="26"/>
        <v>1535.595</v>
      </c>
      <c r="O35" s="16">
        <f t="shared" si="13"/>
        <v>10.14832859</v>
      </c>
    </row>
    <row r="36">
      <c r="A36" s="16">
        <f t="shared" si="18"/>
        <v>9.831713248</v>
      </c>
      <c r="B36" s="16">
        <f t="shared" si="19"/>
        <v>12.48290018</v>
      </c>
      <c r="C36" s="16"/>
      <c r="D36" s="16">
        <f t="shared" si="20"/>
        <v>1.999090342</v>
      </c>
      <c r="E36" s="16">
        <f t="shared" si="21"/>
        <v>1.548325588</v>
      </c>
      <c r="F36" s="16"/>
      <c r="G36" s="16">
        <f t="shared" si="22"/>
        <v>6.349900387</v>
      </c>
      <c r="H36" s="16">
        <f t="shared" ref="H36:I36" si="27">I14/$M14</f>
        <v>8.062193299</v>
      </c>
      <c r="I36" s="16">
        <f t="shared" si="27"/>
        <v>1.291130469</v>
      </c>
    </row>
    <row r="37">
      <c r="A37" s="16">
        <f t="shared" si="18"/>
        <v>10.31696638</v>
      </c>
      <c r="B37" s="16">
        <f t="shared" si="19"/>
        <v>14.3992845</v>
      </c>
      <c r="C37" s="16"/>
      <c r="D37" s="16">
        <f t="shared" si="20"/>
        <v>2.14994161</v>
      </c>
      <c r="E37" s="16">
        <f t="shared" si="21"/>
        <v>1.629593172</v>
      </c>
      <c r="F37" s="16"/>
      <c r="G37" s="16">
        <f t="shared" si="22"/>
        <v>6.331007368</v>
      </c>
      <c r="H37" s="16">
        <f t="shared" ref="H37:I37" si="28">I15/$M15</f>
        <v>8.836122255</v>
      </c>
      <c r="I37" s="16">
        <f t="shared" si="28"/>
        <v>1.319311866</v>
      </c>
    </row>
    <row r="38">
      <c r="A38" s="16">
        <f t="shared" si="18"/>
        <v>7.750960795</v>
      </c>
      <c r="B38" s="16">
        <f t="shared" si="19"/>
        <v>21.80831191</v>
      </c>
      <c r="C38" s="16"/>
      <c r="D38" s="16">
        <f t="shared" si="20"/>
        <v>2.152091429</v>
      </c>
      <c r="E38" s="16">
        <f t="shared" si="21"/>
        <v>1.574611784</v>
      </c>
      <c r="F38" s="16"/>
      <c r="G38" s="16">
        <f t="shared" si="22"/>
        <v>4.922458268</v>
      </c>
      <c r="H38" s="16">
        <f t="shared" ref="H38:I38" si="29">I16/$M16</f>
        <v>13.84996107</v>
      </c>
      <c r="I38" s="16">
        <f t="shared" si="29"/>
        <v>1.36674414</v>
      </c>
    </row>
    <row r="39">
      <c r="A39" s="16">
        <f t="shared" si="18"/>
        <v>6.470418805</v>
      </c>
      <c r="B39" s="16">
        <f t="shared" si="19"/>
        <v>24.96603292</v>
      </c>
      <c r="C39" s="16"/>
      <c r="D39" s="16">
        <f t="shared" si="20"/>
        <v>3.863101194</v>
      </c>
      <c r="E39" s="16">
        <f t="shared" si="21"/>
        <v>1.574156102</v>
      </c>
      <c r="F39" s="16"/>
      <c r="G39" s="16">
        <f t="shared" si="22"/>
        <v>4.110404805</v>
      </c>
      <c r="H39" s="16">
        <f t="shared" ref="H39:I39" si="30">I17/$M17</f>
        <v>15.85994737</v>
      </c>
      <c r="I39" s="16">
        <f t="shared" si="30"/>
        <v>2.454077579</v>
      </c>
    </row>
    <row r="42">
      <c r="P42" t="s">
        <v>91</v>
      </c>
    </row>
    <row r="44">
      <c r="O44" t="s">
        <v>8</v>
      </c>
      <c r="P44" s="1" t="s">
        <v>112</v>
      </c>
      <c r="Q44" s="1" t="s">
        <v>113</v>
      </c>
      <c r="R44" s="1" t="s">
        <v>109</v>
      </c>
      <c r="S44" s="1" t="s">
        <v>106</v>
      </c>
      <c r="T44" s="1" t="s">
        <v>95</v>
      </c>
    </row>
    <row r="45">
      <c r="O45" t="s">
        <v>21</v>
      </c>
      <c r="P45" s="16">
        <f t="shared" ref="P45:P51" si="31">$J11/$K11</f>
        <v>1.357709416</v>
      </c>
      <c r="Q45" s="16">
        <f t="shared" ref="Q45:Q51" si="32">$J11/$L11</f>
        <v>1.389921085</v>
      </c>
      <c r="R45" s="16">
        <f t="shared" ref="R45:R51" si="33">$J11/$M11</f>
        <v>1.285201614</v>
      </c>
      <c r="S45" s="16">
        <f t="shared" ref="S45:S51" si="34">$J11/$O11</f>
        <v>1.63048341</v>
      </c>
      <c r="T45" s="16">
        <f t="shared" ref="T45:T51" si="35">$J11/$P11</f>
        <v>1.369233835</v>
      </c>
    </row>
    <row r="46">
      <c r="O46" t="s">
        <v>22</v>
      </c>
      <c r="P46" s="16">
        <f t="shared" si="31"/>
        <v>1.364851607</v>
      </c>
      <c r="Q46" s="16">
        <f t="shared" si="32"/>
        <v>1.58796293</v>
      </c>
      <c r="R46" s="16">
        <f t="shared" si="33"/>
        <v>2.013697267</v>
      </c>
      <c r="S46" s="16">
        <f t="shared" si="34"/>
        <v>2.591958152</v>
      </c>
      <c r="T46" s="16">
        <f t="shared" si="35"/>
        <v>3.007025128</v>
      </c>
    </row>
    <row r="47">
      <c r="O47" t="s">
        <v>23</v>
      </c>
      <c r="P47" s="16">
        <f t="shared" si="31"/>
        <v>1.629047898</v>
      </c>
      <c r="Q47" s="16">
        <f t="shared" si="32"/>
        <v>1.876762327</v>
      </c>
      <c r="R47" s="16">
        <f t="shared" si="33"/>
        <v>1.546236423</v>
      </c>
      <c r="S47" s="16">
        <f t="shared" si="34"/>
        <v>2.320311942</v>
      </c>
      <c r="T47" s="16">
        <f t="shared" si="35"/>
        <v>2.489563107</v>
      </c>
    </row>
    <row r="48">
      <c r="O48" t="s">
        <v>24</v>
      </c>
      <c r="P48" s="16">
        <f t="shared" si="31"/>
        <v>1.556358585</v>
      </c>
      <c r="Q48" s="16">
        <f t="shared" si="32"/>
        <v>1.58534104</v>
      </c>
      <c r="R48" s="16">
        <f t="shared" si="33"/>
        <v>1.291130469</v>
      </c>
      <c r="S48" s="16">
        <f t="shared" si="34"/>
        <v>1.999090342</v>
      </c>
      <c r="T48" s="16">
        <f t="shared" si="35"/>
        <v>2.132425204</v>
      </c>
    </row>
    <row r="49">
      <c r="O49" t="s">
        <v>25</v>
      </c>
      <c r="P49" s="16">
        <f t="shared" si="31"/>
        <v>1.65753991</v>
      </c>
      <c r="Q49" s="16">
        <f t="shared" si="32"/>
        <v>1.671791453</v>
      </c>
      <c r="R49" s="16">
        <f t="shared" si="33"/>
        <v>1.319311866</v>
      </c>
      <c r="S49" s="16">
        <f t="shared" si="34"/>
        <v>2.14994161</v>
      </c>
      <c r="T49" s="16">
        <f t="shared" si="35"/>
        <v>2.321686288</v>
      </c>
    </row>
    <row r="50">
      <c r="O50" t="s">
        <v>49</v>
      </c>
      <c r="P50" s="16">
        <f t="shared" si="31"/>
        <v>1.799119215</v>
      </c>
      <c r="Q50" s="16">
        <f t="shared" si="32"/>
        <v>1.875352349</v>
      </c>
      <c r="R50" s="16">
        <f t="shared" si="33"/>
        <v>1.36674414</v>
      </c>
      <c r="S50" s="16">
        <f t="shared" si="34"/>
        <v>2.152091429</v>
      </c>
      <c r="T50" s="16">
        <f t="shared" si="35"/>
        <v>2.501611728</v>
      </c>
    </row>
    <row r="51">
      <c r="O51" t="s">
        <v>55</v>
      </c>
      <c r="P51" s="16">
        <f t="shared" si="31"/>
        <v>1.132780139</v>
      </c>
      <c r="Q51" s="16">
        <f t="shared" si="32"/>
        <v>1.207436659</v>
      </c>
      <c r="R51" s="16">
        <f t="shared" si="33"/>
        <v>2.454077579</v>
      </c>
      <c r="S51" s="16">
        <f t="shared" si="34"/>
        <v>3.863101194</v>
      </c>
      <c r="T51" s="16">
        <f t="shared" si="35"/>
        <v>4.783280832</v>
      </c>
    </row>
    <row r="72">
      <c r="P72" s="1"/>
      <c r="Q72" s="1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>
      <c r="P73" s="1"/>
      <c r="Q73" s="1"/>
    </row>
    <row r="74">
      <c r="P74" s="16"/>
      <c r="Q74" s="16"/>
    </row>
    <row r="75">
      <c r="P75" s="16"/>
      <c r="Q75" s="16"/>
    </row>
    <row r="76">
      <c r="P76" s="16"/>
      <c r="Q76" s="16"/>
    </row>
    <row r="77">
      <c r="P77" s="16"/>
      <c r="Q77" s="16"/>
    </row>
    <row r="78">
      <c r="P78" s="16"/>
      <c r="Q78" s="16"/>
    </row>
    <row r="79">
      <c r="P79" s="16"/>
      <c r="Q79" s="16"/>
    </row>
    <row r="80">
      <c r="P80" s="16"/>
      <c r="Q80" s="16"/>
    </row>
    <row r="81">
      <c r="A81" s="1"/>
      <c r="B81" s="1"/>
      <c r="C81" s="1"/>
      <c r="F81" s="16"/>
      <c r="G81" s="16"/>
      <c r="H81" s="16"/>
      <c r="I81" s="16"/>
      <c r="J81" s="16"/>
      <c r="K81" s="16"/>
      <c r="L81" s="16"/>
      <c r="M81" s="16"/>
      <c r="N81" s="16"/>
      <c r="P81" s="16"/>
      <c r="Q81" s="16"/>
    </row>
    <row r="82">
      <c r="A82" s="1"/>
      <c r="B82" s="1"/>
      <c r="C82" s="1"/>
      <c r="F82" s="16"/>
      <c r="G82" s="16"/>
      <c r="H82" s="16"/>
      <c r="I82" s="16"/>
      <c r="J82" s="16"/>
      <c r="K82" s="16"/>
      <c r="L82" s="16"/>
      <c r="M82" s="16"/>
      <c r="N82" s="16"/>
      <c r="P82" s="16"/>
      <c r="Q82" s="16"/>
    </row>
    <row r="83">
      <c r="A83" s="1"/>
      <c r="B83" s="1"/>
      <c r="C83" s="1"/>
      <c r="F83" s="16"/>
      <c r="G83" s="16"/>
      <c r="H83" s="16"/>
      <c r="I83" s="16"/>
      <c r="J83" s="16"/>
      <c r="K83" s="16"/>
      <c r="L83" s="16"/>
      <c r="M83" s="16"/>
      <c r="N83" s="16"/>
      <c r="P83" s="16"/>
      <c r="Q83" s="16"/>
    </row>
    <row r="84">
      <c r="A84" s="1"/>
      <c r="B84" s="1"/>
      <c r="C84" s="1"/>
      <c r="F84" s="1"/>
      <c r="G84" s="1"/>
    </row>
    <row r="85">
      <c r="A85" s="1"/>
      <c r="B85" s="1"/>
      <c r="C85" s="1"/>
      <c r="F85" s="1"/>
      <c r="G85" s="1"/>
    </row>
    <row r="86">
      <c r="A86" s="1"/>
      <c r="B86" s="1"/>
      <c r="C86" s="1"/>
      <c r="F86" s="1"/>
      <c r="G86" s="1"/>
    </row>
    <row r="87">
      <c r="E87" s="1" t="s">
        <v>21</v>
      </c>
      <c r="F87" s="1">
        <v>64.0</v>
      </c>
    </row>
    <row r="88">
      <c r="E88" s="1" t="s">
        <v>22</v>
      </c>
      <c r="F88" s="1">
        <v>64.0</v>
      </c>
    </row>
    <row r="89">
      <c r="E89" s="1" t="s">
        <v>23</v>
      </c>
      <c r="F89" s="1">
        <v>64.0</v>
      </c>
    </row>
    <row r="90">
      <c r="E90" s="1" t="s">
        <v>24</v>
      </c>
      <c r="F90" s="1">
        <v>64.0</v>
      </c>
    </row>
    <row r="91">
      <c r="E91" s="1" t="s">
        <v>25</v>
      </c>
      <c r="F91" s="1">
        <v>64.0</v>
      </c>
    </row>
    <row r="92">
      <c r="E92" s="1" t="s">
        <v>49</v>
      </c>
      <c r="F92" s="1">
        <v>64.0</v>
      </c>
    </row>
    <row r="108">
      <c r="D108" s="1"/>
      <c r="E108" s="1"/>
    </row>
    <row r="149">
      <c r="B149" s="1" t="s">
        <v>76</v>
      </c>
      <c r="C149" s="1" t="s">
        <v>77</v>
      </c>
    </row>
    <row r="150">
      <c r="B150" s="1" t="s">
        <v>87</v>
      </c>
      <c r="C150" s="1" t="s">
        <v>87</v>
      </c>
      <c r="D150" s="1"/>
    </row>
    <row r="151">
      <c r="A151" s="1" t="s">
        <v>8</v>
      </c>
      <c r="B151" s="21" t="s">
        <v>100</v>
      </c>
      <c r="C151" s="21" t="s">
        <v>100</v>
      </c>
      <c r="D151" s="21" t="s">
        <v>101</v>
      </c>
    </row>
    <row r="152">
      <c r="A152" s="1" t="s">
        <v>21</v>
      </c>
      <c r="B152" s="16">
        <v>1.16515595</v>
      </c>
      <c r="C152" s="16">
        <v>0.518829</v>
      </c>
      <c r="D152" s="16">
        <v>0.445287173789912</v>
      </c>
    </row>
    <row r="153">
      <c r="A153" s="1" t="s">
        <v>22</v>
      </c>
      <c r="B153" s="16">
        <v>1.59143</v>
      </c>
      <c r="C153" s="16">
        <v>1.863861</v>
      </c>
      <c r="D153" s="16">
        <v>1.1711862915742446</v>
      </c>
    </row>
    <row r="154">
      <c r="A154" s="1" t="s">
        <v>23</v>
      </c>
      <c r="B154" s="16">
        <v>1.68302</v>
      </c>
      <c r="C154" s="16">
        <v>4.39926</v>
      </c>
      <c r="D154" s="16">
        <v>2.613908331451795</v>
      </c>
    </row>
    <row r="155">
      <c r="A155" s="1" t="s">
        <v>24</v>
      </c>
      <c r="B155" s="16">
        <v>3.4565550000000003</v>
      </c>
      <c r="C155" s="16">
        <v>13.06545</v>
      </c>
      <c r="D155" s="16">
        <v>3.7799051367618914</v>
      </c>
    </row>
    <row r="156">
      <c r="A156" s="1" t="s">
        <v>25</v>
      </c>
      <c r="B156" s="16">
        <v>5.643105</v>
      </c>
      <c r="C156" s="16">
        <v>26.48367</v>
      </c>
      <c r="D156" s="16">
        <v>4.693102467524527</v>
      </c>
    </row>
    <row r="157">
      <c r="A157" s="1" t="s">
        <v>49</v>
      </c>
      <c r="B157" s="16">
        <v>60.495625</v>
      </c>
      <c r="C157" s="16">
        <v>488.22</v>
      </c>
      <c r="D157" s="16">
        <v>8.070335664769148</v>
      </c>
    </row>
    <row r="158">
      <c r="A158" s="1" t="s">
        <v>55</v>
      </c>
      <c r="B158" s="16">
        <v>151.315065</v>
      </c>
      <c r="C158" s="16">
        <v>1535.595</v>
      </c>
      <c r="D158" s="16">
        <v>10.148328588432355</v>
      </c>
    </row>
    <row r="160">
      <c r="B160" s="1" t="s">
        <v>75</v>
      </c>
      <c r="C160" s="1" t="s">
        <v>76</v>
      </c>
      <c r="D160" s="1" t="s">
        <v>77</v>
      </c>
      <c r="E160" s="1" t="s">
        <v>53</v>
      </c>
    </row>
    <row r="161">
      <c r="B161" s="1"/>
      <c r="C161" s="1">
        <v>64.0</v>
      </c>
      <c r="D161" s="1">
        <v>64.0</v>
      </c>
      <c r="E161" s="1">
        <v>64.0</v>
      </c>
    </row>
    <row r="162">
      <c r="A162" s="1" t="s">
        <v>8</v>
      </c>
      <c r="B162" s="1" t="s">
        <v>9</v>
      </c>
      <c r="C162" s="1" t="s">
        <v>87</v>
      </c>
      <c r="D162" s="1" t="s">
        <v>87</v>
      </c>
      <c r="E162" s="1" t="s">
        <v>87</v>
      </c>
    </row>
    <row r="163">
      <c r="A163" s="1" t="s">
        <v>21</v>
      </c>
      <c r="B163" s="22">
        <v>0.0107603</v>
      </c>
      <c r="C163" s="22">
        <v>0.00541933</v>
      </c>
      <c r="D163" s="22">
        <v>0.0172943</v>
      </c>
      <c r="E163" s="22">
        <v>0.0126623</v>
      </c>
    </row>
    <row r="164">
      <c r="A164" s="1" t="s">
        <v>22</v>
      </c>
      <c r="B164" s="22">
        <v>0.037091</v>
      </c>
      <c r="C164" s="22">
        <v>0.007402</v>
      </c>
      <c r="D164" s="22">
        <v>0.0621287</v>
      </c>
      <c r="E164" s="22">
        <v>0.069261</v>
      </c>
    </row>
    <row r="165">
      <c r="A165" s="1" t="s">
        <v>23</v>
      </c>
      <c r="B165" s="22">
        <v>0.0761027</v>
      </c>
      <c r="C165" s="22">
        <v>0.007828</v>
      </c>
      <c r="D165" s="22">
        <v>0.146642</v>
      </c>
      <c r="E165" s="22">
        <v>0.1502</v>
      </c>
    </row>
    <row r="166">
      <c r="A166" s="1" t="s">
        <v>24</v>
      </c>
      <c r="B166" s="22">
        <v>0.168607</v>
      </c>
      <c r="C166" s="22">
        <v>0.016077</v>
      </c>
      <c r="D166" s="22">
        <v>0.435515</v>
      </c>
      <c r="E166" s="22">
        <v>0.52969</v>
      </c>
    </row>
    <row r="167">
      <c r="A167" s="1" t="s">
        <v>25</v>
      </c>
      <c r="B167" s="22">
        <v>0.292421</v>
      </c>
      <c r="C167" s="22">
        <v>0.026247</v>
      </c>
      <c r="D167" s="22">
        <v>0.882789</v>
      </c>
      <c r="E167" s="22">
        <v>1.19607</v>
      </c>
    </row>
    <row r="168">
      <c r="A168" s="1" t="s">
        <v>49</v>
      </c>
      <c r="B168" s="22">
        <v>2.53513</v>
      </c>
      <c r="C168" s="22">
        <v>0.281375</v>
      </c>
      <c r="D168" s="22">
        <v>16.274</v>
      </c>
      <c r="E168" s="22">
        <v>22.7265</v>
      </c>
    </row>
    <row r="169">
      <c r="A169" s="1" t="s">
        <v>55</v>
      </c>
      <c r="B169" s="22">
        <v>5.63853</v>
      </c>
      <c r="C169" s="22">
        <v>0.703791</v>
      </c>
      <c r="D169" s="22">
        <v>51.1865</v>
      </c>
      <c r="E169" s="22" t="s">
        <v>90</v>
      </c>
    </row>
  </sheetData>
  <hyperlinks>
    <hyperlink r:id="rId1" ref="L1"/>
    <hyperlink r:id="rId2" ref="J2"/>
    <hyperlink r:id="rId3" ref="J3"/>
    <hyperlink r:id="rId4" ref="J4"/>
    <hyperlink r:id="rId5" ref="J5"/>
    <hyperlink r:id="rId6" ref="J6"/>
    <hyperlink r:id="rId7" ref="J7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1"/>
      <c r="D1" s="1"/>
      <c r="E1" s="1" t="s">
        <v>41</v>
      </c>
      <c r="J1" s="1" t="s">
        <v>50</v>
      </c>
      <c r="N1" s="1" t="s">
        <v>51</v>
      </c>
      <c r="R1" s="1" t="s">
        <v>52</v>
      </c>
      <c r="T1" s="1"/>
      <c r="U1" s="1"/>
      <c r="V1" s="1" t="s">
        <v>53</v>
      </c>
    </row>
    <row r="2">
      <c r="A2" s="1" t="s">
        <v>21</v>
      </c>
      <c r="B2" s="1"/>
      <c r="C2" s="1"/>
      <c r="D2" s="1">
        <v>128.0</v>
      </c>
      <c r="E2" s="7">
        <v>0.00652933</v>
      </c>
      <c r="G2" s="1" t="s">
        <v>21</v>
      </c>
      <c r="H2" s="1"/>
      <c r="I2" s="1">
        <v>32.0</v>
      </c>
      <c r="J2" s="8">
        <v>0.00567667</v>
      </c>
      <c r="L2" s="1" t="s">
        <v>21</v>
      </c>
      <c r="M2" s="1">
        <v>32.0</v>
      </c>
      <c r="N2" s="8">
        <v>0.00525033</v>
      </c>
      <c r="P2" s="1" t="s">
        <v>21</v>
      </c>
      <c r="Q2" s="1">
        <v>32.0</v>
      </c>
      <c r="R2" s="8">
        <v>0.0174877</v>
      </c>
      <c r="T2" s="1"/>
      <c r="U2" s="1"/>
      <c r="V2" s="1" t="s">
        <v>54</v>
      </c>
    </row>
    <row r="3">
      <c r="A3" s="1" t="s">
        <v>21</v>
      </c>
      <c r="B3" s="1"/>
      <c r="C3" s="1"/>
      <c r="D3" s="1">
        <v>256.0</v>
      </c>
      <c r="E3" s="7">
        <v>0.00656</v>
      </c>
      <c r="G3" s="1" t="s">
        <v>21</v>
      </c>
      <c r="H3" s="1"/>
      <c r="I3" s="1">
        <v>64.0</v>
      </c>
      <c r="J3" s="8">
        <v>0.004551</v>
      </c>
      <c r="L3" s="1" t="s">
        <v>21</v>
      </c>
      <c r="M3" s="1">
        <v>64.0</v>
      </c>
      <c r="N3" s="8">
        <v>0.00541933</v>
      </c>
      <c r="P3" s="1" t="s">
        <v>21</v>
      </c>
      <c r="Q3" s="1">
        <v>64.0</v>
      </c>
      <c r="R3" s="8">
        <v>0.0172943</v>
      </c>
      <c r="T3" s="1" t="s">
        <v>21</v>
      </c>
      <c r="U3" s="1">
        <v>4.0</v>
      </c>
      <c r="V3" s="9">
        <v>0.013448</v>
      </c>
    </row>
    <row r="4">
      <c r="A4" s="1" t="s">
        <v>21</v>
      </c>
      <c r="B4" s="1"/>
      <c r="C4" s="1"/>
      <c r="D4" s="1">
        <v>512.0</v>
      </c>
      <c r="E4" s="7">
        <v>0.00741267</v>
      </c>
      <c r="G4" s="1" t="s">
        <v>21</v>
      </c>
      <c r="H4" s="1"/>
      <c r="I4" s="1">
        <v>128.0</v>
      </c>
      <c r="J4" s="8">
        <v>0.00476467</v>
      </c>
      <c r="L4" s="1" t="s">
        <v>21</v>
      </c>
      <c r="M4" s="1">
        <v>128.0</v>
      </c>
      <c r="N4" s="8">
        <v>0.00424367</v>
      </c>
      <c r="P4" s="1" t="s">
        <v>21</v>
      </c>
      <c r="Q4" s="1">
        <v>128.0</v>
      </c>
      <c r="R4" s="8">
        <v>0.017129</v>
      </c>
      <c r="T4" s="1" t="s">
        <v>21</v>
      </c>
      <c r="U4" s="1">
        <v>8.0</v>
      </c>
      <c r="V4" s="9">
        <v>0.0123357</v>
      </c>
    </row>
    <row r="5">
      <c r="A5" s="4" t="s">
        <v>21</v>
      </c>
      <c r="B5" s="4"/>
      <c r="C5" s="4"/>
      <c r="D5" s="4">
        <v>1024.0</v>
      </c>
      <c r="E5" s="10">
        <v>0.00577367</v>
      </c>
      <c r="G5" s="1" t="s">
        <v>21</v>
      </c>
      <c r="H5" s="1"/>
      <c r="I5" s="1">
        <v>256.0</v>
      </c>
      <c r="J5" s="8">
        <v>0.005143</v>
      </c>
      <c r="L5" s="1" t="s">
        <v>21</v>
      </c>
      <c r="M5" s="1">
        <v>256.0</v>
      </c>
      <c r="N5" s="8">
        <v>0.005054</v>
      </c>
      <c r="P5" s="1" t="s">
        <v>21</v>
      </c>
      <c r="Q5" s="1">
        <v>256.0</v>
      </c>
      <c r="R5" s="8">
        <v>0.01733</v>
      </c>
      <c r="T5" s="1" t="s">
        <v>21</v>
      </c>
      <c r="U5" s="1">
        <v>16.0</v>
      </c>
      <c r="V5" s="9">
        <v>0.0146727</v>
      </c>
    </row>
    <row r="6">
      <c r="A6" s="1" t="s">
        <v>21</v>
      </c>
      <c r="B6" s="1"/>
      <c r="C6" s="1"/>
      <c r="D6" s="1">
        <v>2048.0</v>
      </c>
      <c r="E6" s="11"/>
      <c r="G6" s="4" t="s">
        <v>21</v>
      </c>
      <c r="H6" s="4"/>
      <c r="I6" s="4">
        <v>512.0</v>
      </c>
      <c r="J6" s="12">
        <v>0.00444033</v>
      </c>
      <c r="L6" s="1" t="s">
        <v>21</v>
      </c>
      <c r="M6" s="1">
        <v>512.0</v>
      </c>
      <c r="N6" s="8">
        <v>0.00472767</v>
      </c>
      <c r="P6" s="4" t="s">
        <v>21</v>
      </c>
      <c r="Q6" s="4">
        <v>512.0</v>
      </c>
      <c r="R6" s="12">
        <v>0.0169307</v>
      </c>
      <c r="T6" s="1" t="s">
        <v>21</v>
      </c>
      <c r="U6" s="1">
        <v>32.0</v>
      </c>
      <c r="V6" s="9">
        <v>0.0123993</v>
      </c>
    </row>
    <row r="7">
      <c r="A7" s="1" t="s">
        <v>22</v>
      </c>
      <c r="B7" s="1"/>
      <c r="C7" s="1"/>
      <c r="D7" s="1">
        <v>128.0</v>
      </c>
      <c r="E7" s="7">
        <v>0.010195</v>
      </c>
      <c r="G7" s="1" t="s">
        <v>21</v>
      </c>
      <c r="H7" s="1"/>
      <c r="I7" s="1">
        <v>1024.0</v>
      </c>
      <c r="J7" s="8">
        <v>0.005159</v>
      </c>
      <c r="L7" s="1" t="s">
        <v>21</v>
      </c>
      <c r="M7" s="4">
        <v>1024.0</v>
      </c>
      <c r="N7" s="12">
        <v>0.00421767</v>
      </c>
      <c r="P7" s="1" t="s">
        <v>21</v>
      </c>
      <c r="Q7" s="1">
        <v>1024.0</v>
      </c>
      <c r="R7" s="8">
        <v>0.0175007</v>
      </c>
      <c r="T7" s="1" t="s">
        <v>21</v>
      </c>
      <c r="U7" s="1">
        <v>64.0</v>
      </c>
      <c r="V7" s="9">
        <v>0.0143547</v>
      </c>
    </row>
    <row r="8">
      <c r="A8" s="1" t="s">
        <v>22</v>
      </c>
      <c r="B8" s="1"/>
      <c r="C8" s="1"/>
      <c r="D8" s="1">
        <v>256.0</v>
      </c>
      <c r="E8" s="7">
        <v>0.0108633</v>
      </c>
      <c r="G8" s="1"/>
      <c r="H8" s="1"/>
      <c r="I8" s="1"/>
      <c r="J8" s="8"/>
      <c r="L8" s="1"/>
      <c r="M8" s="1"/>
      <c r="N8" s="13"/>
      <c r="P8" s="1" t="s">
        <v>21</v>
      </c>
      <c r="Q8" s="1">
        <v>2048.0</v>
      </c>
      <c r="R8" s="8">
        <v>0.0171773</v>
      </c>
      <c r="T8" s="1" t="s">
        <v>21</v>
      </c>
      <c r="U8" s="1">
        <v>128.0</v>
      </c>
      <c r="V8" s="9">
        <v>0.0142563</v>
      </c>
    </row>
    <row r="9">
      <c r="A9" s="1" t="s">
        <v>22</v>
      </c>
      <c r="B9" s="1"/>
      <c r="C9" s="1"/>
      <c r="D9" s="1">
        <v>512.0</v>
      </c>
      <c r="E9" s="7">
        <v>0.00982267</v>
      </c>
      <c r="G9" s="1" t="s">
        <v>22</v>
      </c>
      <c r="H9" s="1"/>
      <c r="I9" s="1">
        <v>32.0</v>
      </c>
      <c r="J9" s="8">
        <v>0.00825167</v>
      </c>
      <c r="L9" s="1" t="s">
        <v>22</v>
      </c>
      <c r="M9" s="4">
        <v>32.0</v>
      </c>
      <c r="N9" s="12">
        <v>0.007113</v>
      </c>
      <c r="P9" s="1" t="s">
        <v>22</v>
      </c>
      <c r="Q9" s="1">
        <v>32.0</v>
      </c>
      <c r="R9" s="8">
        <v>0.0615777</v>
      </c>
      <c r="T9" s="1" t="s">
        <v>21</v>
      </c>
      <c r="U9" s="1">
        <v>256.0</v>
      </c>
      <c r="V9" s="9">
        <v>0.012841</v>
      </c>
    </row>
    <row r="10">
      <c r="A10" s="4" t="s">
        <v>22</v>
      </c>
      <c r="B10" s="4"/>
      <c r="C10" s="4"/>
      <c r="D10" s="4">
        <v>1024.0</v>
      </c>
      <c r="E10" s="10">
        <v>0.0110533</v>
      </c>
      <c r="G10" s="1" t="s">
        <v>22</v>
      </c>
      <c r="H10" s="1"/>
      <c r="I10" s="1">
        <v>64.0</v>
      </c>
      <c r="J10" s="8">
        <v>0.00858733</v>
      </c>
      <c r="L10" s="1" t="s">
        <v>22</v>
      </c>
      <c r="M10" s="1">
        <v>64.0</v>
      </c>
      <c r="N10" s="8">
        <v>0.007402</v>
      </c>
      <c r="P10" s="1" t="s">
        <v>22</v>
      </c>
      <c r="Q10" s="1">
        <v>64.0</v>
      </c>
      <c r="R10" s="8">
        <v>0.0621287</v>
      </c>
      <c r="T10" s="1" t="s">
        <v>21</v>
      </c>
      <c r="U10" s="1">
        <v>512.0</v>
      </c>
      <c r="V10" s="9">
        <v>0.01583</v>
      </c>
    </row>
    <row r="11">
      <c r="A11" s="1" t="s">
        <v>22</v>
      </c>
      <c r="B11" s="1"/>
      <c r="C11" s="1"/>
      <c r="D11" s="1">
        <v>2048.0</v>
      </c>
      <c r="E11" s="11"/>
      <c r="G11" s="4" t="s">
        <v>22</v>
      </c>
      <c r="H11" s="4"/>
      <c r="I11" s="4">
        <v>128.0</v>
      </c>
      <c r="J11" s="12">
        <v>0.006931</v>
      </c>
      <c r="L11" s="1" t="s">
        <v>22</v>
      </c>
      <c r="M11" s="1">
        <v>128.0</v>
      </c>
      <c r="N11" s="8">
        <v>0.007285</v>
      </c>
      <c r="P11" s="1" t="s">
        <v>22</v>
      </c>
      <c r="Q11" s="1">
        <v>128.0</v>
      </c>
      <c r="R11" s="8">
        <v>0.0605583</v>
      </c>
      <c r="T11" s="1" t="s">
        <v>21</v>
      </c>
      <c r="U11" s="1">
        <v>1024.0</v>
      </c>
      <c r="V11" s="9">
        <v>0.011252</v>
      </c>
    </row>
    <row r="12">
      <c r="A12" s="1" t="s">
        <v>23</v>
      </c>
      <c r="B12" s="1"/>
      <c r="C12" s="1"/>
      <c r="D12" s="1">
        <v>128.0</v>
      </c>
      <c r="E12" s="7">
        <v>0.0124433</v>
      </c>
      <c r="G12" s="1" t="s">
        <v>22</v>
      </c>
      <c r="H12" s="1"/>
      <c r="I12" s="1">
        <v>256.0</v>
      </c>
      <c r="J12" s="8">
        <v>0.00789133</v>
      </c>
      <c r="L12" s="1" t="s">
        <v>22</v>
      </c>
      <c r="M12" s="1">
        <v>256.0</v>
      </c>
      <c r="N12" s="8">
        <v>0.00824067</v>
      </c>
      <c r="P12" s="4" t="s">
        <v>22</v>
      </c>
      <c r="Q12" s="4">
        <v>256.0</v>
      </c>
      <c r="R12" s="12">
        <v>0.0594657</v>
      </c>
      <c r="T12" s="1" t="s">
        <v>21</v>
      </c>
      <c r="U12" s="1">
        <v>2048.0</v>
      </c>
      <c r="V12" s="9">
        <v>0.011266</v>
      </c>
    </row>
    <row r="13">
      <c r="A13" s="1" t="s">
        <v>23</v>
      </c>
      <c r="B13" s="1"/>
      <c r="C13" s="1"/>
      <c r="D13" s="1">
        <v>256.0</v>
      </c>
      <c r="E13" s="7">
        <v>0.01259</v>
      </c>
      <c r="G13" s="1" t="s">
        <v>22</v>
      </c>
      <c r="H13" s="1"/>
      <c r="I13" s="1">
        <v>512.0</v>
      </c>
      <c r="J13" s="8">
        <v>0.009078</v>
      </c>
      <c r="L13" s="1" t="s">
        <v>22</v>
      </c>
      <c r="M13" s="4">
        <v>512.0</v>
      </c>
      <c r="N13" s="12">
        <v>0.00711233</v>
      </c>
      <c r="P13" s="1" t="s">
        <v>22</v>
      </c>
      <c r="Q13" s="1">
        <v>512.0</v>
      </c>
      <c r="R13" s="8">
        <v>0.0621807</v>
      </c>
      <c r="T13" s="1" t="s">
        <v>22</v>
      </c>
      <c r="U13" s="1">
        <v>4.0</v>
      </c>
      <c r="V13" s="9">
        <v>0.0573947</v>
      </c>
    </row>
    <row r="14">
      <c r="A14" s="1" t="s">
        <v>23</v>
      </c>
      <c r="B14" s="1"/>
      <c r="C14" s="1"/>
      <c r="D14" s="1">
        <v>512.0</v>
      </c>
      <c r="E14" s="7">
        <v>0.0125187</v>
      </c>
      <c r="G14" s="1" t="s">
        <v>22</v>
      </c>
      <c r="H14" s="1"/>
      <c r="I14" s="1">
        <v>1024.0</v>
      </c>
      <c r="J14" s="8">
        <v>0.00925533</v>
      </c>
      <c r="L14" s="1" t="s">
        <v>22</v>
      </c>
      <c r="M14" s="1">
        <v>1024.0</v>
      </c>
      <c r="N14" s="8">
        <v>0.00745333</v>
      </c>
      <c r="P14" s="1" t="s">
        <v>22</v>
      </c>
      <c r="Q14" s="1">
        <v>1024.0</v>
      </c>
      <c r="R14" s="8">
        <v>0.0612533</v>
      </c>
      <c r="T14" s="1" t="s">
        <v>22</v>
      </c>
      <c r="U14" s="1">
        <v>8.0</v>
      </c>
      <c r="V14" s="9">
        <v>0.05319</v>
      </c>
    </row>
    <row r="15">
      <c r="A15" s="4" t="s">
        <v>23</v>
      </c>
      <c r="B15" s="4"/>
      <c r="C15" s="4"/>
      <c r="D15" s="4">
        <v>1024.0</v>
      </c>
      <c r="E15" s="10">
        <v>0.0126037</v>
      </c>
      <c r="G15" s="1"/>
      <c r="H15" s="1"/>
      <c r="I15" s="1"/>
      <c r="J15" s="8"/>
      <c r="L15" s="1"/>
      <c r="M15" s="1"/>
      <c r="N15" s="13"/>
      <c r="P15" s="1" t="s">
        <v>22</v>
      </c>
      <c r="Q15" s="1">
        <v>2048.0</v>
      </c>
      <c r="R15" s="8">
        <v>0.06152</v>
      </c>
      <c r="T15" s="1" t="s">
        <v>22</v>
      </c>
      <c r="U15" s="1">
        <v>16.0</v>
      </c>
      <c r="V15" s="9">
        <v>0.0577217</v>
      </c>
    </row>
    <row r="16">
      <c r="A16" s="1" t="s">
        <v>23</v>
      </c>
      <c r="B16" s="1"/>
      <c r="C16" s="1"/>
      <c r="D16" s="1">
        <v>2048.0</v>
      </c>
      <c r="E16" s="11"/>
      <c r="G16" s="1" t="s">
        <v>23</v>
      </c>
      <c r="H16" s="1"/>
      <c r="I16" s="1">
        <v>32.0</v>
      </c>
      <c r="J16" s="8">
        <v>0.00908633</v>
      </c>
      <c r="L16" s="1" t="s">
        <v>23</v>
      </c>
      <c r="M16" s="1">
        <v>32.0</v>
      </c>
      <c r="N16" s="8">
        <v>0.00800967</v>
      </c>
      <c r="P16" s="1" t="s">
        <v>23</v>
      </c>
      <c r="Q16" s="1">
        <v>32.0</v>
      </c>
      <c r="R16" s="8">
        <v>0.147163</v>
      </c>
      <c r="T16" s="1" t="s">
        <v>22</v>
      </c>
      <c r="U16" s="1">
        <v>32.0</v>
      </c>
      <c r="V16" s="9">
        <v>0.0626837</v>
      </c>
    </row>
    <row r="17">
      <c r="A17" s="1" t="s">
        <v>24</v>
      </c>
      <c r="B17" s="1"/>
      <c r="C17" s="1"/>
      <c r="D17" s="1">
        <v>128.0</v>
      </c>
      <c r="E17" s="7">
        <v>0.0262267</v>
      </c>
      <c r="G17" s="4" t="s">
        <v>23</v>
      </c>
      <c r="H17" s="4"/>
      <c r="I17" s="4">
        <v>64.0</v>
      </c>
      <c r="J17" s="12">
        <v>0.008399</v>
      </c>
      <c r="L17" s="1" t="s">
        <v>23</v>
      </c>
      <c r="M17" s="4">
        <v>64.0</v>
      </c>
      <c r="N17" s="12">
        <v>0.007828</v>
      </c>
      <c r="P17" s="1" t="s">
        <v>23</v>
      </c>
      <c r="Q17" s="1">
        <v>64.0</v>
      </c>
      <c r="R17" s="8">
        <v>0.146642</v>
      </c>
      <c r="T17" s="1" t="s">
        <v>22</v>
      </c>
      <c r="U17" s="1">
        <v>64.0</v>
      </c>
      <c r="V17" s="9">
        <v>0.0575393</v>
      </c>
    </row>
    <row r="18">
      <c r="A18" s="1" t="s">
        <v>24</v>
      </c>
      <c r="B18" s="1"/>
      <c r="C18" s="1"/>
      <c r="D18" s="1">
        <v>256.0</v>
      </c>
      <c r="E18" s="7">
        <v>0.0261947</v>
      </c>
      <c r="G18" s="1" t="s">
        <v>23</v>
      </c>
      <c r="H18" s="1"/>
      <c r="I18" s="1">
        <v>128.0</v>
      </c>
      <c r="J18" s="8">
        <v>0.00876267</v>
      </c>
      <c r="L18" s="1" t="s">
        <v>23</v>
      </c>
      <c r="M18" s="1">
        <v>128.0</v>
      </c>
      <c r="N18" s="8">
        <v>0.00872833</v>
      </c>
      <c r="P18" s="1" t="s">
        <v>23</v>
      </c>
      <c r="Q18" s="1">
        <v>128.0</v>
      </c>
      <c r="R18" s="8">
        <v>0.143002</v>
      </c>
      <c r="T18" s="1" t="s">
        <v>22</v>
      </c>
      <c r="U18" s="1">
        <v>128.0</v>
      </c>
      <c r="V18" s="9">
        <v>0.057092</v>
      </c>
    </row>
    <row r="19">
      <c r="A19" s="1" t="s">
        <v>24</v>
      </c>
      <c r="B19" s="1"/>
      <c r="C19" s="1"/>
      <c r="D19" s="1">
        <v>512.0</v>
      </c>
      <c r="E19" s="7">
        <v>0.026395</v>
      </c>
      <c r="G19" s="1" t="s">
        <v>23</v>
      </c>
      <c r="H19" s="1"/>
      <c r="I19" s="1">
        <v>256.0</v>
      </c>
      <c r="J19" s="8">
        <v>0.008885</v>
      </c>
      <c r="L19" s="1" t="s">
        <v>23</v>
      </c>
      <c r="M19" s="1">
        <v>256.0</v>
      </c>
      <c r="N19" s="8">
        <v>0.00869033</v>
      </c>
      <c r="P19" s="4" t="s">
        <v>23</v>
      </c>
      <c r="Q19" s="4">
        <v>256.0</v>
      </c>
      <c r="R19" s="12">
        <v>0.141329</v>
      </c>
      <c r="T19" s="1" t="s">
        <v>22</v>
      </c>
      <c r="U19" s="1">
        <v>256.0</v>
      </c>
      <c r="V19" s="9">
        <v>0.0586793</v>
      </c>
    </row>
    <row r="20">
      <c r="A20" s="4" t="s">
        <v>24</v>
      </c>
      <c r="B20" s="4"/>
      <c r="C20" s="4"/>
      <c r="D20" s="4">
        <v>1024.0</v>
      </c>
      <c r="E20" s="10">
        <v>0.0265527</v>
      </c>
      <c r="G20" s="1" t="s">
        <v>23</v>
      </c>
      <c r="H20" s="1"/>
      <c r="I20" s="1">
        <v>512.0</v>
      </c>
      <c r="J20" s="8">
        <v>0.00896633</v>
      </c>
      <c r="L20" s="1" t="s">
        <v>23</v>
      </c>
      <c r="M20" s="1">
        <v>512.0</v>
      </c>
      <c r="N20" s="8">
        <v>0.00868867</v>
      </c>
      <c r="P20" s="1" t="s">
        <v>23</v>
      </c>
      <c r="Q20" s="1">
        <v>512.0</v>
      </c>
      <c r="R20" s="8">
        <v>0.146377</v>
      </c>
      <c r="T20" s="1" t="s">
        <v>22</v>
      </c>
      <c r="U20" s="1">
        <v>512.0</v>
      </c>
      <c r="V20" s="9">
        <v>0.0549413</v>
      </c>
    </row>
    <row r="21">
      <c r="A21" s="1" t="s">
        <v>24</v>
      </c>
      <c r="B21" s="1"/>
      <c r="C21" s="1"/>
      <c r="D21" s="1">
        <v>2048.0</v>
      </c>
      <c r="E21" s="11"/>
      <c r="G21" s="1" t="s">
        <v>23</v>
      </c>
      <c r="H21" s="1"/>
      <c r="I21" s="1">
        <v>1024.0</v>
      </c>
      <c r="J21" s="8">
        <v>0.009377</v>
      </c>
      <c r="L21" s="1" t="s">
        <v>23</v>
      </c>
      <c r="M21" s="1">
        <v>1024.0</v>
      </c>
      <c r="N21" s="8">
        <v>0.00873567</v>
      </c>
      <c r="P21" s="1" t="s">
        <v>23</v>
      </c>
      <c r="Q21" s="1">
        <v>1024.0</v>
      </c>
      <c r="R21" s="8">
        <v>0.148035</v>
      </c>
      <c r="T21" s="1" t="s">
        <v>22</v>
      </c>
      <c r="U21" s="1">
        <v>1024.0</v>
      </c>
      <c r="V21" s="9">
        <v>0.054471</v>
      </c>
    </row>
    <row r="22">
      <c r="A22" s="1" t="s">
        <v>25</v>
      </c>
      <c r="B22" s="1"/>
      <c r="C22" s="1"/>
      <c r="D22" s="1">
        <v>128.0</v>
      </c>
      <c r="E22" s="7">
        <v>0.0453613</v>
      </c>
      <c r="G22" s="1"/>
      <c r="H22" s="1"/>
      <c r="I22" s="1"/>
      <c r="J22" s="8"/>
      <c r="L22" s="1"/>
      <c r="M22" s="1"/>
      <c r="N22" s="13"/>
      <c r="P22" s="1" t="s">
        <v>23</v>
      </c>
      <c r="Q22" s="1">
        <v>2048.0</v>
      </c>
      <c r="R22" s="8">
        <v>0.147614</v>
      </c>
      <c r="T22" s="1" t="s">
        <v>22</v>
      </c>
      <c r="U22" s="1">
        <v>2048.0</v>
      </c>
      <c r="V22" s="9">
        <v>0.054451</v>
      </c>
    </row>
    <row r="23">
      <c r="A23" s="1" t="s">
        <v>25</v>
      </c>
      <c r="B23" s="1"/>
      <c r="C23" s="1"/>
      <c r="D23" s="1">
        <v>256.0</v>
      </c>
      <c r="E23" s="7">
        <v>0.0460347</v>
      </c>
      <c r="G23" s="1" t="s">
        <v>24</v>
      </c>
      <c r="H23" s="1"/>
      <c r="I23" s="1">
        <v>32.0</v>
      </c>
      <c r="J23" s="8">
        <v>0.0194623</v>
      </c>
      <c r="L23" s="1" t="s">
        <v>24</v>
      </c>
      <c r="M23" s="1">
        <v>32.0</v>
      </c>
      <c r="N23" s="8">
        <v>0.0165837</v>
      </c>
      <c r="P23" s="1" t="s">
        <v>24</v>
      </c>
      <c r="Q23" s="1">
        <v>32.0</v>
      </c>
      <c r="R23" s="8">
        <v>0.433853</v>
      </c>
      <c r="T23" s="1" t="s">
        <v>23</v>
      </c>
      <c r="U23" s="1">
        <v>4.0</v>
      </c>
      <c r="V23" s="9">
        <v>0.182646</v>
      </c>
    </row>
    <row r="24">
      <c r="A24" s="1" t="s">
        <v>25</v>
      </c>
      <c r="B24" s="1"/>
      <c r="C24" s="1"/>
      <c r="D24" s="1">
        <v>512.0</v>
      </c>
      <c r="E24" s="7">
        <v>0.046028</v>
      </c>
      <c r="G24" s="4" t="s">
        <v>24</v>
      </c>
      <c r="H24" s="4"/>
      <c r="I24" s="4">
        <v>64.0</v>
      </c>
      <c r="J24" s="12">
        <v>0.0171493</v>
      </c>
      <c r="L24" s="1" t="s">
        <v>24</v>
      </c>
      <c r="M24" s="4">
        <v>64.0</v>
      </c>
      <c r="N24" s="12">
        <v>0.016077</v>
      </c>
      <c r="P24" s="1" t="s">
        <v>24</v>
      </c>
      <c r="Q24" s="1">
        <v>64.0</v>
      </c>
      <c r="R24" s="8">
        <v>0.435515</v>
      </c>
      <c r="T24" s="1" t="s">
        <v>23</v>
      </c>
      <c r="U24" s="1">
        <v>8.0</v>
      </c>
      <c r="V24" s="9">
        <v>0.168372</v>
      </c>
    </row>
    <row r="25">
      <c r="A25" s="4" t="s">
        <v>25</v>
      </c>
      <c r="B25" s="4"/>
      <c r="C25" s="4"/>
      <c r="D25" s="4">
        <v>1024.0</v>
      </c>
      <c r="E25" s="10">
        <v>0.0461887</v>
      </c>
      <c r="G25" s="4" t="s">
        <v>24</v>
      </c>
      <c r="H25" s="4"/>
      <c r="I25" s="4">
        <v>128.0</v>
      </c>
      <c r="J25" s="12">
        <v>0.0171193</v>
      </c>
      <c r="L25" s="1" t="s">
        <v>24</v>
      </c>
      <c r="M25" s="1">
        <v>128.0</v>
      </c>
      <c r="N25" s="8">
        <v>0.0160953</v>
      </c>
      <c r="P25" s="4" t="s">
        <v>24</v>
      </c>
      <c r="Q25" s="4">
        <v>128.0</v>
      </c>
      <c r="R25" s="12">
        <v>0.418735</v>
      </c>
      <c r="T25" s="1" t="s">
        <v>23</v>
      </c>
      <c r="U25" s="1">
        <v>16.0</v>
      </c>
      <c r="V25" s="9">
        <v>0.133553</v>
      </c>
    </row>
    <row r="26">
      <c r="A26" s="1" t="s">
        <v>25</v>
      </c>
      <c r="B26" s="1"/>
      <c r="C26" s="1"/>
      <c r="D26" s="1">
        <v>2048.0</v>
      </c>
      <c r="E26" s="11"/>
      <c r="G26" s="1" t="s">
        <v>24</v>
      </c>
      <c r="H26" s="1"/>
      <c r="I26" s="1">
        <v>256.0</v>
      </c>
      <c r="J26" s="8">
        <v>0.0186117</v>
      </c>
      <c r="L26" s="1" t="s">
        <v>24</v>
      </c>
      <c r="M26" s="1">
        <v>256.0</v>
      </c>
      <c r="N26" s="8">
        <v>0.0178897</v>
      </c>
      <c r="P26" s="1" t="s">
        <v>24</v>
      </c>
      <c r="Q26" s="1">
        <v>256.0</v>
      </c>
      <c r="R26" s="8">
        <v>0.420493</v>
      </c>
      <c r="T26" s="1" t="s">
        <v>23</v>
      </c>
      <c r="U26" s="1">
        <v>32.0</v>
      </c>
      <c r="V26" s="9">
        <v>0.162678</v>
      </c>
    </row>
    <row r="27">
      <c r="A27" s="1" t="s">
        <v>49</v>
      </c>
      <c r="B27" s="1"/>
      <c r="C27" s="1"/>
      <c r="D27" s="1">
        <v>128.0</v>
      </c>
      <c r="E27" s="7">
        <v>0.517948</v>
      </c>
      <c r="G27" s="1" t="s">
        <v>24</v>
      </c>
      <c r="H27" s="1"/>
      <c r="I27" s="1">
        <v>512.0</v>
      </c>
      <c r="J27" s="8">
        <v>0.0188663</v>
      </c>
      <c r="L27" s="1" t="s">
        <v>24</v>
      </c>
      <c r="M27" s="1">
        <v>512.0</v>
      </c>
      <c r="N27" s="8">
        <v>0.017741</v>
      </c>
      <c r="P27" s="1" t="s">
        <v>24</v>
      </c>
      <c r="Q27" s="1">
        <v>512.0</v>
      </c>
      <c r="R27" s="8">
        <v>0.435729</v>
      </c>
      <c r="T27" s="1" t="s">
        <v>23</v>
      </c>
      <c r="U27" s="1">
        <v>64.0</v>
      </c>
      <c r="V27" s="9">
        <v>0.133887</v>
      </c>
    </row>
    <row r="28">
      <c r="A28" s="1" t="s">
        <v>49</v>
      </c>
      <c r="B28" s="1"/>
      <c r="C28" s="1"/>
      <c r="D28" s="1">
        <v>256.0</v>
      </c>
      <c r="E28" s="7">
        <v>0.516804</v>
      </c>
      <c r="G28" s="1" t="s">
        <v>24</v>
      </c>
      <c r="H28" s="1"/>
      <c r="I28" s="1">
        <v>1024.0</v>
      </c>
      <c r="J28" s="8">
        <v>0.0189827</v>
      </c>
      <c r="L28" s="1" t="s">
        <v>24</v>
      </c>
      <c r="M28" s="1">
        <v>1024.0</v>
      </c>
      <c r="N28" s="8">
        <v>0.0178347</v>
      </c>
      <c r="P28" s="1" t="s">
        <v>24</v>
      </c>
      <c r="Q28" s="1">
        <v>1024.0</v>
      </c>
      <c r="R28" s="8">
        <v>0.433411</v>
      </c>
      <c r="T28" s="1" t="s">
        <v>23</v>
      </c>
      <c r="U28" s="1">
        <v>128.0</v>
      </c>
      <c r="V28" s="9">
        <v>0.180422</v>
      </c>
    </row>
    <row r="29">
      <c r="A29" s="1" t="s">
        <v>49</v>
      </c>
      <c r="B29" s="1"/>
      <c r="C29" s="1"/>
      <c r="D29" s="1">
        <v>512.0</v>
      </c>
      <c r="E29" s="7">
        <v>0.522304</v>
      </c>
      <c r="G29" s="1"/>
      <c r="H29" s="1"/>
      <c r="I29" s="1"/>
      <c r="J29" s="8"/>
      <c r="L29" s="1"/>
      <c r="M29" s="1"/>
      <c r="N29" s="13"/>
      <c r="P29" s="1" t="s">
        <v>24</v>
      </c>
      <c r="Q29" s="1">
        <v>2048.0</v>
      </c>
      <c r="R29" s="8">
        <v>0.435261</v>
      </c>
      <c r="T29" s="1" t="s">
        <v>23</v>
      </c>
      <c r="U29" s="1">
        <v>256.0</v>
      </c>
      <c r="V29" s="9">
        <v>0.142649</v>
      </c>
    </row>
    <row r="30">
      <c r="A30" s="4" t="s">
        <v>49</v>
      </c>
      <c r="B30" s="4"/>
      <c r="C30" s="4"/>
      <c r="D30" s="4">
        <v>1024.0</v>
      </c>
      <c r="E30" s="10">
        <v>0.515013</v>
      </c>
      <c r="G30" s="1" t="s">
        <v>25</v>
      </c>
      <c r="H30" s="1"/>
      <c r="I30" s="1">
        <v>32.0</v>
      </c>
      <c r="J30" s="8">
        <v>0.033067</v>
      </c>
      <c r="L30" s="1" t="s">
        <v>25</v>
      </c>
      <c r="M30" s="1">
        <v>32.0</v>
      </c>
      <c r="N30" s="8">
        <v>0.027062</v>
      </c>
      <c r="P30" s="1" t="s">
        <v>25</v>
      </c>
      <c r="Q30" s="1">
        <v>32.0</v>
      </c>
      <c r="R30" s="8">
        <v>0.885523</v>
      </c>
      <c r="T30" s="1" t="s">
        <v>23</v>
      </c>
      <c r="U30" s="1">
        <v>512.0</v>
      </c>
      <c r="V30" s="9">
        <v>0.138587</v>
      </c>
    </row>
    <row r="31">
      <c r="A31" s="1" t="s">
        <v>49</v>
      </c>
      <c r="B31" s="1"/>
      <c r="C31" s="1"/>
      <c r="D31" s="1">
        <v>2048.0</v>
      </c>
      <c r="E31" s="11"/>
      <c r="G31" s="4" t="s">
        <v>25</v>
      </c>
      <c r="H31" s="4"/>
      <c r="I31" s="4">
        <v>64.0</v>
      </c>
      <c r="J31" s="12">
        <v>0.0283437</v>
      </c>
      <c r="L31" s="1" t="s">
        <v>25</v>
      </c>
      <c r="M31" s="4">
        <v>64.0</v>
      </c>
      <c r="N31" s="12">
        <v>0.026247</v>
      </c>
      <c r="P31" s="1" t="s">
        <v>25</v>
      </c>
      <c r="Q31" s="1">
        <v>64.0</v>
      </c>
      <c r="R31" s="8">
        <v>0.882789</v>
      </c>
      <c r="T31" s="1" t="s">
        <v>23</v>
      </c>
      <c r="U31" s="1">
        <v>1024.0</v>
      </c>
      <c r="V31" s="9">
        <v>0.156622</v>
      </c>
    </row>
    <row r="32">
      <c r="A32" s="1" t="s">
        <v>55</v>
      </c>
      <c r="B32" s="1"/>
      <c r="C32" s="1"/>
      <c r="D32" s="1">
        <v>128.0</v>
      </c>
      <c r="E32" s="7">
        <v>1.41668</v>
      </c>
      <c r="G32" s="4" t="s">
        <v>25</v>
      </c>
      <c r="H32" s="4"/>
      <c r="I32" s="4">
        <v>128.0</v>
      </c>
      <c r="J32" s="12">
        <v>0.028404</v>
      </c>
      <c r="L32" s="1" t="s">
        <v>25</v>
      </c>
      <c r="M32" s="1">
        <v>128.0</v>
      </c>
      <c r="N32" s="8">
        <v>0.02626</v>
      </c>
      <c r="P32" s="1" t="s">
        <v>25</v>
      </c>
      <c r="Q32" s="1">
        <v>128.0</v>
      </c>
      <c r="R32" s="8">
        <v>0.850181</v>
      </c>
      <c r="T32" s="1" t="s">
        <v>23</v>
      </c>
      <c r="U32" s="1">
        <v>2048.0</v>
      </c>
      <c r="V32" s="9">
        <v>0.145764</v>
      </c>
    </row>
    <row r="33">
      <c r="A33" s="1" t="s">
        <v>55</v>
      </c>
      <c r="B33" s="1"/>
      <c r="C33" s="1"/>
      <c r="D33" s="1">
        <v>256.0</v>
      </c>
      <c r="E33" s="7">
        <v>1.38812</v>
      </c>
      <c r="G33" s="1" t="s">
        <v>25</v>
      </c>
      <c r="H33" s="1"/>
      <c r="I33" s="1">
        <v>256.0</v>
      </c>
      <c r="J33" s="8">
        <v>0.0311753</v>
      </c>
      <c r="L33" s="1" t="s">
        <v>25</v>
      </c>
      <c r="M33" s="1">
        <v>256.0</v>
      </c>
      <c r="N33" s="8">
        <v>0.02898</v>
      </c>
      <c r="P33" s="4" t="s">
        <v>25</v>
      </c>
      <c r="Q33" s="4">
        <v>256.0</v>
      </c>
      <c r="R33" s="12">
        <v>0.84872</v>
      </c>
      <c r="T33" s="1" t="s">
        <v>24</v>
      </c>
      <c r="U33" s="1">
        <v>4.0</v>
      </c>
      <c r="V33" s="9">
        <v>0.490848</v>
      </c>
    </row>
    <row r="34">
      <c r="A34" s="1" t="s">
        <v>55</v>
      </c>
      <c r="B34" s="1"/>
      <c r="C34" s="1"/>
      <c r="D34" s="1">
        <v>512.0</v>
      </c>
      <c r="E34" s="7">
        <v>1.39866</v>
      </c>
      <c r="G34" s="1" t="s">
        <v>25</v>
      </c>
      <c r="H34" s="1"/>
      <c r="I34" s="1">
        <v>512.0</v>
      </c>
      <c r="J34" s="8">
        <v>0.0314307</v>
      </c>
      <c r="L34" s="1" t="s">
        <v>25</v>
      </c>
      <c r="M34" s="1">
        <v>512.0</v>
      </c>
      <c r="N34" s="8">
        <v>0.0289653</v>
      </c>
      <c r="P34" s="1" t="s">
        <v>25</v>
      </c>
      <c r="Q34" s="1">
        <v>512.0</v>
      </c>
      <c r="R34" s="8">
        <v>0.889278</v>
      </c>
      <c r="T34" s="1" t="s">
        <v>24</v>
      </c>
      <c r="U34" s="1">
        <v>8.0</v>
      </c>
      <c r="V34" s="9">
        <v>0.510032</v>
      </c>
    </row>
    <row r="35">
      <c r="A35" s="4" t="s">
        <v>55</v>
      </c>
      <c r="B35" s="4"/>
      <c r="C35" s="4"/>
      <c r="D35" s="4">
        <v>1024.0</v>
      </c>
      <c r="E35" s="10">
        <v>1.37177</v>
      </c>
      <c r="G35" s="1" t="s">
        <v>25</v>
      </c>
      <c r="H35" s="1"/>
      <c r="I35" s="1">
        <v>1024.0</v>
      </c>
      <c r="J35" s="8">
        <v>0.0318743</v>
      </c>
      <c r="L35" s="1" t="s">
        <v>25</v>
      </c>
      <c r="M35" s="1">
        <v>1024.0</v>
      </c>
      <c r="N35" s="8">
        <v>0.0293047</v>
      </c>
      <c r="P35" s="1" t="s">
        <v>25</v>
      </c>
      <c r="Q35" s="1">
        <v>1024.0</v>
      </c>
      <c r="R35" s="8">
        <v>0.886345</v>
      </c>
      <c r="T35" s="1" t="s">
        <v>24</v>
      </c>
      <c r="U35" s="1">
        <v>16.0</v>
      </c>
      <c r="V35" s="9">
        <v>0.49463</v>
      </c>
    </row>
    <row r="36">
      <c r="A36" s="1" t="s">
        <v>55</v>
      </c>
      <c r="B36" s="1"/>
      <c r="C36" s="1"/>
      <c r="D36" s="1">
        <v>2048.0</v>
      </c>
      <c r="G36" s="1"/>
      <c r="H36" s="1"/>
      <c r="I36" s="1"/>
      <c r="J36" s="8"/>
      <c r="L36" s="1"/>
      <c r="M36" s="1"/>
      <c r="N36" s="13"/>
      <c r="P36" s="1" t="s">
        <v>25</v>
      </c>
      <c r="Q36" s="1">
        <v>2048.0</v>
      </c>
      <c r="R36" s="8">
        <v>0.886969</v>
      </c>
      <c r="T36" s="1" t="s">
        <v>24</v>
      </c>
      <c r="U36" s="1">
        <v>32.0</v>
      </c>
      <c r="V36" s="9">
        <v>0.499848</v>
      </c>
    </row>
    <row r="37">
      <c r="G37" s="1" t="s">
        <v>49</v>
      </c>
      <c r="H37" s="1"/>
      <c r="I37" s="1">
        <v>32.0</v>
      </c>
      <c r="J37" s="8">
        <v>0.429096</v>
      </c>
      <c r="L37" s="1" t="s">
        <v>49</v>
      </c>
      <c r="M37" s="1">
        <v>32.0</v>
      </c>
      <c r="N37" s="8">
        <v>0.307162</v>
      </c>
      <c r="P37" s="1" t="s">
        <v>49</v>
      </c>
      <c r="Q37" s="1">
        <v>32.0</v>
      </c>
      <c r="R37" s="8">
        <v>16.2755</v>
      </c>
      <c r="T37" s="1" t="s">
        <v>24</v>
      </c>
      <c r="U37" s="1">
        <v>64.0</v>
      </c>
      <c r="V37" s="9">
        <v>0.543018</v>
      </c>
    </row>
    <row r="38">
      <c r="G38" s="4" t="s">
        <v>49</v>
      </c>
      <c r="H38" s="4"/>
      <c r="I38" s="4">
        <v>64.0</v>
      </c>
      <c r="J38" s="12">
        <v>0.327073</v>
      </c>
      <c r="L38" s="1" t="s">
        <v>49</v>
      </c>
      <c r="M38" s="4">
        <v>64.0</v>
      </c>
      <c r="N38" s="12">
        <v>0.281375</v>
      </c>
      <c r="P38" s="1" t="s">
        <v>49</v>
      </c>
      <c r="Q38" s="1">
        <v>64.0</v>
      </c>
      <c r="R38" s="8">
        <v>16.274</v>
      </c>
      <c r="T38" s="1" t="s">
        <v>24</v>
      </c>
      <c r="U38" s="1">
        <v>128.0</v>
      </c>
      <c r="V38" s="9">
        <v>0.440051</v>
      </c>
    </row>
    <row r="39">
      <c r="G39" s="1" t="s">
        <v>49</v>
      </c>
      <c r="H39" s="1"/>
      <c r="I39" s="1">
        <v>128.0</v>
      </c>
      <c r="J39" s="8">
        <v>0.337247</v>
      </c>
      <c r="L39" s="1" t="s">
        <v>49</v>
      </c>
      <c r="M39" s="1">
        <v>128.0</v>
      </c>
      <c r="N39" s="8">
        <v>0.281568</v>
      </c>
      <c r="P39" s="1" t="s">
        <v>49</v>
      </c>
      <c r="Q39" s="1">
        <v>128.0</v>
      </c>
      <c r="R39" s="8">
        <v>15.5316</v>
      </c>
      <c r="T39" s="1" t="s">
        <v>24</v>
      </c>
      <c r="U39" s="1">
        <v>256.0</v>
      </c>
      <c r="V39" s="9">
        <v>0.419253</v>
      </c>
    </row>
    <row r="40">
      <c r="G40" s="1" t="s">
        <v>49</v>
      </c>
      <c r="H40" s="1"/>
      <c r="I40" s="1">
        <v>256.0</v>
      </c>
      <c r="J40" s="8">
        <v>0.352477</v>
      </c>
      <c r="L40" s="1" t="s">
        <v>49</v>
      </c>
      <c r="M40" s="1">
        <v>256.0</v>
      </c>
      <c r="N40" s="8">
        <v>0.302059</v>
      </c>
      <c r="P40" s="4" t="s">
        <v>49</v>
      </c>
      <c r="Q40" s="4">
        <v>256.0</v>
      </c>
      <c r="R40" s="12">
        <v>15.52</v>
      </c>
      <c r="T40" s="1" t="s">
        <v>24</v>
      </c>
      <c r="U40" s="1">
        <v>512.0</v>
      </c>
      <c r="V40" s="9">
        <v>0.469151</v>
      </c>
    </row>
    <row r="41">
      <c r="G41" s="1" t="s">
        <v>49</v>
      </c>
      <c r="H41" s="1"/>
      <c r="I41" s="1">
        <v>512.0</v>
      </c>
      <c r="J41" s="8">
        <v>0.361568</v>
      </c>
      <c r="L41" s="1" t="s">
        <v>49</v>
      </c>
      <c r="M41" s="1">
        <v>512.0</v>
      </c>
      <c r="N41" s="8">
        <v>0.306552</v>
      </c>
      <c r="P41" s="1" t="s">
        <v>49</v>
      </c>
      <c r="Q41" s="1">
        <v>512.0</v>
      </c>
      <c r="R41" s="8">
        <v>16.2724</v>
      </c>
      <c r="T41" s="1" t="s">
        <v>24</v>
      </c>
      <c r="U41" s="1">
        <v>1024.0</v>
      </c>
      <c r="V41" s="9">
        <v>0.540598</v>
      </c>
    </row>
    <row r="42">
      <c r="G42" s="1" t="s">
        <v>49</v>
      </c>
      <c r="H42" s="1"/>
      <c r="I42" s="1">
        <v>1024.0</v>
      </c>
      <c r="J42" s="8">
        <v>0.368774</v>
      </c>
      <c r="L42" s="1" t="s">
        <v>49</v>
      </c>
      <c r="M42" s="1">
        <v>1024.0</v>
      </c>
      <c r="N42" s="8">
        <v>0.304221</v>
      </c>
      <c r="P42" s="1" t="s">
        <v>49</v>
      </c>
      <c r="Q42" s="1">
        <v>1024.0</v>
      </c>
      <c r="R42" s="8">
        <v>16.2801</v>
      </c>
      <c r="T42" s="1" t="s">
        <v>24</v>
      </c>
      <c r="U42" s="1">
        <v>2048.0</v>
      </c>
      <c r="V42" s="9">
        <v>0.482317</v>
      </c>
    </row>
    <row r="43">
      <c r="G43" s="1"/>
      <c r="H43" s="1"/>
      <c r="I43" s="1"/>
      <c r="J43" s="8"/>
      <c r="L43" s="1"/>
      <c r="M43" s="1"/>
      <c r="N43" s="13"/>
      <c r="P43" s="1" t="s">
        <v>49</v>
      </c>
      <c r="Q43" s="1">
        <v>2048.0</v>
      </c>
      <c r="R43" s="8">
        <v>16.2319</v>
      </c>
      <c r="T43" s="1" t="s">
        <v>25</v>
      </c>
      <c r="U43" s="1">
        <v>4.0</v>
      </c>
      <c r="V43" s="9">
        <v>1.36612</v>
      </c>
    </row>
    <row r="44">
      <c r="G44" s="1" t="s">
        <v>55</v>
      </c>
      <c r="H44" s="1"/>
      <c r="I44" s="1">
        <v>32.0</v>
      </c>
      <c r="J44" s="8">
        <v>1.17615</v>
      </c>
      <c r="L44" s="1" t="s">
        <v>55</v>
      </c>
      <c r="M44" s="1">
        <v>32.0</v>
      </c>
      <c r="N44" s="8">
        <v>0.783446</v>
      </c>
      <c r="P44" s="1" t="s">
        <v>55</v>
      </c>
      <c r="Q44" s="1">
        <v>32.0</v>
      </c>
      <c r="R44" s="8">
        <v>51.3565</v>
      </c>
      <c r="T44" s="1" t="s">
        <v>25</v>
      </c>
      <c r="U44" s="1">
        <v>8.0</v>
      </c>
      <c r="V44" s="9">
        <v>1.01099</v>
      </c>
    </row>
    <row r="45">
      <c r="G45" s="4" t="s">
        <v>55</v>
      </c>
      <c r="H45" s="4"/>
      <c r="I45" s="4">
        <v>64.0</v>
      </c>
      <c r="J45" s="12">
        <v>0.871432</v>
      </c>
      <c r="L45" s="1" t="s">
        <v>55</v>
      </c>
      <c r="M45" s="4">
        <v>64.0</v>
      </c>
      <c r="N45" s="12">
        <v>0.703791</v>
      </c>
      <c r="P45" s="4" t="s">
        <v>55</v>
      </c>
      <c r="Q45" s="4">
        <v>64.0</v>
      </c>
      <c r="R45" s="12">
        <v>51.1865</v>
      </c>
      <c r="T45" s="1" t="s">
        <v>25</v>
      </c>
      <c r="U45" s="1">
        <v>16.0</v>
      </c>
      <c r="V45" s="9">
        <v>1.09907</v>
      </c>
    </row>
    <row r="46">
      <c r="G46" s="1" t="s">
        <v>55</v>
      </c>
      <c r="H46" s="1"/>
      <c r="I46" s="1">
        <v>128.0</v>
      </c>
      <c r="J46" s="8">
        <v>0.946442</v>
      </c>
      <c r="L46" s="1" t="s">
        <v>55</v>
      </c>
      <c r="M46" s="1">
        <v>128.0</v>
      </c>
      <c r="N46" s="8">
        <v>0.73841</v>
      </c>
      <c r="P46" s="1" t="s">
        <v>55</v>
      </c>
      <c r="Q46" s="1">
        <v>128.0</v>
      </c>
      <c r="T46" s="1" t="s">
        <v>25</v>
      </c>
      <c r="U46" s="1">
        <v>32.0</v>
      </c>
      <c r="V46" s="9">
        <v>1.028</v>
      </c>
    </row>
    <row r="47">
      <c r="G47" s="1" t="s">
        <v>55</v>
      </c>
      <c r="H47" s="1"/>
      <c r="I47" s="1">
        <v>256.0</v>
      </c>
      <c r="J47" s="8">
        <v>0.950036</v>
      </c>
      <c r="L47" s="1" t="s">
        <v>55</v>
      </c>
      <c r="M47" s="1">
        <v>256.0</v>
      </c>
      <c r="N47" s="8">
        <v>0.734354</v>
      </c>
      <c r="P47" s="1" t="s">
        <v>55</v>
      </c>
      <c r="Q47" s="1">
        <v>256.0</v>
      </c>
      <c r="T47" s="1" t="s">
        <v>25</v>
      </c>
      <c r="U47" s="1">
        <v>64.0</v>
      </c>
      <c r="V47" s="9">
        <v>1.07106</v>
      </c>
    </row>
    <row r="48">
      <c r="G48" s="1" t="s">
        <v>55</v>
      </c>
      <c r="H48" s="1"/>
      <c r="I48" s="1">
        <v>512.0</v>
      </c>
      <c r="J48" s="8">
        <v>0.940791</v>
      </c>
      <c r="L48" s="1" t="s">
        <v>55</v>
      </c>
      <c r="M48" s="1">
        <v>512.0</v>
      </c>
      <c r="N48" s="8">
        <v>0.737844</v>
      </c>
      <c r="P48" s="1" t="s">
        <v>55</v>
      </c>
      <c r="Q48" s="1">
        <v>512.0</v>
      </c>
      <c r="T48" s="1" t="s">
        <v>25</v>
      </c>
      <c r="U48" s="1">
        <v>128.0</v>
      </c>
      <c r="V48" s="9">
        <v>1.10225</v>
      </c>
    </row>
    <row r="49">
      <c r="G49" s="1" t="s">
        <v>55</v>
      </c>
      <c r="H49" s="1"/>
      <c r="I49" s="1">
        <v>1024.0</v>
      </c>
      <c r="J49" s="8">
        <v>0.94341</v>
      </c>
      <c r="L49" s="1" t="s">
        <v>55</v>
      </c>
      <c r="M49" s="1">
        <v>1024.0</v>
      </c>
      <c r="N49" s="8">
        <v>0.747118</v>
      </c>
      <c r="P49" s="1" t="s">
        <v>55</v>
      </c>
      <c r="Q49" s="1">
        <v>1024.0</v>
      </c>
      <c r="T49" s="1" t="s">
        <v>25</v>
      </c>
      <c r="U49" s="1">
        <v>256.0</v>
      </c>
      <c r="V49" s="9">
        <v>0.950164</v>
      </c>
    </row>
    <row r="50">
      <c r="M50" s="1"/>
      <c r="N50" s="1"/>
      <c r="P50" s="1" t="s">
        <v>55</v>
      </c>
      <c r="Q50" s="1">
        <v>2048.0</v>
      </c>
      <c r="T50" s="1" t="s">
        <v>25</v>
      </c>
      <c r="U50" s="1">
        <v>512.0</v>
      </c>
      <c r="V50" s="9">
        <v>1.05865</v>
      </c>
    </row>
    <row r="51">
      <c r="T51" s="1" t="s">
        <v>25</v>
      </c>
      <c r="U51" s="1">
        <v>1024.0</v>
      </c>
      <c r="V51" s="9">
        <v>1.02654</v>
      </c>
    </row>
    <row r="52">
      <c r="T52" s="1" t="s">
        <v>25</v>
      </c>
      <c r="U52" s="1">
        <v>2048.0</v>
      </c>
      <c r="V52" s="9">
        <v>1.0201</v>
      </c>
    </row>
    <row r="53">
      <c r="T53" s="1" t="s">
        <v>49</v>
      </c>
      <c r="U53" s="1">
        <v>4.0</v>
      </c>
      <c r="V53" s="9">
        <v>21.8591</v>
      </c>
    </row>
    <row r="54">
      <c r="T54" s="1" t="s">
        <v>49</v>
      </c>
      <c r="U54" s="1">
        <v>8.0</v>
      </c>
      <c r="V54" s="9">
        <v>23.5495</v>
      </c>
    </row>
    <row r="55">
      <c r="T55" s="1" t="s">
        <v>49</v>
      </c>
      <c r="U55" s="1">
        <v>16.0</v>
      </c>
      <c r="V55" s="9">
        <v>27.9603</v>
      </c>
    </row>
    <row r="56">
      <c r="T56" s="1" t="s">
        <v>49</v>
      </c>
      <c r="U56" s="1">
        <v>32.0</v>
      </c>
      <c r="V56" s="9">
        <v>26.6013</v>
      </c>
    </row>
    <row r="57">
      <c r="T57" s="1" t="s">
        <v>49</v>
      </c>
      <c r="U57" s="1">
        <v>64.0</v>
      </c>
      <c r="V57" s="14"/>
    </row>
    <row r="58">
      <c r="T58" s="1" t="s">
        <v>49</v>
      </c>
      <c r="U58" s="1">
        <v>128.0</v>
      </c>
      <c r="V58" s="9">
        <v>19.8765</v>
      </c>
    </row>
    <row r="59">
      <c r="T59" s="1" t="s">
        <v>49</v>
      </c>
      <c r="U59" s="1">
        <v>256.0</v>
      </c>
      <c r="V59" s="14"/>
    </row>
    <row r="60">
      <c r="T60" s="1" t="s">
        <v>49</v>
      </c>
      <c r="U60" s="1">
        <v>512.0</v>
      </c>
      <c r="V60" s="9">
        <v>24.1435</v>
      </c>
    </row>
    <row r="61">
      <c r="T61" s="1" t="s">
        <v>49</v>
      </c>
      <c r="U61" s="1">
        <v>1024.0</v>
      </c>
      <c r="V61" s="14"/>
    </row>
    <row r="62">
      <c r="T62" s="1" t="s">
        <v>49</v>
      </c>
      <c r="U62" s="1">
        <v>2048.0</v>
      </c>
      <c r="V62" s="9">
        <v>25.1703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16.0</v>
      </c>
    </row>
    <row r="2">
      <c r="A2" s="1">
        <f t="shared" ref="A2:A211" si="1">A1+1</f>
        <v>2</v>
      </c>
      <c r="B2" s="1">
        <v>72.0</v>
      </c>
    </row>
    <row r="3">
      <c r="A3" s="1">
        <f t="shared" si="1"/>
        <v>3</v>
      </c>
      <c r="B3" s="1">
        <v>89.0</v>
      </c>
    </row>
    <row r="4">
      <c r="A4" s="1">
        <f t="shared" si="1"/>
        <v>4</v>
      </c>
      <c r="B4" s="1">
        <v>235.0</v>
      </c>
    </row>
    <row r="5">
      <c r="A5" s="1">
        <f t="shared" si="1"/>
        <v>5</v>
      </c>
      <c r="B5" s="1">
        <v>302.0</v>
      </c>
    </row>
    <row r="6">
      <c r="A6" s="1">
        <f t="shared" si="1"/>
        <v>6</v>
      </c>
      <c r="B6" s="1">
        <v>480.0</v>
      </c>
    </row>
    <row r="7">
      <c r="A7" s="1">
        <f t="shared" si="1"/>
        <v>7</v>
      </c>
      <c r="B7" s="1">
        <v>738.0</v>
      </c>
    </row>
    <row r="8">
      <c r="A8" s="1">
        <f t="shared" si="1"/>
        <v>8</v>
      </c>
      <c r="B8" s="1">
        <v>1023.0</v>
      </c>
    </row>
    <row r="9">
      <c r="A9" s="1">
        <f t="shared" si="1"/>
        <v>9</v>
      </c>
      <c r="B9" s="1">
        <v>1408.0</v>
      </c>
    </row>
    <row r="10">
      <c r="A10" s="1">
        <f t="shared" si="1"/>
        <v>10</v>
      </c>
      <c r="B10" s="1">
        <v>1687.0</v>
      </c>
    </row>
    <row r="11">
      <c r="A11" s="1">
        <f t="shared" si="1"/>
        <v>11</v>
      </c>
      <c r="B11" s="1">
        <v>1984.0</v>
      </c>
    </row>
    <row r="12">
      <c r="A12" s="1">
        <f t="shared" si="1"/>
        <v>12</v>
      </c>
      <c r="B12" s="1">
        <v>2207.0</v>
      </c>
    </row>
    <row r="13">
      <c r="A13" s="1">
        <f t="shared" si="1"/>
        <v>13</v>
      </c>
      <c r="B13" s="1">
        <v>2792.0</v>
      </c>
    </row>
    <row r="14">
      <c r="A14" s="1">
        <f t="shared" si="1"/>
        <v>14</v>
      </c>
      <c r="B14" s="1">
        <v>3054.0</v>
      </c>
    </row>
    <row r="15">
      <c r="A15" s="1">
        <f t="shared" si="1"/>
        <v>15</v>
      </c>
      <c r="B15" s="1">
        <v>3537.0</v>
      </c>
    </row>
    <row r="16">
      <c r="A16" s="1">
        <f t="shared" si="1"/>
        <v>16</v>
      </c>
      <c r="B16" s="1">
        <v>4038.0</v>
      </c>
    </row>
    <row r="17">
      <c r="A17" s="1">
        <f t="shared" si="1"/>
        <v>17</v>
      </c>
      <c r="B17" s="1">
        <v>4858.0</v>
      </c>
    </row>
    <row r="18">
      <c r="A18" s="1">
        <f t="shared" si="1"/>
        <v>18</v>
      </c>
      <c r="B18" s="1">
        <v>4573.0</v>
      </c>
    </row>
    <row r="19">
      <c r="A19" s="1">
        <f t="shared" si="1"/>
        <v>19</v>
      </c>
      <c r="B19" s="1">
        <v>4863.0</v>
      </c>
    </row>
    <row r="20">
      <c r="A20" s="1">
        <f t="shared" si="1"/>
        <v>20</v>
      </c>
      <c r="B20" s="1">
        <v>5274.0</v>
      </c>
    </row>
    <row r="21">
      <c r="A21" s="1">
        <f t="shared" si="1"/>
        <v>21</v>
      </c>
      <c r="B21" s="1">
        <v>5611.0</v>
      </c>
    </row>
    <row r="22">
      <c r="A22" s="1">
        <f t="shared" si="1"/>
        <v>22</v>
      </c>
      <c r="B22" s="1">
        <v>6019.0</v>
      </c>
    </row>
    <row r="23">
      <c r="A23" s="1">
        <f t="shared" si="1"/>
        <v>23</v>
      </c>
      <c r="B23" s="1">
        <v>6602.0</v>
      </c>
    </row>
    <row r="24">
      <c r="A24" s="1">
        <f t="shared" si="1"/>
        <v>24</v>
      </c>
      <c r="B24" s="1">
        <v>7019.0</v>
      </c>
    </row>
    <row r="25">
      <c r="A25" s="1">
        <f t="shared" si="1"/>
        <v>25</v>
      </c>
      <c r="B25" s="1">
        <v>7760.0</v>
      </c>
    </row>
    <row r="26">
      <c r="A26" s="1">
        <f t="shared" si="1"/>
        <v>26</v>
      </c>
      <c r="B26" s="1">
        <v>7784.0</v>
      </c>
    </row>
    <row r="27">
      <c r="A27" s="1">
        <f t="shared" si="1"/>
        <v>27</v>
      </c>
      <c r="B27" s="1">
        <v>8401.0</v>
      </c>
    </row>
    <row r="28">
      <c r="A28" s="1">
        <f t="shared" si="1"/>
        <v>28</v>
      </c>
      <c r="B28" s="1">
        <v>8953.0</v>
      </c>
    </row>
    <row r="29">
      <c r="A29" s="1">
        <f t="shared" si="1"/>
        <v>29</v>
      </c>
      <c r="B29" s="1">
        <v>9155.0</v>
      </c>
    </row>
    <row r="30">
      <c r="A30" s="1">
        <f t="shared" si="1"/>
        <v>30</v>
      </c>
      <c r="B30" s="1">
        <v>9894.0</v>
      </c>
    </row>
    <row r="31">
      <c r="A31" s="1">
        <f t="shared" si="1"/>
        <v>31</v>
      </c>
      <c r="B31" s="1">
        <v>10837.0</v>
      </c>
    </row>
    <row r="32">
      <c r="A32" s="1">
        <f t="shared" si="1"/>
        <v>32</v>
      </c>
      <c r="B32" s="1">
        <v>11426.0</v>
      </c>
    </row>
    <row r="33">
      <c r="A33" s="1">
        <f t="shared" si="1"/>
        <v>33</v>
      </c>
      <c r="B33" s="1">
        <v>12430.0</v>
      </c>
    </row>
    <row r="34">
      <c r="A34" s="1">
        <f t="shared" si="1"/>
        <v>34</v>
      </c>
      <c r="B34" s="1">
        <v>13354.0</v>
      </c>
    </row>
    <row r="35">
      <c r="A35" s="1">
        <f t="shared" si="1"/>
        <v>35</v>
      </c>
      <c r="B35" s="1">
        <v>14340.0</v>
      </c>
    </row>
    <row r="36">
      <c r="A36" s="1">
        <f t="shared" si="1"/>
        <v>36</v>
      </c>
      <c r="B36" s="1">
        <v>15831.0</v>
      </c>
    </row>
    <row r="37">
      <c r="A37" s="1">
        <f t="shared" si="1"/>
        <v>37</v>
      </c>
      <c r="B37" s="1">
        <v>18030.0</v>
      </c>
    </row>
    <row r="38">
      <c r="A38" s="1">
        <f t="shared" si="1"/>
        <v>38</v>
      </c>
      <c r="B38" s="1">
        <v>21261.0</v>
      </c>
    </row>
    <row r="39">
      <c r="A39" s="1">
        <f t="shared" si="1"/>
        <v>39</v>
      </c>
      <c r="B39" s="1">
        <v>22741.0</v>
      </c>
    </row>
    <row r="40">
      <c r="A40" s="1">
        <f t="shared" si="1"/>
        <v>40</v>
      </c>
      <c r="B40" s="1">
        <v>24126.0</v>
      </c>
    </row>
    <row r="41">
      <c r="A41" s="1">
        <f t="shared" si="1"/>
        <v>41</v>
      </c>
      <c r="B41" s="1">
        <v>23640.0</v>
      </c>
    </row>
    <row r="42">
      <c r="A42" s="1">
        <f t="shared" si="1"/>
        <v>42</v>
      </c>
      <c r="B42" s="1">
        <v>24015.0</v>
      </c>
    </row>
    <row r="43">
      <c r="A43" s="1">
        <f t="shared" si="1"/>
        <v>43</v>
      </c>
      <c r="B43" s="1">
        <v>24190.0</v>
      </c>
    </row>
    <row r="44">
      <c r="A44" s="1">
        <f t="shared" si="1"/>
        <v>44</v>
      </c>
      <c r="B44" s="1">
        <v>25586.0</v>
      </c>
    </row>
    <row r="45">
      <c r="A45" s="1">
        <f t="shared" si="1"/>
        <v>45</v>
      </c>
      <c r="B45" s="1">
        <v>26613.0</v>
      </c>
    </row>
    <row r="46">
      <c r="A46" s="1">
        <f t="shared" si="1"/>
        <v>46</v>
      </c>
      <c r="B46" s="1">
        <v>29060.0</v>
      </c>
    </row>
    <row r="47">
      <c r="A47" s="1">
        <f t="shared" si="1"/>
        <v>47</v>
      </c>
      <c r="B47" s="1">
        <v>29459.0</v>
      </c>
    </row>
    <row r="48">
      <c r="A48" s="1">
        <f t="shared" si="1"/>
        <v>48</v>
      </c>
      <c r="B48" s="1">
        <v>31573.0</v>
      </c>
    </row>
    <row r="49">
      <c r="A49" s="1">
        <f t="shared" si="1"/>
        <v>49</v>
      </c>
      <c r="B49" s="1">
        <v>32739.0</v>
      </c>
    </row>
    <row r="50">
      <c r="A50" s="1">
        <f t="shared" si="1"/>
        <v>50</v>
      </c>
      <c r="B50" s="1">
        <v>34274.0</v>
      </c>
    </row>
    <row r="51">
      <c r="A51" s="1">
        <f t="shared" si="1"/>
        <v>51</v>
      </c>
      <c r="B51" s="1">
        <v>33572.0</v>
      </c>
    </row>
    <row r="52">
      <c r="A52" s="1">
        <f t="shared" si="1"/>
        <v>52</v>
      </c>
      <c r="B52" s="1">
        <v>35836.0</v>
      </c>
    </row>
    <row r="53">
      <c r="A53" s="1">
        <f t="shared" si="1"/>
        <v>53</v>
      </c>
      <c r="B53" s="1">
        <v>34778.0</v>
      </c>
    </row>
    <row r="54">
      <c r="A54" s="1">
        <f t="shared" si="1"/>
        <v>54</v>
      </c>
      <c r="B54" s="1">
        <v>34303.0</v>
      </c>
    </row>
    <row r="55">
      <c r="A55" s="1">
        <f t="shared" si="1"/>
        <v>55</v>
      </c>
      <c r="B55" s="1">
        <v>34881.0</v>
      </c>
    </row>
    <row r="56">
      <c r="A56" s="1">
        <f t="shared" si="1"/>
        <v>56</v>
      </c>
      <c r="B56" s="1">
        <v>34461.0</v>
      </c>
    </row>
    <row r="57">
      <c r="A57" s="1">
        <f t="shared" si="1"/>
        <v>57</v>
      </c>
      <c r="B57" s="1">
        <v>34980.0</v>
      </c>
    </row>
    <row r="58">
      <c r="A58" s="1">
        <f t="shared" si="1"/>
        <v>58</v>
      </c>
      <c r="B58" s="1">
        <v>34623.0</v>
      </c>
    </row>
    <row r="59">
      <c r="A59" s="1">
        <f t="shared" si="1"/>
        <v>59</v>
      </c>
      <c r="B59" s="1">
        <v>35376.0</v>
      </c>
    </row>
    <row r="60">
      <c r="A60" s="1">
        <f t="shared" si="1"/>
        <v>60</v>
      </c>
      <c r="B60" s="1">
        <v>36039.0</v>
      </c>
    </row>
    <row r="61">
      <c r="A61" s="1">
        <f t="shared" si="1"/>
        <v>61</v>
      </c>
      <c r="B61" s="1">
        <v>36190.0</v>
      </c>
    </row>
    <row r="62">
      <c r="A62" s="1">
        <f t="shared" si="1"/>
        <v>62</v>
      </c>
      <c r="B62" s="1">
        <v>36069.0</v>
      </c>
    </row>
    <row r="63">
      <c r="A63" s="1">
        <f t="shared" si="1"/>
        <v>63</v>
      </c>
      <c r="B63" s="1">
        <v>36854.0</v>
      </c>
    </row>
    <row r="64">
      <c r="A64" s="1">
        <f t="shared" si="1"/>
        <v>64</v>
      </c>
      <c r="B64" s="1">
        <v>37624.0</v>
      </c>
    </row>
    <row r="65">
      <c r="A65" s="1">
        <f t="shared" si="1"/>
        <v>65</v>
      </c>
      <c r="B65" s="1">
        <v>38689.0</v>
      </c>
    </row>
    <row r="66">
      <c r="A66" s="1">
        <f t="shared" si="1"/>
        <v>66</v>
      </c>
      <c r="B66" s="1">
        <v>37143.0</v>
      </c>
    </row>
    <row r="67">
      <c r="A67" s="1">
        <f t="shared" si="1"/>
        <v>67</v>
      </c>
      <c r="B67" s="1">
        <v>37614.0</v>
      </c>
    </row>
    <row r="68">
      <c r="A68" s="1">
        <f t="shared" si="1"/>
        <v>68</v>
      </c>
      <c r="B68" s="1">
        <v>35836.0</v>
      </c>
    </row>
    <row r="69">
      <c r="A69" s="1">
        <f t="shared" si="1"/>
        <v>69</v>
      </c>
      <c r="B69" s="1">
        <v>34463.0</v>
      </c>
    </row>
    <row r="70">
      <c r="A70" s="1">
        <f t="shared" si="1"/>
        <v>70</v>
      </c>
      <c r="B70" s="1">
        <v>34202.0</v>
      </c>
    </row>
    <row r="71">
      <c r="A71" s="1">
        <f t="shared" si="1"/>
        <v>71</v>
      </c>
      <c r="B71" s="1">
        <v>33757.0</v>
      </c>
    </row>
    <row r="72">
      <c r="A72" s="1">
        <f t="shared" si="1"/>
        <v>72</v>
      </c>
      <c r="B72" s="1">
        <v>32585.0</v>
      </c>
    </row>
    <row r="73">
      <c r="A73" s="1">
        <f t="shared" si="1"/>
        <v>73</v>
      </c>
      <c r="B73" s="1">
        <v>32870.0</v>
      </c>
    </row>
    <row r="74">
      <c r="A74" s="1">
        <f t="shared" si="1"/>
        <v>74</v>
      </c>
      <c r="B74" s="1">
        <v>32257.0</v>
      </c>
    </row>
    <row r="75">
      <c r="A75" s="1">
        <f t="shared" si="1"/>
        <v>75</v>
      </c>
      <c r="B75" s="1">
        <v>32728.0</v>
      </c>
    </row>
    <row r="76">
      <c r="A76" s="1">
        <f t="shared" si="1"/>
        <v>76</v>
      </c>
      <c r="B76" s="1">
        <v>31954.0</v>
      </c>
    </row>
    <row r="77">
      <c r="A77" s="1">
        <f t="shared" si="1"/>
        <v>77</v>
      </c>
      <c r="B77" s="1">
        <v>32255.0</v>
      </c>
    </row>
    <row r="78">
      <c r="A78" s="1">
        <f t="shared" si="1"/>
        <v>78</v>
      </c>
      <c r="B78" s="1">
        <v>32704.0</v>
      </c>
    </row>
    <row r="79">
      <c r="A79" s="1">
        <f t="shared" si="1"/>
        <v>79</v>
      </c>
      <c r="B79" s="1">
        <v>32390.0</v>
      </c>
    </row>
    <row r="80">
      <c r="A80" s="1">
        <f t="shared" si="1"/>
        <v>80</v>
      </c>
      <c r="B80" s="1">
        <v>32497.0</v>
      </c>
    </row>
    <row r="81">
      <c r="A81" s="1">
        <f t="shared" si="1"/>
        <v>81</v>
      </c>
      <c r="B81" s="1">
        <v>34111.0</v>
      </c>
    </row>
    <row r="82">
      <c r="A82" s="1">
        <f t="shared" si="1"/>
        <v>82</v>
      </c>
      <c r="B82" s="1">
        <v>34969.0</v>
      </c>
    </row>
    <row r="83">
      <c r="A83" s="1">
        <f t="shared" si="1"/>
        <v>83</v>
      </c>
      <c r="B83" s="1">
        <v>36446.0</v>
      </c>
    </row>
    <row r="84">
      <c r="A84" s="1">
        <f t="shared" si="1"/>
        <v>84</v>
      </c>
      <c r="B84" s="1">
        <v>37204.0</v>
      </c>
    </row>
    <row r="85">
      <c r="A85" s="1">
        <f t="shared" si="1"/>
        <v>85</v>
      </c>
      <c r="B85" s="1">
        <v>37252.0</v>
      </c>
    </row>
    <row r="86">
      <c r="A86" s="1">
        <f t="shared" si="1"/>
        <v>86</v>
      </c>
      <c r="B86" s="1">
        <v>38350.0</v>
      </c>
    </row>
    <row r="87">
      <c r="A87" s="1">
        <f t="shared" si="1"/>
        <v>87</v>
      </c>
      <c r="B87" s="1">
        <v>39512.0</v>
      </c>
    </row>
    <row r="88">
      <c r="A88" s="1">
        <f t="shared" si="1"/>
        <v>88</v>
      </c>
      <c r="B88" s="1">
        <v>40664.0</v>
      </c>
    </row>
    <row r="89">
      <c r="A89" s="1">
        <f t="shared" si="1"/>
        <v>89</v>
      </c>
      <c r="B89" s="1">
        <v>40204.0</v>
      </c>
    </row>
    <row r="90">
      <c r="A90" s="1">
        <f t="shared" si="1"/>
        <v>90</v>
      </c>
      <c r="B90" s="1">
        <v>41348.0</v>
      </c>
    </row>
    <row r="91">
      <c r="A91" s="1">
        <f t="shared" si="1"/>
        <v>91</v>
      </c>
      <c r="B91" s="1">
        <v>41360.0</v>
      </c>
    </row>
    <row r="92">
      <c r="A92" s="1">
        <f t="shared" si="1"/>
        <v>92</v>
      </c>
      <c r="B92" s="1">
        <v>42339.0</v>
      </c>
    </row>
    <row r="93">
      <c r="A93" s="1">
        <f t="shared" si="1"/>
        <v>93</v>
      </c>
      <c r="B93" s="1">
        <v>43248.0</v>
      </c>
    </row>
    <row r="94">
      <c r="A94" s="1">
        <f t="shared" si="1"/>
        <v>94</v>
      </c>
      <c r="B94" s="1">
        <v>43829.0</v>
      </c>
    </row>
    <row r="95">
      <c r="A95" s="1">
        <f t="shared" si="1"/>
        <v>95</v>
      </c>
      <c r="B95" s="1">
        <v>41913.0</v>
      </c>
    </row>
    <row r="96">
      <c r="A96" s="1">
        <f t="shared" si="1"/>
        <v>96</v>
      </c>
      <c r="B96" s="1">
        <v>41319.0</v>
      </c>
    </row>
    <row r="97">
      <c r="A97" s="1">
        <f t="shared" si="1"/>
        <v>97</v>
      </c>
      <c r="B97" s="1">
        <v>40936.0</v>
      </c>
    </row>
    <row r="98">
      <c r="A98" s="1">
        <f t="shared" si="1"/>
        <v>98</v>
      </c>
      <c r="B98" s="1">
        <v>41182.0</v>
      </c>
    </row>
    <row r="99">
      <c r="A99" s="1">
        <f t="shared" si="1"/>
        <v>99</v>
      </c>
      <c r="B99" s="1">
        <v>42367.0</v>
      </c>
    </row>
    <row r="100">
      <c r="A100" s="1">
        <f t="shared" si="1"/>
        <v>100</v>
      </c>
      <c r="B100" s="1">
        <v>42740.0</v>
      </c>
    </row>
    <row r="101">
      <c r="A101" s="1">
        <f t="shared" si="1"/>
        <v>101</v>
      </c>
      <c r="B101" s="1">
        <v>44284.0</v>
      </c>
    </row>
    <row r="102">
      <c r="A102" s="1">
        <f t="shared" si="1"/>
        <v>102</v>
      </c>
      <c r="B102" s="1">
        <v>44790.0</v>
      </c>
    </row>
    <row r="103">
      <c r="A103" s="1">
        <f t="shared" si="1"/>
        <v>103</v>
      </c>
      <c r="B103" s="1">
        <v>45245.0</v>
      </c>
    </row>
    <row r="104">
      <c r="A104" s="1">
        <f t="shared" si="1"/>
        <v>104</v>
      </c>
      <c r="B104" s="1">
        <v>44740.0</v>
      </c>
    </row>
    <row r="105">
      <c r="A105" s="1">
        <f t="shared" si="1"/>
        <v>105</v>
      </c>
      <c r="B105" s="1">
        <v>44859.0</v>
      </c>
    </row>
    <row r="106">
      <c r="A106" s="1">
        <f t="shared" si="1"/>
        <v>106</v>
      </c>
      <c r="B106" s="1">
        <v>45480.0</v>
      </c>
    </row>
    <row r="107">
      <c r="A107" s="1">
        <f t="shared" si="1"/>
        <v>107</v>
      </c>
      <c r="B107" s="1">
        <v>45816.0</v>
      </c>
    </row>
    <row r="108">
      <c r="A108" s="1">
        <f t="shared" si="1"/>
        <v>108</v>
      </c>
      <c r="B108" s="1">
        <v>47317.0</v>
      </c>
    </row>
    <row r="109">
      <c r="A109" s="1">
        <f t="shared" si="1"/>
        <v>109</v>
      </c>
      <c r="B109" s="1">
        <v>48386.0</v>
      </c>
    </row>
    <row r="110">
      <c r="A110" s="1">
        <f t="shared" si="1"/>
        <v>110</v>
      </c>
      <c r="B110" s="1">
        <v>49985.0</v>
      </c>
    </row>
    <row r="111">
      <c r="A111" s="1">
        <f t="shared" si="1"/>
        <v>111</v>
      </c>
      <c r="B111" s="1">
        <v>51216.0</v>
      </c>
    </row>
    <row r="112">
      <c r="A112" s="1">
        <f t="shared" si="1"/>
        <v>112</v>
      </c>
      <c r="B112" s="1">
        <v>52544.0</v>
      </c>
    </row>
    <row r="113">
      <c r="A113" s="1">
        <f t="shared" si="1"/>
        <v>113</v>
      </c>
      <c r="B113" s="1">
        <v>56602.0</v>
      </c>
    </row>
    <row r="114">
      <c r="A114" s="1">
        <f t="shared" si="1"/>
        <v>114</v>
      </c>
      <c r="B114" s="1">
        <v>61678.0</v>
      </c>
    </row>
    <row r="115">
      <c r="A115" s="1">
        <f t="shared" si="1"/>
        <v>115</v>
      </c>
      <c r="B115" s="1">
        <v>60934.0</v>
      </c>
    </row>
    <row r="116">
      <c r="A116" s="1">
        <f t="shared" si="1"/>
        <v>116</v>
      </c>
      <c r="B116" s="1">
        <v>57572.0</v>
      </c>
    </row>
    <row r="117">
      <c r="A117" s="1">
        <f t="shared" si="1"/>
        <v>117</v>
      </c>
      <c r="B117" s="1">
        <v>54830.0</v>
      </c>
    </row>
    <row r="118">
      <c r="A118" s="1">
        <f t="shared" si="1"/>
        <v>118</v>
      </c>
      <c r="B118" s="1">
        <v>54544.0</v>
      </c>
    </row>
    <row r="119">
      <c r="A119" s="1">
        <f t="shared" si="1"/>
        <v>119</v>
      </c>
      <c r="B119" s="1">
        <v>54290.0</v>
      </c>
    </row>
    <row r="120">
      <c r="A120" s="1">
        <f t="shared" si="1"/>
        <v>120</v>
      </c>
      <c r="B120" s="1">
        <v>56240.0</v>
      </c>
    </row>
    <row r="121">
      <c r="A121" s="1">
        <f t="shared" si="1"/>
        <v>121</v>
      </c>
      <c r="B121" s="1">
        <v>60998.0</v>
      </c>
    </row>
    <row r="122">
      <c r="A122" s="1">
        <f t="shared" si="1"/>
        <v>122</v>
      </c>
      <c r="B122" s="1">
        <v>64343.0</v>
      </c>
    </row>
    <row r="123">
      <c r="A123" s="1">
        <f t="shared" si="1"/>
        <v>123</v>
      </c>
      <c r="B123" s="1">
        <v>64254.0</v>
      </c>
    </row>
    <row r="124">
      <c r="A124" s="1">
        <f t="shared" si="1"/>
        <v>124</v>
      </c>
      <c r="B124" s="1">
        <v>67753.0</v>
      </c>
    </row>
    <row r="125">
      <c r="A125" s="1">
        <f t="shared" si="1"/>
        <v>125</v>
      </c>
      <c r="B125" s="1">
        <v>62840.0</v>
      </c>
    </row>
    <row r="126">
      <c r="A126" s="1">
        <f t="shared" si="1"/>
        <v>126</v>
      </c>
      <c r="B126" s="1">
        <v>63574.0</v>
      </c>
    </row>
    <row r="127">
      <c r="A127" s="1">
        <f t="shared" si="1"/>
        <v>127</v>
      </c>
      <c r="B127" s="1">
        <v>63934.0</v>
      </c>
    </row>
    <row r="128">
      <c r="A128" s="1">
        <f t="shared" si="1"/>
        <v>128</v>
      </c>
      <c r="B128" s="1">
        <v>65830.0</v>
      </c>
    </row>
    <row r="129">
      <c r="A129" s="1">
        <f t="shared" si="1"/>
        <v>129</v>
      </c>
      <c r="B129" s="1">
        <v>66958.0</v>
      </c>
    </row>
    <row r="130">
      <c r="A130" s="1">
        <f t="shared" si="1"/>
        <v>130</v>
      </c>
      <c r="B130" s="1">
        <v>68151.0</v>
      </c>
    </row>
    <row r="131">
      <c r="A131" s="1">
        <f t="shared" si="1"/>
        <v>131</v>
      </c>
      <c r="B131" s="1">
        <v>70228.0</v>
      </c>
    </row>
    <row r="132">
      <c r="A132" s="1">
        <f t="shared" si="1"/>
        <v>132</v>
      </c>
      <c r="B132" s="1">
        <v>70321.0</v>
      </c>
    </row>
    <row r="133">
      <c r="A133" s="1">
        <f t="shared" si="1"/>
        <v>133</v>
      </c>
      <c r="B133" s="1">
        <v>73262.0</v>
      </c>
    </row>
    <row r="134">
      <c r="A134" s="1">
        <f t="shared" si="1"/>
        <v>134</v>
      </c>
      <c r="B134" s="1">
        <v>74431.0</v>
      </c>
    </row>
    <row r="135">
      <c r="A135" s="1">
        <f t="shared" si="1"/>
        <v>135</v>
      </c>
      <c r="B135" s="1">
        <v>75803.0</v>
      </c>
    </row>
    <row r="136">
      <c r="A136" s="1">
        <f t="shared" si="1"/>
        <v>136</v>
      </c>
      <c r="B136" s="1">
        <v>76725.0</v>
      </c>
    </row>
    <row r="137">
      <c r="A137" s="1">
        <f t="shared" si="1"/>
        <v>137</v>
      </c>
      <c r="B137" s="1">
        <v>79743.0</v>
      </c>
    </row>
    <row r="138">
      <c r="A138" s="1">
        <f t="shared" si="1"/>
        <v>138</v>
      </c>
      <c r="B138" s="1">
        <v>79719.0</v>
      </c>
    </row>
    <row r="139">
      <c r="A139" s="1">
        <f t="shared" si="1"/>
        <v>139</v>
      </c>
      <c r="B139" s="1">
        <v>81193.0</v>
      </c>
    </row>
    <row r="140">
      <c r="A140" s="1">
        <f t="shared" si="1"/>
        <v>140</v>
      </c>
      <c r="B140" s="1">
        <v>81588.0</v>
      </c>
    </row>
    <row r="141">
      <c r="A141" s="1">
        <f t="shared" si="1"/>
        <v>141</v>
      </c>
      <c r="B141" s="1">
        <v>82394.0</v>
      </c>
    </row>
    <row r="142">
      <c r="A142" s="1">
        <f t="shared" si="1"/>
        <v>142</v>
      </c>
      <c r="B142" s="1">
        <v>85303.0</v>
      </c>
    </row>
    <row r="143">
      <c r="A143" s="1">
        <f t="shared" si="1"/>
        <v>143</v>
      </c>
      <c r="B143" s="1">
        <v>82863.0</v>
      </c>
    </row>
    <row r="144">
      <c r="A144" s="1">
        <f t="shared" si="1"/>
        <v>144</v>
      </c>
      <c r="B144" s="1">
        <v>81166.0</v>
      </c>
    </row>
    <row r="145">
      <c r="A145" s="1">
        <f t="shared" si="1"/>
        <v>145</v>
      </c>
      <c r="B145" s="1">
        <v>80987.0</v>
      </c>
    </row>
    <row r="146">
      <c r="A146" s="1">
        <f t="shared" si="1"/>
        <v>146</v>
      </c>
      <c r="B146" s="1">
        <v>82067.0</v>
      </c>
    </row>
    <row r="147">
      <c r="A147" s="1">
        <f t="shared" si="1"/>
        <v>147</v>
      </c>
      <c r="B147" s="1">
        <v>84075.0</v>
      </c>
    </row>
    <row r="148">
      <c r="A148" s="1">
        <f t="shared" si="1"/>
        <v>148</v>
      </c>
      <c r="B148" s="1">
        <v>87133.0</v>
      </c>
    </row>
    <row r="149">
      <c r="A149" s="1">
        <f t="shared" si="1"/>
        <v>149</v>
      </c>
      <c r="B149" s="1">
        <v>89405.0</v>
      </c>
    </row>
    <row r="150">
      <c r="A150" s="1">
        <f t="shared" si="1"/>
        <v>150</v>
      </c>
      <c r="B150" s="1">
        <v>89605.0</v>
      </c>
    </row>
    <row r="151">
      <c r="A151" s="1">
        <f t="shared" si="1"/>
        <v>151</v>
      </c>
      <c r="B151" s="1">
        <v>90770.0</v>
      </c>
    </row>
    <row r="152">
      <c r="A152" s="1">
        <f t="shared" si="1"/>
        <v>152</v>
      </c>
      <c r="B152" s="1">
        <v>90785.0</v>
      </c>
    </row>
    <row r="153">
      <c r="A153" s="1">
        <f t="shared" si="1"/>
        <v>153</v>
      </c>
      <c r="B153" s="1">
        <v>91404.0</v>
      </c>
    </row>
    <row r="154">
      <c r="A154" s="1">
        <f t="shared" si="1"/>
        <v>154</v>
      </c>
      <c r="B154" s="1">
        <v>93100.0</v>
      </c>
    </row>
    <row r="155">
      <c r="A155" s="1">
        <f t="shared" si="1"/>
        <v>155</v>
      </c>
      <c r="B155" s="1">
        <v>94678.0</v>
      </c>
    </row>
    <row r="156">
      <c r="A156" s="1">
        <f t="shared" si="1"/>
        <v>156</v>
      </c>
      <c r="B156" s="1">
        <v>95798.0</v>
      </c>
    </row>
    <row r="157">
      <c r="A157" s="1">
        <f t="shared" si="1"/>
        <v>157</v>
      </c>
      <c r="B157" s="1">
        <v>94250.0</v>
      </c>
    </row>
    <row r="158">
      <c r="A158" s="1">
        <f t="shared" si="1"/>
        <v>158</v>
      </c>
      <c r="B158" s="1">
        <v>92874.0</v>
      </c>
    </row>
    <row r="159">
      <c r="A159" s="1">
        <f t="shared" si="1"/>
        <v>159</v>
      </c>
      <c r="B159" s="1">
        <v>89162.0</v>
      </c>
    </row>
    <row r="160">
      <c r="A160" s="1">
        <f t="shared" si="1"/>
        <v>160</v>
      </c>
      <c r="B160" s="1">
        <v>88086.0</v>
      </c>
    </row>
    <row r="161">
      <c r="A161" s="1">
        <f t="shared" si="1"/>
        <v>161</v>
      </c>
      <c r="B161" s="1">
        <v>87618.0</v>
      </c>
    </row>
    <row r="162">
      <c r="A162" s="1">
        <f t="shared" si="1"/>
        <v>162</v>
      </c>
      <c r="B162" s="1">
        <v>89587.0</v>
      </c>
    </row>
    <row r="163">
      <c r="A163" s="1">
        <f t="shared" si="1"/>
        <v>163</v>
      </c>
      <c r="B163" s="1">
        <v>90531.0</v>
      </c>
    </row>
    <row r="164">
      <c r="A164" s="1">
        <f t="shared" si="1"/>
        <v>164</v>
      </c>
      <c r="B164" s="1">
        <v>92710.0</v>
      </c>
    </row>
    <row r="165">
      <c r="A165" s="1">
        <f t="shared" si="1"/>
        <v>165</v>
      </c>
      <c r="B165" s="1">
        <v>91812.0</v>
      </c>
    </row>
    <row r="166">
      <c r="A166" s="1">
        <f t="shared" si="1"/>
        <v>166</v>
      </c>
      <c r="B166" s="1">
        <v>88372.0</v>
      </c>
    </row>
    <row r="167">
      <c r="A167" s="1">
        <f t="shared" si="1"/>
        <v>167</v>
      </c>
      <c r="B167" s="1">
        <v>84793.0</v>
      </c>
    </row>
    <row r="168">
      <c r="A168" s="1">
        <f t="shared" si="1"/>
        <v>168</v>
      </c>
      <c r="B168" s="1">
        <v>79940.0</v>
      </c>
    </row>
    <row r="169">
      <c r="A169" s="1">
        <f t="shared" si="1"/>
        <v>169</v>
      </c>
      <c r="B169" s="1">
        <v>77926.0</v>
      </c>
    </row>
    <row r="170">
      <c r="A170" s="1">
        <f t="shared" si="1"/>
        <v>170</v>
      </c>
      <c r="B170" s="1">
        <v>76526.0</v>
      </c>
    </row>
    <row r="171">
      <c r="A171" s="1">
        <f t="shared" si="1"/>
        <v>171</v>
      </c>
      <c r="B171" s="1">
        <v>76647.0</v>
      </c>
    </row>
    <row r="172">
      <c r="A172" s="1">
        <f t="shared" si="1"/>
        <v>172</v>
      </c>
      <c r="B172" s="1">
        <v>73337.0</v>
      </c>
    </row>
    <row r="173">
      <c r="A173" s="1">
        <f t="shared" si="1"/>
        <v>173</v>
      </c>
      <c r="B173" s="1">
        <v>70631.0</v>
      </c>
    </row>
    <row r="174">
      <c r="A174" s="1">
        <f t="shared" si="1"/>
        <v>174</v>
      </c>
      <c r="B174" s="1">
        <v>62449.0</v>
      </c>
    </row>
    <row r="175">
      <c r="A175" s="1">
        <f t="shared" si="1"/>
        <v>175</v>
      </c>
      <c r="B175" s="1">
        <v>55327.0</v>
      </c>
    </row>
    <row r="176">
      <c r="A176" s="1">
        <f t="shared" si="1"/>
        <v>176</v>
      </c>
      <c r="B176" s="1">
        <v>50901.0</v>
      </c>
    </row>
    <row r="177">
      <c r="A177" s="1">
        <f t="shared" si="1"/>
        <v>177</v>
      </c>
      <c r="B177" s="1">
        <v>48650.0</v>
      </c>
    </row>
    <row r="178">
      <c r="A178" s="1">
        <f t="shared" si="1"/>
        <v>178</v>
      </c>
      <c r="B178" s="1">
        <v>44199.0</v>
      </c>
    </row>
    <row r="179">
      <c r="A179" s="1">
        <f t="shared" si="1"/>
        <v>179</v>
      </c>
      <c r="B179" s="1">
        <v>40735.0</v>
      </c>
    </row>
    <row r="180">
      <c r="A180" s="1">
        <f t="shared" si="1"/>
        <v>180</v>
      </c>
      <c r="B180" s="1">
        <v>38033.0</v>
      </c>
    </row>
    <row r="181">
      <c r="A181" s="1">
        <f t="shared" si="1"/>
        <v>181</v>
      </c>
      <c r="B181" s="1">
        <v>34827.0</v>
      </c>
    </row>
    <row r="182">
      <c r="A182" s="1">
        <f t="shared" si="1"/>
        <v>182</v>
      </c>
      <c r="B182" s="1">
        <v>32012.0</v>
      </c>
    </row>
    <row r="183">
      <c r="A183" s="1">
        <f t="shared" si="1"/>
        <v>183</v>
      </c>
      <c r="B183" s="1">
        <v>30936.0</v>
      </c>
    </row>
    <row r="184">
      <c r="A184" s="1">
        <f t="shared" si="1"/>
        <v>184</v>
      </c>
      <c r="B184" s="1">
        <v>29790.0</v>
      </c>
    </row>
    <row r="185">
      <c r="A185" s="1">
        <f t="shared" si="1"/>
        <v>185</v>
      </c>
      <c r="B185" s="1">
        <v>27013.0</v>
      </c>
    </row>
    <row r="186">
      <c r="A186" s="1">
        <f t="shared" si="1"/>
        <v>186</v>
      </c>
      <c r="B186" s="1">
        <v>25489.0</v>
      </c>
    </row>
    <row r="187">
      <c r="A187" s="1">
        <f t="shared" si="1"/>
        <v>187</v>
      </c>
      <c r="B187" s="1">
        <v>24725.0</v>
      </c>
    </row>
    <row r="188">
      <c r="A188" s="1">
        <f t="shared" si="1"/>
        <v>188</v>
      </c>
      <c r="B188" s="1">
        <v>23923.0</v>
      </c>
    </row>
    <row r="189">
      <c r="A189" s="1">
        <f t="shared" si="1"/>
        <v>189</v>
      </c>
      <c r="B189" s="1">
        <v>24046.0</v>
      </c>
    </row>
    <row r="190">
      <c r="A190" s="1">
        <f t="shared" si="1"/>
        <v>190</v>
      </c>
      <c r="B190" s="1">
        <v>22245.0</v>
      </c>
    </row>
    <row r="191">
      <c r="A191" s="1">
        <f t="shared" si="1"/>
        <v>191</v>
      </c>
      <c r="B191" s="1">
        <v>21985.0</v>
      </c>
    </row>
    <row r="192">
      <c r="A192" s="1">
        <f t="shared" si="1"/>
        <v>192</v>
      </c>
      <c r="B192" s="1">
        <v>21241.0</v>
      </c>
    </row>
    <row r="193">
      <c r="A193" s="1">
        <f t="shared" si="1"/>
        <v>193</v>
      </c>
      <c r="B193" s="1">
        <v>19248.0</v>
      </c>
    </row>
    <row r="194">
      <c r="A194" s="1">
        <f t="shared" si="1"/>
        <v>194</v>
      </c>
      <c r="B194" s="1">
        <v>15124.0</v>
      </c>
    </row>
    <row r="195">
      <c r="A195" s="1">
        <f t="shared" si="1"/>
        <v>195</v>
      </c>
      <c r="B195" s="1">
        <v>10952.0</v>
      </c>
    </row>
    <row r="196">
      <c r="A196" s="1">
        <f t="shared" si="1"/>
        <v>196</v>
      </c>
      <c r="B196" s="1">
        <v>7961.0</v>
      </c>
    </row>
    <row r="197">
      <c r="A197" s="1">
        <f t="shared" si="1"/>
        <v>197</v>
      </c>
      <c r="B197" s="1">
        <v>6037.0</v>
      </c>
    </row>
    <row r="198">
      <c r="A198" s="1">
        <f t="shared" si="1"/>
        <v>198</v>
      </c>
      <c r="B198" s="1">
        <v>5127.0</v>
      </c>
    </row>
    <row r="199">
      <c r="A199" s="1">
        <f t="shared" si="1"/>
        <v>199</v>
      </c>
      <c r="B199" s="1">
        <v>4541.0</v>
      </c>
    </row>
    <row r="200">
      <c r="A200" s="1">
        <f t="shared" si="1"/>
        <v>200</v>
      </c>
      <c r="B200" s="1">
        <v>4096.0</v>
      </c>
    </row>
    <row r="201">
      <c r="A201" s="1">
        <f t="shared" si="1"/>
        <v>201</v>
      </c>
      <c r="B201" s="1">
        <v>3703.0</v>
      </c>
    </row>
    <row r="202">
      <c r="A202" s="1">
        <f t="shared" si="1"/>
        <v>202</v>
      </c>
      <c r="B202" s="1">
        <v>2996.0</v>
      </c>
    </row>
    <row r="203">
      <c r="A203" s="1">
        <f t="shared" si="1"/>
        <v>203</v>
      </c>
      <c r="B203" s="1">
        <v>2408.0</v>
      </c>
    </row>
    <row r="204">
      <c r="A204" s="1">
        <f t="shared" si="1"/>
        <v>204</v>
      </c>
      <c r="B204" s="1">
        <v>1740.0</v>
      </c>
    </row>
    <row r="205">
      <c r="A205" s="1">
        <f t="shared" si="1"/>
        <v>205</v>
      </c>
      <c r="B205" s="1">
        <v>1055.0</v>
      </c>
    </row>
    <row r="206">
      <c r="A206" s="1">
        <f t="shared" si="1"/>
        <v>206</v>
      </c>
      <c r="B206" s="1">
        <v>616.0</v>
      </c>
    </row>
    <row r="207">
      <c r="A207" s="1">
        <f t="shared" si="1"/>
        <v>207</v>
      </c>
      <c r="B207" s="1">
        <v>411.0</v>
      </c>
    </row>
    <row r="208">
      <c r="A208" s="1">
        <f t="shared" si="1"/>
        <v>208</v>
      </c>
      <c r="B208" s="1">
        <v>173.0</v>
      </c>
    </row>
    <row r="209">
      <c r="A209" s="1">
        <f t="shared" si="1"/>
        <v>209</v>
      </c>
      <c r="B209" s="1">
        <v>47.0</v>
      </c>
    </row>
    <row r="210">
      <c r="A210" s="1">
        <f t="shared" si="1"/>
        <v>210</v>
      </c>
      <c r="B210" s="1">
        <v>5.0</v>
      </c>
    </row>
    <row r="211">
      <c r="A211" s="1">
        <f t="shared" si="1"/>
        <v>211</v>
      </c>
      <c r="B211" s="1">
        <v>0.0</v>
      </c>
    </row>
  </sheetData>
  <drawing r:id="rId1"/>
</worksheet>
</file>