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chowmss-my.sharepoint.com/personal/08133016_mss_scu_edu_tw/Documents/普物實驗/"/>
    </mc:Choice>
  </mc:AlternateContent>
  <xr:revisionPtr revIDLastSave="224" documentId="113_{79DFED6C-8746-4805-AEFB-39A58CD60DB1}" xr6:coauthVersionLast="45" xr6:coauthVersionMax="45" xr10:uidLastSave="{D7359B6F-D78F-4FDA-AE81-A95648E1902F}"/>
  <bookViews>
    <workbookView xWindow="-120" yWindow="-120" windowWidth="20730" windowHeight="11160" xr2:uid="{25202439-DDAC-4229-B484-0464F17479DA}"/>
  </bookViews>
  <sheets>
    <sheet name="主表" sheetId="1" r:id="rId1"/>
    <sheet name="主表 2代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9" i="1"/>
  <c r="B23" i="1"/>
  <c r="K3" i="1"/>
  <c r="C5" i="1"/>
  <c r="B29" i="1" l="1"/>
  <c r="B28" i="3"/>
  <c r="H28" i="3"/>
  <c r="I28" i="3"/>
  <c r="L22" i="3"/>
  <c r="M22" i="3" s="1"/>
  <c r="G8" i="3" s="1"/>
  <c r="J22" i="3"/>
  <c r="K22" i="3" s="1"/>
  <c r="E8" i="3" s="1"/>
  <c r="H22" i="3"/>
  <c r="I22" i="3" s="1"/>
  <c r="G7" i="3" s="1"/>
  <c r="F22" i="3"/>
  <c r="G22" i="3" s="1"/>
  <c r="E7" i="3" s="1"/>
  <c r="D22" i="3"/>
  <c r="E22" i="3" s="1"/>
  <c r="G6" i="3" s="1"/>
  <c r="B22" i="3"/>
  <c r="C22" i="3" s="1"/>
  <c r="E6" i="3" s="1"/>
  <c r="L28" i="3"/>
  <c r="M28" i="3" s="1"/>
  <c r="G11" i="3" s="1"/>
  <c r="J28" i="3"/>
  <c r="K28" i="3" s="1"/>
  <c r="E11" i="3" s="1"/>
  <c r="G10" i="3"/>
  <c r="F28" i="3"/>
  <c r="G28" i="3" s="1"/>
  <c r="E10" i="3" s="1"/>
  <c r="D28" i="3"/>
  <c r="E28" i="3" s="1"/>
  <c r="G9" i="3" s="1"/>
  <c r="C28" i="3"/>
  <c r="E9" i="3" s="1"/>
  <c r="L17" i="3"/>
  <c r="M17" i="3" s="1"/>
  <c r="G5" i="3" s="1"/>
  <c r="J17" i="3"/>
  <c r="K17" i="3" s="1"/>
  <c r="E5" i="3" s="1"/>
  <c r="H17" i="3"/>
  <c r="I17" i="3" s="1"/>
  <c r="G4" i="3" s="1"/>
  <c r="F17" i="3"/>
  <c r="G17" i="3" s="1"/>
  <c r="E4" i="3" s="1"/>
  <c r="D17" i="3"/>
  <c r="E17" i="3" s="1"/>
  <c r="G3" i="3" s="1"/>
  <c r="B17" i="3"/>
  <c r="C17" i="3" s="1"/>
  <c r="E3" i="3" s="1"/>
  <c r="K9" i="3"/>
  <c r="K6" i="3"/>
  <c r="K3" i="3"/>
  <c r="I4" i="3" l="1"/>
  <c r="I9" i="3"/>
  <c r="J9" i="3" s="1"/>
  <c r="L9" i="3" s="1"/>
  <c r="I11" i="3"/>
  <c r="I7" i="3"/>
  <c r="I3" i="3"/>
  <c r="J3" i="3" s="1"/>
  <c r="L3" i="3" s="1"/>
  <c r="I5" i="3"/>
  <c r="I10" i="3"/>
  <c r="I6" i="3"/>
  <c r="J6" i="3" s="1"/>
  <c r="L6" i="3" s="1"/>
  <c r="I8" i="3"/>
  <c r="B17" i="1"/>
  <c r="K9" i="1"/>
  <c r="K6" i="1"/>
  <c r="D23" i="1"/>
  <c r="F23" i="1"/>
  <c r="J29" i="1" l="1"/>
  <c r="F29" i="1"/>
  <c r="G29" i="1"/>
  <c r="E7" i="1" s="1"/>
  <c r="H23" i="1"/>
  <c r="I23" i="1" s="1"/>
  <c r="G10" i="1" s="1"/>
  <c r="C23" i="1"/>
  <c r="E9" i="1" s="1"/>
  <c r="C29" i="1"/>
  <c r="E6" i="1" s="1"/>
  <c r="K29" i="1"/>
  <c r="E8" i="1" s="1"/>
  <c r="L23" i="1"/>
  <c r="M23" i="1" s="1"/>
  <c r="G11" i="1" s="1"/>
  <c r="J23" i="1"/>
  <c r="K23" i="1" s="1"/>
  <c r="E11" i="1" s="1"/>
  <c r="G23" i="1"/>
  <c r="E10" i="1" s="1"/>
  <c r="E23" i="1"/>
  <c r="G9" i="1" s="1"/>
  <c r="L17" i="1"/>
  <c r="M17" i="1" s="1"/>
  <c r="G5" i="1" s="1"/>
  <c r="J17" i="1"/>
  <c r="K17" i="1" s="1"/>
  <c r="E5" i="1" s="1"/>
  <c r="H17" i="1"/>
  <c r="I17" i="1" s="1"/>
  <c r="G4" i="1" s="1"/>
  <c r="F17" i="1"/>
  <c r="G17" i="1" s="1"/>
  <c r="E4" i="1" s="1"/>
  <c r="D17" i="1"/>
  <c r="C17" i="1"/>
  <c r="E3" i="1" s="1"/>
  <c r="E17" i="1" l="1"/>
  <c r="G3" i="1" s="1"/>
  <c r="I3" i="1" s="1"/>
  <c r="M3" i="1" s="1"/>
  <c r="I11" i="1"/>
  <c r="M11" i="1" s="1"/>
  <c r="I10" i="1"/>
  <c r="M10" i="1" s="1"/>
  <c r="I9" i="1"/>
  <c r="I5" i="1"/>
  <c r="M5" i="1" s="1"/>
  <c r="I4" i="1"/>
  <c r="M4" i="1" s="1"/>
  <c r="D29" i="1"/>
  <c r="E29" i="1"/>
  <c r="H29" i="1"/>
  <c r="I29" i="1"/>
  <c r="G7" i="1" s="1"/>
  <c r="I7" i="1" s="1"/>
  <c r="M7" i="1" s="1"/>
  <c r="L29" i="1"/>
  <c r="M29" i="1" s="1"/>
  <c r="G8" i="1" s="1"/>
  <c r="I8" i="1" s="1"/>
  <c r="M8" i="1" s="1"/>
  <c r="G6" i="1" l="1"/>
  <c r="I6" i="1" s="1"/>
  <c r="L9" i="1"/>
  <c r="M9" i="1"/>
  <c r="L3" i="1"/>
  <c r="J6" i="1" l="1"/>
  <c r="L6" i="1" s="1"/>
  <c r="M6" i="1"/>
</calcChain>
</file>

<file path=xl/sharedStrings.xml><?xml version="1.0" encoding="utf-8"?>
<sst xmlns="http://schemas.openxmlformats.org/spreadsheetml/2006/main" count="174" uniqueCount="22">
  <si>
    <t>輸入</t>
    <phoneticPr fontId="1" type="noConversion"/>
  </si>
  <si>
    <t>待測物</t>
    <phoneticPr fontId="1" type="noConversion"/>
  </si>
  <si>
    <t>棒原長</t>
    <phoneticPr fontId="1" type="noConversion"/>
  </si>
  <si>
    <t>初溫電阻值</t>
    <phoneticPr fontId="1" type="noConversion"/>
  </si>
  <si>
    <t>棒初溫</t>
    <phoneticPr fontId="1" type="noConversion"/>
  </si>
  <si>
    <t>末溫電阻值</t>
    <phoneticPr fontId="1" type="noConversion"/>
  </si>
  <si>
    <t>棒末溫</t>
    <phoneticPr fontId="1" type="noConversion"/>
  </si>
  <si>
    <t>△L</t>
    <phoneticPr fontId="1" type="noConversion"/>
  </si>
  <si>
    <t>α</t>
    <phoneticPr fontId="1" type="noConversion"/>
  </si>
  <si>
    <t>ā</t>
    <phoneticPr fontId="1" type="noConversion"/>
  </si>
  <si>
    <t>標準</t>
    <phoneticPr fontId="1" type="noConversion"/>
  </si>
  <si>
    <t>誤差值%</t>
    <phoneticPr fontId="1" type="noConversion"/>
  </si>
  <si>
    <t>Al</t>
    <phoneticPr fontId="1" type="noConversion"/>
  </si>
  <si>
    <t>內差法溫度(Al)</t>
    <phoneticPr fontId="1" type="noConversion"/>
  </si>
  <si>
    <t>初始</t>
    <phoneticPr fontId="1" type="noConversion"/>
  </si>
  <si>
    <t>末溫</t>
    <phoneticPr fontId="1" type="noConversion"/>
  </si>
  <si>
    <t>電阻</t>
    <phoneticPr fontId="1" type="noConversion"/>
  </si>
  <si>
    <t>溫度</t>
    <phoneticPr fontId="1" type="noConversion"/>
  </si>
  <si>
    <t>內差法溫度(Cu)</t>
    <phoneticPr fontId="1" type="noConversion"/>
  </si>
  <si>
    <r>
      <t>內差法溫度</t>
    </r>
    <r>
      <rPr>
        <b/>
        <sz val="14"/>
        <color rgb="FFFF0000"/>
        <rFont val="新細明體"/>
        <family val="1"/>
        <charset val="136"/>
        <scheme val="minor"/>
      </rPr>
      <t>(Fe+C+Ni)</t>
    </r>
    <phoneticPr fontId="1" type="noConversion"/>
  </si>
  <si>
    <t>Cu(第三行)</t>
    <phoneticPr fontId="1" type="noConversion"/>
  </si>
  <si>
    <t>Fe+C+Ni(第二行)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</si>
</sst>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9" formatCode="0.000000000000_);[Red]\(0.000000000000\)"/>
    <numFmt numFmtId="192" formatCode="0.000000000000000_);[Red]\(0.000000000000000\)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</font>
    <font>
      <b/>
      <sz val="14"/>
      <color theme="1"/>
      <name val="Calibri"/>
      <family val="1"/>
      <charset val="161"/>
    </font>
    <font>
      <b/>
      <sz val="14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89" fontId="2" fillId="0" borderId="0" xfId="0" applyNumberFormat="1" applyFont="1">
      <alignment vertical="center"/>
    </xf>
    <xf numFmtId="2" fontId="2" fillId="0" borderId="0" xfId="0" applyNumberFormat="1" applyFont="1">
      <alignment vertical="center"/>
    </xf>
    <xf numFmtId="192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9B490-131D-4DEA-8F2B-D1B1441120B9}">
  <dimension ref="A1:M30"/>
  <sheetViews>
    <sheetView tabSelected="1" topLeftCell="C2" zoomScale="106" zoomScaleNormal="106" workbookViewId="0">
      <selection activeCell="J6" sqref="J6:J8"/>
    </sheetView>
  </sheetViews>
  <sheetFormatPr defaultRowHeight="19.5" x14ac:dyDescent="0.25"/>
  <cols>
    <col min="1" max="1" width="5.875" customWidth="1"/>
    <col min="2" max="2" width="18.375" style="1" customWidth="1"/>
    <col min="3" max="8" width="12.875" style="1" customWidth="1"/>
    <col min="9" max="9" width="19.5" style="1" customWidth="1"/>
    <col min="10" max="10" width="26.5" style="1" customWidth="1"/>
    <col min="11" max="12" width="12.875" style="1" customWidth="1"/>
    <col min="13" max="13" width="11.875" customWidth="1"/>
  </cols>
  <sheetData>
    <row r="1" spans="1:13" x14ac:dyDescent="0.25">
      <c r="C1" s="1" t="s">
        <v>0</v>
      </c>
      <c r="D1" s="1" t="s">
        <v>0</v>
      </c>
      <c r="F1" s="1" t="s">
        <v>0</v>
      </c>
      <c r="H1" s="1" t="s">
        <v>0</v>
      </c>
    </row>
    <row r="2" spans="1:13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  <c r="I2" s="3" t="s">
        <v>8</v>
      </c>
      <c r="J2" s="2" t="s">
        <v>9</v>
      </c>
      <c r="K2" s="2" t="s">
        <v>10</v>
      </c>
      <c r="L2" s="2" t="s">
        <v>11</v>
      </c>
    </row>
    <row r="3" spans="1:13" x14ac:dyDescent="0.25">
      <c r="B3" s="4" t="s">
        <v>12</v>
      </c>
      <c r="C3" s="1">
        <v>751</v>
      </c>
      <c r="D3" s="1">
        <v>103.1</v>
      </c>
      <c r="E3" s="1">
        <f>C17</f>
        <v>24.354166666666668</v>
      </c>
      <c r="F3" s="1">
        <v>14.3</v>
      </c>
      <c r="G3" s="1">
        <f>E17</f>
        <v>72.205607476635507</v>
      </c>
      <c r="H3" s="6">
        <v>0.8</v>
      </c>
      <c r="I3" s="5">
        <f>H3/(C3*(G3-E3))</f>
        <v>2.2261531109295062E-5</v>
      </c>
      <c r="J3" s="7">
        <f>AVERAGE(I3:I5)</f>
        <v>2.3390799226036499E-5</v>
      </c>
      <c r="K3" s="4">
        <f>22.2*10^(-6)</f>
        <v>2.2199999999999998E-5</v>
      </c>
      <c r="L3" s="4">
        <f>(J3-K3)/K3*100</f>
        <v>5.3639604776418981</v>
      </c>
      <c r="M3">
        <f>(I3-K3)/K3*100</f>
        <v>0.27716715898677563</v>
      </c>
    </row>
    <row r="4" spans="1:13" x14ac:dyDescent="0.25">
      <c r="B4" s="4"/>
      <c r="C4" s="1">
        <v>764</v>
      </c>
      <c r="D4" s="1">
        <v>110.2</v>
      </c>
      <c r="E4" s="1">
        <f>G17</f>
        <v>22.934456928838948</v>
      </c>
      <c r="F4" s="1">
        <v>17.7</v>
      </c>
      <c r="G4" s="1">
        <f>I17</f>
        <v>66.424886191198794</v>
      </c>
      <c r="H4" s="6">
        <v>0.78</v>
      </c>
      <c r="I4" s="5">
        <f t="shared" ref="I4:I11" si="0">H4/(C4*(G4-E4))</f>
        <v>2.3475105343707652E-5</v>
      </c>
      <c r="J4" s="7"/>
      <c r="K4" s="4"/>
      <c r="L4" s="4"/>
      <c r="M4">
        <f>(I4-K3)/K3*100</f>
        <v>5.7437177644488964</v>
      </c>
    </row>
    <row r="5" spans="1:13" x14ac:dyDescent="0.25">
      <c r="B5" s="4"/>
      <c r="C5" s="1">
        <f>(100-24.4)*10</f>
        <v>756</v>
      </c>
      <c r="D5" s="1">
        <v>102.4</v>
      </c>
      <c r="E5" s="1">
        <f>K17</f>
        <v>24.5</v>
      </c>
      <c r="F5" s="1">
        <v>18.600000000000001</v>
      </c>
      <c r="G5" s="1">
        <f>M17</f>
        <v>65.098837209302317</v>
      </c>
      <c r="H5" s="6">
        <v>0.75</v>
      </c>
      <c r="I5" s="5">
        <f t="shared" si="0"/>
        <v>2.4435761225106782E-5</v>
      </c>
      <c r="J5" s="7"/>
      <c r="K5" s="4"/>
      <c r="L5" s="4"/>
      <c r="M5">
        <f>(I5-K3)/K3*100</f>
        <v>10.070996509490023</v>
      </c>
    </row>
    <row r="6" spans="1:13" x14ac:dyDescent="0.25">
      <c r="B6" s="4" t="s">
        <v>20</v>
      </c>
      <c r="E6" s="1" t="e">
        <f>C29</f>
        <v>#DIV/0!</v>
      </c>
      <c r="G6" s="1" t="e">
        <f>E29</f>
        <v>#DIV/0!</v>
      </c>
      <c r="H6" s="6"/>
      <c r="I6" s="5" t="e">
        <f>H6/(C6*(G6-E6))</f>
        <v>#DIV/0!</v>
      </c>
      <c r="J6" s="7" t="e">
        <f t="shared" ref="J6" si="1">AVERAGE(I6:I8)</f>
        <v>#DIV/0!</v>
      </c>
      <c r="K6" s="4">
        <f>16.66*10^(-6)</f>
        <v>1.666E-5</v>
      </c>
      <c r="L6" s="4" t="e">
        <f>(J6-K6)/K6*100</f>
        <v>#DIV/0!</v>
      </c>
      <c r="M6" t="e">
        <f>(I6-K6)/K6*100</f>
        <v>#DIV/0!</v>
      </c>
    </row>
    <row r="7" spans="1:13" x14ac:dyDescent="0.25">
      <c r="B7" s="4"/>
      <c r="E7" s="1" t="e">
        <f>G29</f>
        <v>#DIV/0!</v>
      </c>
      <c r="G7" s="1" t="e">
        <f t="shared" ref="G7" si="2">I29</f>
        <v>#DIV/0!</v>
      </c>
      <c r="H7" s="6"/>
      <c r="I7" s="5" t="e">
        <f t="shared" si="0"/>
        <v>#DIV/0!</v>
      </c>
      <c r="J7" s="7"/>
      <c r="K7" s="4"/>
      <c r="L7" s="4"/>
      <c r="M7" t="e">
        <f t="shared" ref="M7:M11" si="3">(I7-K6)/K6*100</f>
        <v>#DIV/0!</v>
      </c>
    </row>
    <row r="8" spans="1:13" x14ac:dyDescent="0.25">
      <c r="B8" s="4"/>
      <c r="E8" s="1" t="e">
        <f>K29</f>
        <v>#DIV/0!</v>
      </c>
      <c r="G8" s="1" t="e">
        <f t="shared" ref="G8" si="4">M29</f>
        <v>#DIV/0!</v>
      </c>
      <c r="H8" s="6"/>
      <c r="I8" s="5" t="e">
        <f t="shared" si="0"/>
        <v>#DIV/0!</v>
      </c>
      <c r="J8" s="7"/>
      <c r="K8" s="4"/>
      <c r="L8" s="4"/>
      <c r="M8" t="e">
        <f t="shared" ref="M8" si="5">(I8-K6)/K6*100</f>
        <v>#DIV/0!</v>
      </c>
    </row>
    <row r="9" spans="1:13" x14ac:dyDescent="0.25">
      <c r="B9" s="4" t="s">
        <v>21</v>
      </c>
      <c r="C9" s="1">
        <v>750</v>
      </c>
      <c r="D9" s="1">
        <v>107.8</v>
      </c>
      <c r="E9" s="1">
        <f>C23</f>
        <v>23.405940594059405</v>
      </c>
      <c r="F9" s="1">
        <v>17</v>
      </c>
      <c r="G9" s="1">
        <f>E23</f>
        <v>67.507911392405063</v>
      </c>
      <c r="H9" s="6">
        <v>0.41</v>
      </c>
      <c r="I9" s="5">
        <f>H9/(C9*(G9-E9))</f>
        <v>1.2395515591951119E-5</v>
      </c>
      <c r="J9" s="7">
        <f>AVERAGE(I9:I11)</f>
        <v>1.1837505625817274E-5</v>
      </c>
      <c r="K9" s="4">
        <f>11.4*10^(-6)</f>
        <v>1.1399999999999999E-5</v>
      </c>
      <c r="L9" s="4">
        <f>(J9-K9)/K9*100</f>
        <v>3.8377686475199559</v>
      </c>
      <c r="M9">
        <f t="shared" ref="M9:M11" si="6">(I9-K9)/K9*100</f>
        <v>8.7325929118519312</v>
      </c>
    </row>
    <row r="10" spans="1:13" x14ac:dyDescent="0.25">
      <c r="B10" s="4"/>
      <c r="C10" s="1">
        <v>751</v>
      </c>
      <c r="D10" s="1">
        <v>110.8</v>
      </c>
      <c r="E10" s="1">
        <f>G23</f>
        <v>22.822097378277153</v>
      </c>
      <c r="F10" s="1">
        <v>16.3</v>
      </c>
      <c r="G10" s="1">
        <f>I23</f>
        <v>68.641914191419133</v>
      </c>
      <c r="H10" s="6">
        <v>0.39</v>
      </c>
      <c r="I10" s="5">
        <f t="shared" si="0"/>
        <v>1.1333689787498511E-5</v>
      </c>
      <c r="J10" s="7"/>
      <c r="K10" s="4"/>
      <c r="L10" s="4"/>
      <c r="M10">
        <f t="shared" ref="M10:M11" si="7">(I10-K9)/K9*100</f>
        <v>-0.58166853071480951</v>
      </c>
    </row>
    <row r="11" spans="1:13" x14ac:dyDescent="0.25">
      <c r="B11" s="4"/>
      <c r="C11" s="1">
        <v>752</v>
      </c>
      <c r="D11" s="1">
        <v>113.8</v>
      </c>
      <c r="E11" s="1">
        <f>K23</f>
        <v>22.260299625468164</v>
      </c>
      <c r="F11" s="1">
        <v>17.8</v>
      </c>
      <c r="G11" s="1">
        <f>M23</f>
        <v>66.273141122913501</v>
      </c>
      <c r="H11" s="6">
        <v>0.39</v>
      </c>
      <c r="I11" s="5">
        <f t="shared" si="0"/>
        <v>1.1783311498002194E-5</v>
      </c>
      <c r="J11" s="7"/>
      <c r="K11" s="4"/>
      <c r="L11" s="4"/>
      <c r="M11">
        <f t="shared" ref="M11" si="8">(I11-K9)/K9*100</f>
        <v>3.3623815614227621</v>
      </c>
    </row>
    <row r="13" spans="1:13" x14ac:dyDescent="0.25">
      <c r="B13" s="4" t="s">
        <v>13</v>
      </c>
      <c r="C13" s="4"/>
      <c r="D13" s="4"/>
      <c r="E13" s="4"/>
      <c r="F13" s="4" t="s">
        <v>13</v>
      </c>
      <c r="G13" s="4"/>
      <c r="H13" s="4"/>
      <c r="I13" s="4"/>
      <c r="J13" s="4" t="s">
        <v>13</v>
      </c>
      <c r="K13" s="4"/>
      <c r="L13" s="4"/>
      <c r="M13" s="4"/>
    </row>
    <row r="14" spans="1:13" x14ac:dyDescent="0.25">
      <c r="B14" s="4" t="s">
        <v>14</v>
      </c>
      <c r="C14" s="4"/>
      <c r="D14" s="4" t="s">
        <v>15</v>
      </c>
      <c r="E14" s="4"/>
      <c r="F14" s="4" t="s">
        <v>14</v>
      </c>
      <c r="G14" s="4"/>
      <c r="H14" s="4" t="s">
        <v>15</v>
      </c>
      <c r="I14" s="4"/>
      <c r="J14" s="4" t="s">
        <v>14</v>
      </c>
      <c r="K14" s="4"/>
      <c r="L14" s="4" t="s">
        <v>15</v>
      </c>
      <c r="M14" s="4"/>
    </row>
    <row r="15" spans="1:13" x14ac:dyDescent="0.25">
      <c r="B15" s="1" t="s">
        <v>16</v>
      </c>
      <c r="C15" s="1" t="s">
        <v>17</v>
      </c>
      <c r="D15" s="1" t="s">
        <v>16</v>
      </c>
      <c r="E15" s="1" t="s">
        <v>17</v>
      </c>
      <c r="F15" s="1" t="s">
        <v>16</v>
      </c>
      <c r="G15" s="1" t="s">
        <v>17</v>
      </c>
      <c r="H15" s="1" t="s">
        <v>16</v>
      </c>
      <c r="I15" s="1" t="s">
        <v>17</v>
      </c>
      <c r="J15" s="1" t="s">
        <v>16</v>
      </c>
      <c r="K15" s="1" t="s">
        <v>17</v>
      </c>
      <c r="L15" s="1" t="s">
        <v>16</v>
      </c>
      <c r="M15" s="1" t="s">
        <v>17</v>
      </c>
    </row>
    <row r="16" spans="1:13" x14ac:dyDescent="0.25">
      <c r="A16" s="1" t="s">
        <v>0</v>
      </c>
      <c r="B16" s="1">
        <v>100</v>
      </c>
      <c r="C16" s="1">
        <v>25</v>
      </c>
      <c r="D16" s="1">
        <v>14.945</v>
      </c>
      <c r="E16" s="1">
        <v>71</v>
      </c>
      <c r="F16" s="1">
        <v>109.85</v>
      </c>
      <c r="G16" s="1">
        <v>23</v>
      </c>
      <c r="H16" s="1">
        <v>17.98</v>
      </c>
      <c r="I16" s="1">
        <v>66</v>
      </c>
      <c r="J16" s="1">
        <v>100</v>
      </c>
      <c r="K16" s="1">
        <v>25</v>
      </c>
      <c r="L16" s="1">
        <v>18.667999999999999</v>
      </c>
      <c r="M16" s="1">
        <v>65</v>
      </c>
    </row>
    <row r="17" spans="1:13" x14ac:dyDescent="0.25">
      <c r="B17" s="1">
        <f>D3</f>
        <v>103.1</v>
      </c>
      <c r="C17" s="1">
        <f>C18-((C18-C16)*(B18-B17)/(B18-B16))</f>
        <v>24.354166666666668</v>
      </c>
      <c r="D17" s="1">
        <f>F3</f>
        <v>14.3</v>
      </c>
      <c r="E17" s="1">
        <f>E18-((E18-E16)*(D18-D17)/(D18-D16))</f>
        <v>72.205607476635507</v>
      </c>
      <c r="F17" s="1">
        <f>D4</f>
        <v>110.2</v>
      </c>
      <c r="G17" s="1">
        <f>G18-((G18-G16)*(F18-F17)/(F18-F16))</f>
        <v>22.934456928838948</v>
      </c>
      <c r="H17" s="1">
        <f>F4</f>
        <v>17.7</v>
      </c>
      <c r="I17" s="1">
        <f t="shared" ref="I17" si="9">I18-((I18-I16)*(H18-H17)/(H18-H16))</f>
        <v>66.424886191198794</v>
      </c>
      <c r="J17" s="1">
        <f>D5</f>
        <v>102.4</v>
      </c>
      <c r="K17" s="1">
        <f t="shared" ref="K17" si="10">K18-((K18-K16)*(J18-J17)/(J18-J16))</f>
        <v>24.5</v>
      </c>
      <c r="L17" s="1">
        <f>F5</f>
        <v>18.600000000000001</v>
      </c>
      <c r="M17" s="1">
        <f>M18-((M18-M16)*(L18-L17)/(L18-L16))</f>
        <v>65.098837209302317</v>
      </c>
    </row>
    <row r="18" spans="1:13" x14ac:dyDescent="0.25">
      <c r="A18" s="1" t="s">
        <v>0</v>
      </c>
      <c r="B18" s="1">
        <v>104.8</v>
      </c>
      <c r="C18" s="1">
        <v>24</v>
      </c>
      <c r="D18" s="1">
        <v>14.41</v>
      </c>
      <c r="E18" s="1">
        <v>72</v>
      </c>
      <c r="F18" s="1">
        <v>115.19</v>
      </c>
      <c r="G18" s="1">
        <v>22</v>
      </c>
      <c r="H18" s="1">
        <v>17.321000000000002</v>
      </c>
      <c r="I18" s="1">
        <v>67</v>
      </c>
      <c r="J18" s="1">
        <v>104.8</v>
      </c>
      <c r="K18" s="1">
        <v>24</v>
      </c>
      <c r="L18" s="1">
        <v>17.98</v>
      </c>
      <c r="M18" s="1">
        <v>66</v>
      </c>
    </row>
    <row r="19" spans="1:13" x14ac:dyDescent="0.25">
      <c r="B19" s="4" t="s">
        <v>19</v>
      </c>
      <c r="C19" s="4"/>
      <c r="D19" s="4"/>
      <c r="E19" s="4"/>
      <c r="F19" s="4" t="s">
        <v>19</v>
      </c>
      <c r="G19" s="4"/>
      <c r="H19" s="4"/>
      <c r="I19" s="4"/>
      <c r="J19" s="4" t="s">
        <v>19</v>
      </c>
      <c r="K19" s="4"/>
      <c r="L19" s="4"/>
      <c r="M19" s="4"/>
    </row>
    <row r="20" spans="1:13" x14ac:dyDescent="0.25">
      <c r="B20" s="4" t="s">
        <v>14</v>
      </c>
      <c r="C20" s="4"/>
      <c r="D20" s="4" t="s">
        <v>15</v>
      </c>
      <c r="E20" s="4"/>
      <c r="F20" s="4" t="s">
        <v>14</v>
      </c>
      <c r="G20" s="4"/>
      <c r="H20" s="4" t="s">
        <v>15</v>
      </c>
      <c r="I20" s="4"/>
      <c r="J20" s="4" t="s">
        <v>14</v>
      </c>
      <c r="K20" s="4"/>
      <c r="L20" s="4" t="s">
        <v>15</v>
      </c>
      <c r="M20" s="4"/>
    </row>
    <row r="21" spans="1:13" x14ac:dyDescent="0.25">
      <c r="B21" s="1" t="s">
        <v>16</v>
      </c>
      <c r="C21" s="1" t="s">
        <v>17</v>
      </c>
      <c r="D21" s="1" t="s">
        <v>16</v>
      </c>
      <c r="E21" s="1" t="s">
        <v>17</v>
      </c>
      <c r="F21" s="1" t="s">
        <v>16</v>
      </c>
      <c r="G21" s="1" t="s">
        <v>17</v>
      </c>
      <c r="H21" s="1" t="s">
        <v>16</v>
      </c>
      <c r="I21" s="1" t="s">
        <v>17</v>
      </c>
      <c r="J21" s="1" t="s">
        <v>16</v>
      </c>
      <c r="K21" s="1" t="s">
        <v>17</v>
      </c>
      <c r="L21" s="1" t="s">
        <v>16</v>
      </c>
      <c r="M21" s="1" t="s">
        <v>17</v>
      </c>
    </row>
    <row r="22" spans="1:13" x14ac:dyDescent="0.25">
      <c r="A22" s="1" t="s">
        <v>0</v>
      </c>
      <c r="B22" s="1">
        <v>104.8</v>
      </c>
      <c r="C22" s="1">
        <v>24</v>
      </c>
      <c r="D22" s="1">
        <v>16.689</v>
      </c>
      <c r="E22" s="1">
        <v>68</v>
      </c>
      <c r="F22" s="1">
        <v>115.19</v>
      </c>
      <c r="G22" s="1">
        <v>22</v>
      </c>
      <c r="H22" s="1">
        <v>16.082999999999998</v>
      </c>
      <c r="I22" s="1">
        <v>69</v>
      </c>
      <c r="J22" s="1">
        <v>115.19</v>
      </c>
      <c r="K22" s="1">
        <v>22</v>
      </c>
      <c r="L22" s="1">
        <v>17.98</v>
      </c>
      <c r="M22" s="1">
        <v>66</v>
      </c>
    </row>
    <row r="23" spans="1:13" x14ac:dyDescent="0.25">
      <c r="B23" s="1">
        <f>D9</f>
        <v>107.8</v>
      </c>
      <c r="C23" s="1">
        <f>C24-((C24-C22)*(B24-B23)/(B24-B22))</f>
        <v>23.405940594059405</v>
      </c>
      <c r="D23" s="1">
        <f>F9</f>
        <v>17</v>
      </c>
      <c r="E23" s="1">
        <f>E24-((E24-E22)*(D24-D23)/(D24-D22))</f>
        <v>67.507911392405063</v>
      </c>
      <c r="F23" s="1">
        <f>D10</f>
        <v>110.8</v>
      </c>
      <c r="G23" s="1">
        <f>G24-((G24-G22)*(F24-F23)/(F24-F22))</f>
        <v>22.822097378277153</v>
      </c>
      <c r="H23" s="1">
        <f>F10</f>
        <v>16.3</v>
      </c>
      <c r="I23" s="1">
        <f t="shared" ref="I23" si="11">I24-((I24-I22)*(H24-H23)/(H24-H22))</f>
        <v>68.641914191419133</v>
      </c>
      <c r="J23" s="1">
        <f>D11</f>
        <v>113.8</v>
      </c>
      <c r="K23" s="1">
        <f t="shared" ref="K23" si="12">K24-((K24-K22)*(J24-J23)/(J24-J22))</f>
        <v>22.260299625468164</v>
      </c>
      <c r="L23" s="1">
        <f>F11</f>
        <v>17.8</v>
      </c>
      <c r="M23" s="1">
        <f>M24-((M24-M22)*(L24-L23)/(L24-L22))</f>
        <v>66.273141122913501</v>
      </c>
    </row>
    <row r="24" spans="1:13" x14ac:dyDescent="0.25">
      <c r="A24" s="1" t="s">
        <v>0</v>
      </c>
      <c r="B24" s="1">
        <v>109.85</v>
      </c>
      <c r="C24" s="1">
        <v>23</v>
      </c>
      <c r="D24" s="1">
        <v>17.321000000000002</v>
      </c>
      <c r="E24" s="1">
        <v>67</v>
      </c>
      <c r="F24" s="1">
        <v>109.85</v>
      </c>
      <c r="G24" s="1">
        <v>23</v>
      </c>
      <c r="H24" s="1">
        <v>16.689</v>
      </c>
      <c r="I24" s="1">
        <v>68</v>
      </c>
      <c r="J24" s="1">
        <v>109.85</v>
      </c>
      <c r="K24" s="1">
        <v>23</v>
      </c>
      <c r="L24" s="1">
        <v>17.321000000000002</v>
      </c>
      <c r="M24" s="1">
        <v>67</v>
      </c>
    </row>
    <row r="25" spans="1:13" x14ac:dyDescent="0.25">
      <c r="B25" s="4" t="s">
        <v>18</v>
      </c>
      <c r="C25" s="4"/>
      <c r="D25" s="4"/>
      <c r="E25" s="4"/>
      <c r="F25" s="4" t="s">
        <v>18</v>
      </c>
      <c r="G25" s="4"/>
      <c r="H25" s="4"/>
      <c r="I25" s="4"/>
      <c r="J25" s="4" t="s">
        <v>18</v>
      </c>
      <c r="K25" s="4"/>
      <c r="L25" s="4"/>
      <c r="M25" s="4"/>
    </row>
    <row r="26" spans="1:13" x14ac:dyDescent="0.25">
      <c r="B26" s="4" t="s">
        <v>14</v>
      </c>
      <c r="C26" s="4"/>
      <c r="D26" s="4" t="s">
        <v>15</v>
      </c>
      <c r="E26" s="4"/>
      <c r="F26" s="4" t="s">
        <v>14</v>
      </c>
      <c r="G26" s="4"/>
      <c r="H26" s="4" t="s">
        <v>15</v>
      </c>
      <c r="I26" s="4"/>
      <c r="J26" s="4" t="s">
        <v>14</v>
      </c>
      <c r="K26" s="4"/>
      <c r="L26" s="4" t="s">
        <v>15</v>
      </c>
      <c r="M26" s="4"/>
    </row>
    <row r="27" spans="1:13" x14ac:dyDescent="0.25">
      <c r="B27" s="1" t="s">
        <v>16</v>
      </c>
      <c r="C27" s="1" t="s">
        <v>17</v>
      </c>
      <c r="D27" s="1" t="s">
        <v>16</v>
      </c>
      <c r="E27" s="1" t="s">
        <v>17</v>
      </c>
      <c r="F27" s="1" t="s">
        <v>16</v>
      </c>
      <c r="G27" s="1" t="s">
        <v>17</v>
      </c>
      <c r="H27" s="1" t="s">
        <v>16</v>
      </c>
      <c r="I27" s="1" t="s">
        <v>17</v>
      </c>
      <c r="J27" s="1" t="s">
        <v>16</v>
      </c>
      <c r="K27" s="1" t="s">
        <v>17</v>
      </c>
      <c r="L27" s="1" t="s">
        <v>16</v>
      </c>
      <c r="M27" s="1" t="s">
        <v>17</v>
      </c>
    </row>
    <row r="28" spans="1:13" x14ac:dyDescent="0.25">
      <c r="A28" s="1" t="s">
        <v>0</v>
      </c>
      <c r="M28" s="1"/>
    </row>
    <row r="29" spans="1:13" x14ac:dyDescent="0.25">
      <c r="B29" s="1">
        <f>D6</f>
        <v>0</v>
      </c>
      <c r="C29" s="1" t="e">
        <f>C30-((C30-C28)*(B30-B29)/(B30-B28))</f>
        <v>#DIV/0!</v>
      </c>
      <c r="D29" s="1">
        <f>F6</f>
        <v>0</v>
      </c>
      <c r="E29" s="1" t="e">
        <f>E30-((E30-E28)*(D30-D29)/(D30-D28))</f>
        <v>#DIV/0!</v>
      </c>
      <c r="F29" s="1">
        <f>D7</f>
        <v>0</v>
      </c>
      <c r="G29" s="1" t="e">
        <f>G30-((G30-G28)*(F30-F29)/(F30-F28))</f>
        <v>#DIV/0!</v>
      </c>
      <c r="H29" s="1">
        <f>F7</f>
        <v>0</v>
      </c>
      <c r="I29" s="1" t="e">
        <f t="shared" ref="I29" si="13">I30-((I30-I28)*(H30-H29)/(H30-H28))</f>
        <v>#DIV/0!</v>
      </c>
      <c r="J29" s="1">
        <f>D8</f>
        <v>0</v>
      </c>
      <c r="K29" s="1" t="e">
        <f t="shared" ref="K29" si="14">K30-((K30-K28)*(J30-J29)/(J30-J28))</f>
        <v>#DIV/0!</v>
      </c>
      <c r="L29" s="1">
        <f>F8</f>
        <v>0</v>
      </c>
      <c r="M29" s="1" t="e">
        <f>M30-((M30-M28)*(L30-L29)/(L30-L28))</f>
        <v>#DIV/0!</v>
      </c>
    </row>
    <row r="30" spans="1:13" x14ac:dyDescent="0.25">
      <c r="A30" s="1" t="s">
        <v>0</v>
      </c>
      <c r="M30" s="1"/>
    </row>
  </sheetData>
  <mergeCells count="39">
    <mergeCell ref="K3:K5"/>
    <mergeCell ref="L3:L5"/>
    <mergeCell ref="B14:C14"/>
    <mergeCell ref="D14:E14"/>
    <mergeCell ref="K6:K8"/>
    <mergeCell ref="L6:L8"/>
    <mergeCell ref="K9:K11"/>
    <mergeCell ref="L9:L11"/>
    <mergeCell ref="B13:E13"/>
    <mergeCell ref="F13:I13"/>
    <mergeCell ref="B3:B5"/>
    <mergeCell ref="B6:B8"/>
    <mergeCell ref="J20:K20"/>
    <mergeCell ref="J9:J11"/>
    <mergeCell ref="B19:E19"/>
    <mergeCell ref="F19:I19"/>
    <mergeCell ref="J19:M19"/>
    <mergeCell ref="J3:J5"/>
    <mergeCell ref="J6:J8"/>
    <mergeCell ref="B25:E25"/>
    <mergeCell ref="F25:I25"/>
    <mergeCell ref="J25:M25"/>
    <mergeCell ref="B9:B11"/>
    <mergeCell ref="L20:M20"/>
    <mergeCell ref="J13:M13"/>
    <mergeCell ref="F14:G14"/>
    <mergeCell ref="H14:I14"/>
    <mergeCell ref="J14:K14"/>
    <mergeCell ref="L14:M14"/>
    <mergeCell ref="B20:C20"/>
    <mergeCell ref="D20:E20"/>
    <mergeCell ref="F20:G20"/>
    <mergeCell ref="H20:I20"/>
    <mergeCell ref="L26:M26"/>
    <mergeCell ref="B26:C26"/>
    <mergeCell ref="D26:E26"/>
    <mergeCell ref="F26:G26"/>
    <mergeCell ref="H26:I26"/>
    <mergeCell ref="J26:K26"/>
  </mergeCells>
  <phoneticPr fontId="1" type="noConversion"/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CFBD0-12A1-4EA9-8695-C8DB84B80300}">
  <dimension ref="A1:M30"/>
  <sheetViews>
    <sheetView zoomScale="90" zoomScaleNormal="90" workbookViewId="0">
      <selection activeCell="B6" sqref="B6:B8"/>
    </sheetView>
  </sheetViews>
  <sheetFormatPr defaultRowHeight="19.5" x14ac:dyDescent="0.25"/>
  <cols>
    <col min="1" max="1" width="5.875" customWidth="1"/>
    <col min="2" max="2" width="18.375" style="1" customWidth="1"/>
    <col min="3" max="8" width="12.875" style="1" customWidth="1"/>
    <col min="9" max="9" width="19.5" style="1" customWidth="1"/>
    <col min="10" max="10" width="18.875" style="1" customWidth="1"/>
    <col min="11" max="12" width="12.875" style="1" customWidth="1"/>
    <col min="13" max="13" width="11.875" customWidth="1"/>
  </cols>
  <sheetData>
    <row r="1" spans="1:13" x14ac:dyDescent="0.25">
      <c r="C1" s="1" t="s">
        <v>0</v>
      </c>
      <c r="D1" s="1" t="s">
        <v>0</v>
      </c>
      <c r="F1" s="1" t="s">
        <v>0</v>
      </c>
      <c r="H1" s="1" t="s">
        <v>0</v>
      </c>
    </row>
    <row r="2" spans="1:13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  <c r="I2" s="3" t="s">
        <v>8</v>
      </c>
      <c r="J2" s="2" t="s">
        <v>9</v>
      </c>
      <c r="K2" s="2" t="s">
        <v>10</v>
      </c>
      <c r="L2" s="2" t="s">
        <v>11</v>
      </c>
    </row>
    <row r="3" spans="1:13" x14ac:dyDescent="0.25">
      <c r="B3" s="4" t="s">
        <v>12</v>
      </c>
      <c r="E3" s="1" t="e">
        <f>C17</f>
        <v>#DIV/0!</v>
      </c>
      <c r="G3" s="1" t="e">
        <f>E17</f>
        <v>#DIV/0!</v>
      </c>
      <c r="I3" s="1" t="e">
        <f>H3/(C3*(G3-E3))</f>
        <v>#DIV/0!</v>
      </c>
      <c r="J3" s="4" t="e">
        <f>AVERAGE(I3:I5)</f>
        <v>#DIV/0!</v>
      </c>
      <c r="K3" s="4">
        <f>22.2*10^(-6)</f>
        <v>2.2199999999999998E-5</v>
      </c>
      <c r="L3" s="4" t="e">
        <f>(J3-K3)/K3*100</f>
        <v>#DIV/0!</v>
      </c>
    </row>
    <row r="4" spans="1:13" x14ac:dyDescent="0.25">
      <c r="B4" s="4"/>
      <c r="E4" s="1" t="e">
        <f>G17</f>
        <v>#DIV/0!</v>
      </c>
      <c r="G4" s="1" t="e">
        <f>I17</f>
        <v>#DIV/0!</v>
      </c>
      <c r="I4" s="1" t="e">
        <f t="shared" ref="I4:I11" si="0">H4/(C4*(G4-E4))</f>
        <v>#DIV/0!</v>
      </c>
      <c r="J4" s="4"/>
      <c r="K4" s="4"/>
      <c r="L4" s="4"/>
    </row>
    <row r="5" spans="1:13" x14ac:dyDescent="0.25">
      <c r="B5" s="4"/>
      <c r="E5" s="1" t="e">
        <f>K17</f>
        <v>#DIV/0!</v>
      </c>
      <c r="G5" s="1" t="e">
        <f>M17</f>
        <v>#DIV/0!</v>
      </c>
      <c r="I5" s="1" t="e">
        <f t="shared" si="0"/>
        <v>#DIV/0!</v>
      </c>
      <c r="J5" s="4"/>
      <c r="K5" s="4"/>
      <c r="L5" s="4"/>
    </row>
    <row r="6" spans="1:13" x14ac:dyDescent="0.25">
      <c r="B6" s="4" t="s">
        <v>20</v>
      </c>
      <c r="E6" s="1" t="e">
        <f>C22</f>
        <v>#DIV/0!</v>
      </c>
      <c r="G6" s="1" t="e">
        <f>E22</f>
        <v>#DIV/0!</v>
      </c>
      <c r="I6" s="1" t="e">
        <f t="shared" si="0"/>
        <v>#DIV/0!</v>
      </c>
      <c r="J6" s="4" t="e">
        <f t="shared" ref="J6" si="1">AVERAGE(I6:I8)</f>
        <v>#DIV/0!</v>
      </c>
      <c r="K6" s="4">
        <f>16.66*10^(-6)</f>
        <v>1.666E-5</v>
      </c>
      <c r="L6" s="4" t="e">
        <f>(J6-K6)/K6*100</f>
        <v>#DIV/0!</v>
      </c>
    </row>
    <row r="7" spans="1:13" x14ac:dyDescent="0.25">
      <c r="B7" s="4"/>
      <c r="E7" s="1" t="e">
        <f>G22</f>
        <v>#DIV/0!</v>
      </c>
      <c r="G7" s="1" t="e">
        <f>I22</f>
        <v>#DIV/0!</v>
      </c>
      <c r="I7" s="1" t="e">
        <f t="shared" si="0"/>
        <v>#DIV/0!</v>
      </c>
      <c r="J7" s="4"/>
      <c r="K7" s="4"/>
      <c r="L7" s="4"/>
    </row>
    <row r="8" spans="1:13" x14ac:dyDescent="0.25">
      <c r="B8" s="4"/>
      <c r="E8" s="1" t="e">
        <f>K22</f>
        <v>#DIV/0!</v>
      </c>
      <c r="G8" s="1" t="e">
        <f>M22</f>
        <v>#DIV/0!</v>
      </c>
      <c r="I8" s="1" t="e">
        <f t="shared" si="0"/>
        <v>#DIV/0!</v>
      </c>
      <c r="J8" s="4"/>
      <c r="K8" s="4"/>
      <c r="L8" s="4"/>
    </row>
    <row r="9" spans="1:13" x14ac:dyDescent="0.25">
      <c r="B9" s="4" t="s">
        <v>21</v>
      </c>
      <c r="E9" s="1" t="e">
        <f>C28</f>
        <v>#DIV/0!</v>
      </c>
      <c r="G9" s="1" t="e">
        <f>E28</f>
        <v>#DIV/0!</v>
      </c>
      <c r="I9" s="1" t="e">
        <f t="shared" si="0"/>
        <v>#DIV/0!</v>
      </c>
      <c r="J9" s="4" t="e">
        <f t="shared" ref="J9" si="2">AVERAGE(I9:I11)</f>
        <v>#DIV/0!</v>
      </c>
      <c r="K9" s="4">
        <f>11.4*10^(-6)</f>
        <v>1.1399999999999999E-5</v>
      </c>
      <c r="L9" s="4" t="e">
        <f>(J9-K9)/K9*100</f>
        <v>#DIV/0!</v>
      </c>
    </row>
    <row r="10" spans="1:13" x14ac:dyDescent="0.25">
      <c r="B10" s="4"/>
      <c r="E10" s="1" t="e">
        <f>G28</f>
        <v>#DIV/0!</v>
      </c>
      <c r="G10" s="1" t="e">
        <f>I28</f>
        <v>#DIV/0!</v>
      </c>
      <c r="I10" s="1" t="e">
        <f t="shared" si="0"/>
        <v>#DIV/0!</v>
      </c>
      <c r="J10" s="4"/>
      <c r="K10" s="4"/>
      <c r="L10" s="4"/>
    </row>
    <row r="11" spans="1:13" x14ac:dyDescent="0.25">
      <c r="B11" s="4"/>
      <c r="E11" s="1" t="e">
        <f>K28</f>
        <v>#DIV/0!</v>
      </c>
      <c r="G11" s="1" t="e">
        <f>M28</f>
        <v>#DIV/0!</v>
      </c>
      <c r="I11" s="1" t="e">
        <f t="shared" si="0"/>
        <v>#DIV/0!</v>
      </c>
      <c r="J11" s="4"/>
      <c r="K11" s="4"/>
      <c r="L11" s="4"/>
    </row>
    <row r="13" spans="1:13" x14ac:dyDescent="0.25">
      <c r="B13" s="4" t="s">
        <v>13</v>
      </c>
      <c r="C13" s="4"/>
      <c r="D13" s="4"/>
      <c r="E13" s="4"/>
      <c r="F13" s="4" t="s">
        <v>13</v>
      </c>
      <c r="G13" s="4"/>
      <c r="H13" s="4"/>
      <c r="I13" s="4"/>
      <c r="J13" s="4" t="s">
        <v>13</v>
      </c>
      <c r="K13" s="4"/>
      <c r="L13" s="4"/>
      <c r="M13" s="4"/>
    </row>
    <row r="14" spans="1:13" x14ac:dyDescent="0.25">
      <c r="B14" s="4" t="s">
        <v>14</v>
      </c>
      <c r="C14" s="4"/>
      <c r="D14" s="4" t="s">
        <v>15</v>
      </c>
      <c r="E14" s="4"/>
      <c r="F14" s="4" t="s">
        <v>14</v>
      </c>
      <c r="G14" s="4"/>
      <c r="H14" s="4" t="s">
        <v>15</v>
      </c>
      <c r="I14" s="4"/>
      <c r="J14" s="4" t="s">
        <v>14</v>
      </c>
      <c r="K14" s="4"/>
      <c r="L14" s="4" t="s">
        <v>15</v>
      </c>
      <c r="M14" s="4"/>
    </row>
    <row r="15" spans="1:13" x14ac:dyDescent="0.25">
      <c r="B15" s="1" t="s">
        <v>16</v>
      </c>
      <c r="C15" s="1" t="s">
        <v>17</v>
      </c>
      <c r="D15" s="1" t="s">
        <v>16</v>
      </c>
      <c r="E15" s="1" t="s">
        <v>17</v>
      </c>
      <c r="F15" s="1" t="s">
        <v>16</v>
      </c>
      <c r="G15" s="1" t="s">
        <v>17</v>
      </c>
      <c r="H15" s="1" t="s">
        <v>16</v>
      </c>
      <c r="I15" s="1" t="s">
        <v>17</v>
      </c>
      <c r="J15" s="1" t="s">
        <v>16</v>
      </c>
      <c r="K15" s="1" t="s">
        <v>17</v>
      </c>
      <c r="L15" s="1" t="s">
        <v>16</v>
      </c>
      <c r="M15" s="1" t="s">
        <v>17</v>
      </c>
    </row>
    <row r="16" spans="1:13" x14ac:dyDescent="0.25">
      <c r="A16" s="1" t="s">
        <v>0</v>
      </c>
      <c r="M16" s="1"/>
    </row>
    <row r="17" spans="1:13" x14ac:dyDescent="0.25">
      <c r="B17" s="1">
        <f>D3</f>
        <v>0</v>
      </c>
      <c r="C17" s="1" t="e">
        <f>C18-((C18-C16)*(B18-B17)/(B18-B16))</f>
        <v>#DIV/0!</v>
      </c>
      <c r="D17" s="1">
        <f>F3</f>
        <v>0</v>
      </c>
      <c r="E17" s="1" t="e">
        <f>E18-((E18-E16)*(D18-D17)/(D18-D16))</f>
        <v>#DIV/0!</v>
      </c>
      <c r="F17" s="1">
        <f>D4</f>
        <v>0</v>
      </c>
      <c r="G17" s="1" t="e">
        <f>G18-((G18-G16)*(F18-F17)/(F18-F16))</f>
        <v>#DIV/0!</v>
      </c>
      <c r="H17" s="1">
        <f>F4</f>
        <v>0</v>
      </c>
      <c r="I17" s="1" t="e">
        <f t="shared" ref="I17" si="3">I18-((I18-I16)*(H18-H17)/(H18-H16))</f>
        <v>#DIV/0!</v>
      </c>
      <c r="J17" s="1">
        <f>D5</f>
        <v>0</v>
      </c>
      <c r="K17" s="1" t="e">
        <f t="shared" ref="K17" si="4">K18-((K18-K16)*(J18-J17)/(J18-J16))</f>
        <v>#DIV/0!</v>
      </c>
      <c r="L17" s="1">
        <f>F5</f>
        <v>0</v>
      </c>
      <c r="M17" s="1" t="e">
        <f>M18-((M18-M16)*(L18-L17)/(L18-L16))</f>
        <v>#DIV/0!</v>
      </c>
    </row>
    <row r="18" spans="1:13" x14ac:dyDescent="0.25">
      <c r="A18" s="1" t="s">
        <v>0</v>
      </c>
      <c r="M18" s="1"/>
    </row>
    <row r="19" spans="1:13" x14ac:dyDescent="0.25">
      <c r="B19" s="4" t="s">
        <v>14</v>
      </c>
      <c r="C19" s="4"/>
      <c r="D19" s="4" t="s">
        <v>15</v>
      </c>
      <c r="E19" s="4"/>
      <c r="F19" s="4" t="s">
        <v>14</v>
      </c>
      <c r="G19" s="4"/>
      <c r="H19" s="4" t="s">
        <v>15</v>
      </c>
      <c r="I19" s="4"/>
      <c r="J19" s="4" t="s">
        <v>14</v>
      </c>
      <c r="K19" s="4"/>
      <c r="L19" s="4" t="s">
        <v>15</v>
      </c>
      <c r="M19" s="4"/>
    </row>
    <row r="20" spans="1:13" x14ac:dyDescent="0.25">
      <c r="B20" s="1" t="s">
        <v>16</v>
      </c>
      <c r="C20" s="1" t="s">
        <v>17</v>
      </c>
      <c r="D20" s="1" t="s">
        <v>16</v>
      </c>
      <c r="E20" s="1" t="s">
        <v>17</v>
      </c>
      <c r="F20" s="1" t="s">
        <v>16</v>
      </c>
      <c r="G20" s="1" t="s">
        <v>17</v>
      </c>
      <c r="H20" s="1" t="s">
        <v>16</v>
      </c>
      <c r="I20" s="1" t="s">
        <v>17</v>
      </c>
      <c r="J20" s="1" t="s">
        <v>16</v>
      </c>
      <c r="K20" s="1" t="s">
        <v>17</v>
      </c>
      <c r="L20" s="1" t="s">
        <v>16</v>
      </c>
      <c r="M20" s="1" t="s">
        <v>17</v>
      </c>
    </row>
    <row r="21" spans="1:13" x14ac:dyDescent="0.25">
      <c r="A21" s="1" t="s">
        <v>0</v>
      </c>
      <c r="M21" s="1"/>
    </row>
    <row r="22" spans="1:13" x14ac:dyDescent="0.25">
      <c r="B22" s="1">
        <f>D6</f>
        <v>0</v>
      </c>
      <c r="C22" s="1" t="e">
        <f>C23-((C23-C21)*(B23-B22)/(B23-B21))</f>
        <v>#DIV/0!</v>
      </c>
      <c r="D22" s="1">
        <f>F6</f>
        <v>0</v>
      </c>
      <c r="E22" s="1" t="e">
        <f>E23-((E23-E21)*(D23-D22)/(D23-D21))</f>
        <v>#DIV/0!</v>
      </c>
      <c r="F22" s="1">
        <f>D7</f>
        <v>0</v>
      </c>
      <c r="G22" s="1" t="e">
        <f>G23-((G23-G21)*(F23-F22)/(F23-F21))</f>
        <v>#DIV/0!</v>
      </c>
      <c r="H22" s="1">
        <f>F7</f>
        <v>0</v>
      </c>
      <c r="I22" s="1" t="e">
        <f t="shared" ref="I22" si="5">I23-((I23-I21)*(H23-H22)/(H23-H21))</f>
        <v>#DIV/0!</v>
      </c>
      <c r="J22" s="1">
        <f>D8</f>
        <v>0</v>
      </c>
      <c r="K22" s="1" t="e">
        <f t="shared" ref="K22" si="6">K23-((K23-K21)*(J23-J22)/(J23-J21))</f>
        <v>#DIV/0!</v>
      </c>
      <c r="L22" s="1">
        <f>F8</f>
        <v>0</v>
      </c>
      <c r="M22" s="1" t="e">
        <f>M23-((M23-M21)*(L23-L22)/(L23-L21))</f>
        <v>#DIV/0!</v>
      </c>
    </row>
    <row r="23" spans="1:13" x14ac:dyDescent="0.25">
      <c r="A23" s="1" t="s">
        <v>0</v>
      </c>
      <c r="M23" s="1"/>
    </row>
    <row r="24" spans="1:13" x14ac:dyDescent="0.25">
      <c r="B24" s="4" t="s">
        <v>19</v>
      </c>
      <c r="C24" s="4"/>
      <c r="D24" s="4"/>
      <c r="E24" s="4"/>
      <c r="F24" s="4" t="s">
        <v>19</v>
      </c>
      <c r="G24" s="4"/>
      <c r="H24" s="4"/>
      <c r="I24" s="4"/>
      <c r="J24" s="4" t="s">
        <v>19</v>
      </c>
      <c r="K24" s="4"/>
      <c r="L24" s="4"/>
      <c r="M24" s="4"/>
    </row>
    <row r="25" spans="1:13" x14ac:dyDescent="0.25">
      <c r="B25" s="4" t="s">
        <v>14</v>
      </c>
      <c r="C25" s="4"/>
      <c r="D25" s="4" t="s">
        <v>15</v>
      </c>
      <c r="E25" s="4"/>
      <c r="F25" s="4" t="s">
        <v>14</v>
      </c>
      <c r="G25" s="4"/>
      <c r="H25" s="4" t="s">
        <v>15</v>
      </c>
      <c r="I25" s="4"/>
      <c r="J25" s="4" t="s">
        <v>14</v>
      </c>
      <c r="K25" s="4"/>
      <c r="L25" s="4" t="s">
        <v>15</v>
      </c>
      <c r="M25" s="4"/>
    </row>
    <row r="26" spans="1:13" x14ac:dyDescent="0.25">
      <c r="B26" s="1" t="s">
        <v>16</v>
      </c>
      <c r="C26" s="1" t="s">
        <v>17</v>
      </c>
      <c r="D26" s="1" t="s">
        <v>16</v>
      </c>
      <c r="E26" s="1" t="s">
        <v>17</v>
      </c>
      <c r="F26" s="1" t="s">
        <v>16</v>
      </c>
      <c r="G26" s="1" t="s">
        <v>17</v>
      </c>
      <c r="H26" s="1" t="s">
        <v>16</v>
      </c>
      <c r="I26" s="1" t="s">
        <v>17</v>
      </c>
      <c r="J26" s="1" t="s">
        <v>16</v>
      </c>
      <c r="K26" s="1" t="s">
        <v>17</v>
      </c>
      <c r="L26" s="1" t="s">
        <v>16</v>
      </c>
      <c r="M26" s="1" t="s">
        <v>17</v>
      </c>
    </row>
    <row r="27" spans="1:13" x14ac:dyDescent="0.25">
      <c r="A27" s="1" t="s">
        <v>0</v>
      </c>
      <c r="M27" s="1"/>
    </row>
    <row r="28" spans="1:13" x14ac:dyDescent="0.25">
      <c r="B28" s="1">
        <f>D9</f>
        <v>0</v>
      </c>
      <c r="C28" s="1" t="e">
        <f>C29-((C29-C27)*(B29-B28)/(B29-B27))</f>
        <v>#DIV/0!</v>
      </c>
      <c r="D28" s="1">
        <f>F9</f>
        <v>0</v>
      </c>
      <c r="E28" s="1" t="e">
        <f>E29-((E29-E27)*(D29-D28)/(D29-D27))</f>
        <v>#DIV/0!</v>
      </c>
      <c r="F28" s="1">
        <f>D10</f>
        <v>0</v>
      </c>
      <c r="G28" s="1" t="e">
        <f>G29-((G29-G27)*(F29-F28)/(F29-F27))</f>
        <v>#DIV/0!</v>
      </c>
      <c r="H28" s="1">
        <f>F10</f>
        <v>0</v>
      </c>
      <c r="I28" s="1" t="e">
        <f>I29-((I29-I27)*(H29-H28)/(H29-H27))</f>
        <v>#DIV/0!</v>
      </c>
      <c r="J28" s="1">
        <f>D11</f>
        <v>0</v>
      </c>
      <c r="K28" s="1" t="e">
        <f t="shared" ref="K28" si="7">K29-((K29-K27)*(J29-J28)/(J29-J27))</f>
        <v>#DIV/0!</v>
      </c>
      <c r="L28" s="1">
        <f>F11</f>
        <v>0</v>
      </c>
      <c r="M28" s="1" t="e">
        <f>M29-((M29-M27)*(L29-L28)/(L29-L27))</f>
        <v>#DIV/0!</v>
      </c>
    </row>
    <row r="29" spans="1:13" x14ac:dyDescent="0.25">
      <c r="A29" s="1" t="s">
        <v>0</v>
      </c>
      <c r="M29" s="1"/>
    </row>
    <row r="30" spans="1:13" x14ac:dyDescent="0.25">
      <c r="B30" s="4" t="s">
        <v>18</v>
      </c>
      <c r="C30" s="4"/>
      <c r="D30" s="4"/>
      <c r="E30" s="4"/>
      <c r="F30" s="4" t="s">
        <v>18</v>
      </c>
      <c r="G30" s="4"/>
      <c r="H30" s="4"/>
      <c r="I30" s="4"/>
      <c r="J30" s="4" t="s">
        <v>18</v>
      </c>
      <c r="K30" s="4"/>
      <c r="L30" s="4"/>
      <c r="M30" s="4"/>
    </row>
  </sheetData>
  <mergeCells count="39">
    <mergeCell ref="B3:B5"/>
    <mergeCell ref="J3:J5"/>
    <mergeCell ref="K3:K5"/>
    <mergeCell ref="L3:L5"/>
    <mergeCell ref="B6:B8"/>
    <mergeCell ref="J6:J8"/>
    <mergeCell ref="K6:K8"/>
    <mergeCell ref="L6:L8"/>
    <mergeCell ref="B9:B11"/>
    <mergeCell ref="J9:J11"/>
    <mergeCell ref="K9:K11"/>
    <mergeCell ref="L9:L11"/>
    <mergeCell ref="B13:E13"/>
    <mergeCell ref="F13:I13"/>
    <mergeCell ref="J13:M13"/>
    <mergeCell ref="J25:K25"/>
    <mergeCell ref="L25:M25"/>
    <mergeCell ref="B14:C14"/>
    <mergeCell ref="D14:E14"/>
    <mergeCell ref="F14:G14"/>
    <mergeCell ref="H14:I14"/>
    <mergeCell ref="J14:K14"/>
    <mergeCell ref="L14:M14"/>
    <mergeCell ref="B30:E30"/>
    <mergeCell ref="F30:I30"/>
    <mergeCell ref="J30:M30"/>
    <mergeCell ref="B19:C19"/>
    <mergeCell ref="D19:E19"/>
    <mergeCell ref="F19:G19"/>
    <mergeCell ref="H19:I19"/>
    <mergeCell ref="J19:K19"/>
    <mergeCell ref="L19:M19"/>
    <mergeCell ref="B24:E24"/>
    <mergeCell ref="F24:I24"/>
    <mergeCell ref="J24:M24"/>
    <mergeCell ref="B25:C25"/>
    <mergeCell ref="D25:E25"/>
    <mergeCell ref="F25:G25"/>
    <mergeCell ref="H25:I25"/>
  </mergeCells>
  <phoneticPr fontId="1" type="noConversion"/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2FC9AA0ED1143B4F9D2BF5406469AD4E" ma:contentTypeVersion="10" ma:contentTypeDescription="建立新的文件。" ma:contentTypeScope="" ma:versionID="2a956ba577bfd59dbd57bbba719c736d">
  <xsd:schema xmlns:xsd="http://www.w3.org/2001/XMLSchema" xmlns:xs="http://www.w3.org/2001/XMLSchema" xmlns:p="http://schemas.microsoft.com/office/2006/metadata/properties" xmlns:ns2="120d5036-3f71-451a-acab-f6ab99d3281c" xmlns:ns3="d4e1e252-4558-45b5-a972-079f65366385" targetNamespace="http://schemas.microsoft.com/office/2006/metadata/properties" ma:root="true" ma:fieldsID="54a6a32cef7d859f6d981400eafafafd" ns2:_="" ns3:_="">
    <xsd:import namespace="120d5036-3f71-451a-acab-f6ab99d3281c"/>
    <xsd:import namespace="d4e1e252-4558-45b5-a972-079f653663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d5036-3f71-451a-acab-f6ab99d3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1e252-4558-45b5-a972-079f6536638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12F3F6-B605-4BEA-9F51-BD1AE08053A4}"/>
</file>

<file path=customXml/itemProps2.xml><?xml version="1.0" encoding="utf-8"?>
<ds:datastoreItem xmlns:ds="http://schemas.openxmlformats.org/officeDocument/2006/customXml" ds:itemID="{C4749300-8267-42DF-AE05-053EECD22578}">
  <ds:schemaRefs>
    <ds:schemaRef ds:uri="http://purl.org/dc/elements/1.1/"/>
    <ds:schemaRef ds:uri="http://schemas.microsoft.com/office/2006/documentManagement/types"/>
    <ds:schemaRef ds:uri="5a868c0e-3e7a-48fc-b6fc-fc178645b6d1"/>
    <ds:schemaRef ds:uri="http://schemas.microsoft.com/office/2006/metadata/properties"/>
    <ds:schemaRef ds:uri="http://www.w3.org/XML/1998/namespace"/>
    <ds:schemaRef ds:uri="http://purl.org/dc/dcmitype/"/>
    <ds:schemaRef ds:uri="f62907da-521b-41c0-9f69-2ef5b9157e7d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BDE71F6-83B1-4695-A879-A9D19CE694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主表</vt:lpstr>
      <vt:lpstr>主表 2代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揭崇岱</dc:creator>
  <cp:keywords/>
  <dc:description/>
  <cp:lastModifiedBy>崇岱 揭</cp:lastModifiedBy>
  <cp:revision/>
  <dcterms:created xsi:type="dcterms:W3CDTF">2019-12-06T05:26:12Z</dcterms:created>
  <dcterms:modified xsi:type="dcterms:W3CDTF">2019-12-20T08:35:36Z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0x0101002FC9AA0ED1143B4F9D2BF5406469AD4E</vt:lpwstr>
  </property>
  <property fmtid="{D5CDD505-2E9C-101B-9397-08002B2CF9AE}" pid="3" name="Order">
    <vt:r8>6000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</Properties>
</file>