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ochowmss-my.sharepoint.com/personal/08133016_mss_scu_edu_tw/Documents/普物實驗/"/>
    </mc:Choice>
  </mc:AlternateContent>
  <xr:revisionPtr revIDLastSave="159" documentId="8_{9B7C184F-768E-4DC1-A4F2-DF725BE2FB71}" xr6:coauthVersionLast="45" xr6:coauthVersionMax="45" xr10:uidLastSave="{6AAC4580-D5EE-4F81-8F75-70688E1133E3}"/>
  <bookViews>
    <workbookView xWindow="-120" yWindow="-120" windowWidth="20730" windowHeight="11160" xr2:uid="{83211BE5-C703-494D-95FB-CC9E857C5ECE}"/>
  </bookViews>
  <sheets>
    <sheet name="力的合成分解" sheetId="1" r:id="rId1"/>
    <sheet name="力矩" sheetId="2" r:id="rId2"/>
    <sheet name="滑輪組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4" i="1" l="1"/>
  <c r="G13" i="1" l="1"/>
  <c r="F11" i="1"/>
  <c r="F12" i="1" s="1"/>
  <c r="F13" i="1" s="1"/>
  <c r="E12" i="1"/>
  <c r="E11" i="1"/>
  <c r="H6" i="1"/>
  <c r="J3" i="1"/>
  <c r="E13" i="1" s="1"/>
  <c r="K2" i="1"/>
  <c r="K3" i="1"/>
  <c r="K4" i="1"/>
  <c r="J4" i="1"/>
  <c r="N2" i="1"/>
  <c r="N3" i="1"/>
  <c r="H8" i="1" s="1"/>
  <c r="N4" i="1"/>
  <c r="M3" i="1"/>
  <c r="H9" i="1" s="1"/>
  <c r="M4" i="1"/>
  <c r="H3" i="2"/>
  <c r="H4" i="2"/>
  <c r="H2" i="2"/>
  <c r="J10" i="2"/>
  <c r="I10" i="2"/>
  <c r="H10" i="2"/>
  <c r="K10" i="2" s="1"/>
  <c r="J9" i="2"/>
  <c r="I9" i="2"/>
  <c r="H9" i="2"/>
  <c r="J8" i="2"/>
  <c r="I8" i="2"/>
  <c r="H8" i="2"/>
  <c r="H3" i="1" l="1"/>
  <c r="K9" i="2"/>
  <c r="K8" i="2"/>
  <c r="F3" i="3"/>
  <c r="G3" i="3"/>
  <c r="F4" i="3"/>
  <c r="G4" i="3"/>
  <c r="G2" i="3"/>
  <c r="F2" i="3"/>
  <c r="I3" i="2"/>
  <c r="J3" i="2"/>
  <c r="I4" i="2"/>
  <c r="J4" i="2"/>
  <c r="I2" i="2"/>
  <c r="J2" i="2"/>
  <c r="J2" i="1"/>
  <c r="M2" i="1" s="1"/>
  <c r="K4" i="2" l="1"/>
  <c r="K3" i="2"/>
  <c r="H4" i="3"/>
  <c r="K2" i="2"/>
  <c r="H3" i="3"/>
  <c r="H2" i="3"/>
  <c r="H2" i="1"/>
</calcChain>
</file>

<file path=xl/sharedStrings.xml><?xml version="1.0" encoding="utf-8"?>
<sst xmlns="http://schemas.openxmlformats.org/spreadsheetml/2006/main" count="39" uniqueCount="24">
  <si>
    <t>F1</t>
    <phoneticPr fontId="1" type="noConversion"/>
  </si>
  <si>
    <t>F2</t>
  </si>
  <si>
    <t>F2</t>
    <phoneticPr fontId="1" type="noConversion"/>
  </si>
  <si>
    <t>F3</t>
  </si>
  <si>
    <t>角度1</t>
    <phoneticPr fontId="1" type="noConversion"/>
  </si>
  <si>
    <t>角度2</t>
  </si>
  <si>
    <t>FE</t>
    <phoneticPr fontId="1" type="noConversion"/>
  </si>
  <si>
    <t>角度E</t>
    <phoneticPr fontId="1" type="noConversion"/>
  </si>
  <si>
    <t>FT</t>
    <phoneticPr fontId="1" type="noConversion"/>
  </si>
  <si>
    <t>SIN1</t>
    <phoneticPr fontId="1" type="noConversion"/>
  </si>
  <si>
    <t>SIN2</t>
  </si>
  <si>
    <t>d1</t>
    <phoneticPr fontId="1" type="noConversion"/>
  </si>
  <si>
    <t>d2</t>
  </si>
  <si>
    <t>d3</t>
  </si>
  <si>
    <t>T1</t>
    <phoneticPr fontId="1" type="noConversion"/>
  </si>
  <si>
    <t>T2</t>
  </si>
  <si>
    <t>T3</t>
  </si>
  <si>
    <t>合力矩</t>
    <phoneticPr fontId="1" type="noConversion"/>
  </si>
  <si>
    <t>F</t>
    <phoneticPr fontId="1" type="noConversion"/>
  </si>
  <si>
    <t>W</t>
    <phoneticPr fontId="1" type="noConversion"/>
  </si>
  <si>
    <t>Work</t>
    <phoneticPr fontId="1" type="noConversion"/>
  </si>
  <si>
    <t>U</t>
    <phoneticPr fontId="1" type="noConversion"/>
  </si>
  <si>
    <t>Work-U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</si>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</sst>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00_);[Red]\(0.00000\)"/>
    <numFmt numFmtId="177" formatCode="0.000000_);[Red]\(0.000000\)"/>
    <numFmt numFmtId="178" formatCode="0.0000"/>
    <numFmt numFmtId="179" formatCode="0.00000"/>
  </numFmts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新細明體"/>
      <family val="2"/>
      <charset val="136"/>
      <scheme val="minor"/>
    </font>
    <font>
      <sz val="16"/>
      <color theme="1"/>
      <name val="新細明體"/>
      <family val="2"/>
      <charset val="136"/>
      <scheme val="minor"/>
    </font>
    <font>
      <sz val="28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2" fillId="0" borderId="0" xfId="0" applyNumberFormat="1" applyFont="1">
      <alignment vertical="center"/>
    </xf>
    <xf numFmtId="177" fontId="0" fillId="0" borderId="0" xfId="0" applyNumberFormat="1">
      <alignment vertical="center"/>
    </xf>
    <xf numFmtId="177" fontId="3" fillId="0" borderId="0" xfId="0" applyNumberFormat="1" applyFont="1">
      <alignment vertical="center"/>
    </xf>
    <xf numFmtId="0" fontId="3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0" fontId="4" fillId="0" borderId="0" xfId="0" applyFont="1">
      <alignment vertical="center"/>
    </xf>
    <xf numFmtId="179" fontId="3" fillId="0" borderId="0" xfId="0" applyNumberFormat="1" applyFont="1">
      <alignment vertical="center"/>
    </xf>
    <xf numFmtId="179" fontId="2" fillId="0" borderId="0" xfId="0" applyNumberFormat="1" applyFont="1">
      <alignment vertical="center"/>
    </xf>
    <xf numFmtId="178" fontId="4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57C34-37DC-4D93-B112-99A035C9CC83}">
  <dimension ref="A1:N13"/>
  <sheetViews>
    <sheetView tabSelected="1" workbookViewId="0">
      <selection activeCell="C9" sqref="C9"/>
    </sheetView>
  </sheetViews>
  <sheetFormatPr defaultRowHeight="16.5" x14ac:dyDescent="0.25"/>
  <cols>
    <col min="1" max="1" width="9.75" bestFit="1" customWidth="1"/>
    <col min="2" max="2" width="11.375" bestFit="1" customWidth="1"/>
    <col min="3" max="3" width="10.125" bestFit="1" customWidth="1"/>
    <col min="4" max="4" width="11.375" bestFit="1" customWidth="1"/>
    <col min="5" max="7" width="12.25" bestFit="1" customWidth="1"/>
    <col min="8" max="8" width="12.125" bestFit="1" customWidth="1"/>
    <col min="10" max="11" width="12.125" bestFit="1" customWidth="1"/>
    <col min="13" max="14" width="10.875" bestFit="1" customWidth="1"/>
  </cols>
  <sheetData>
    <row r="1" spans="1:14" ht="19.5" x14ac:dyDescent="0.25">
      <c r="A1" s="1"/>
      <c r="B1" s="1" t="s">
        <v>0</v>
      </c>
      <c r="C1" s="1" t="s">
        <v>2</v>
      </c>
      <c r="D1" s="1" t="s">
        <v>6</v>
      </c>
      <c r="E1" s="1" t="s">
        <v>4</v>
      </c>
      <c r="F1" s="1" t="s">
        <v>5</v>
      </c>
      <c r="G1" s="1" t="s">
        <v>7</v>
      </c>
      <c r="H1" s="1" t="s">
        <v>8</v>
      </c>
      <c r="I1" s="1"/>
      <c r="J1" s="1" t="s">
        <v>4</v>
      </c>
      <c r="K1" s="1" t="s">
        <v>5</v>
      </c>
      <c r="L1" s="1"/>
      <c r="M1" s="1" t="s">
        <v>9</v>
      </c>
      <c r="N1" s="1" t="s">
        <v>10</v>
      </c>
    </row>
    <row r="2" spans="1:14" ht="19.5" x14ac:dyDescent="0.25">
      <c r="A2" s="5">
        <v>1</v>
      </c>
      <c r="B2" s="8">
        <v>0.2</v>
      </c>
      <c r="C2" s="8">
        <v>0.1</v>
      </c>
      <c r="D2" s="8">
        <v>0.2</v>
      </c>
      <c r="E2" s="8">
        <v>123</v>
      </c>
      <c r="F2" s="8">
        <v>146</v>
      </c>
      <c r="G2" s="8">
        <v>91</v>
      </c>
      <c r="H2" s="8">
        <f>B2*N2+C2*M2</f>
        <v>0.22027141801251107</v>
      </c>
      <c r="I2" s="8"/>
      <c r="J2" s="8">
        <f>E2-90</f>
        <v>33</v>
      </c>
      <c r="K2" s="8">
        <f>F2-90</f>
        <v>56</v>
      </c>
      <c r="L2" s="8"/>
      <c r="M2" s="8">
        <f>SIN(RADIANS(J2))</f>
        <v>0.54463903501502708</v>
      </c>
      <c r="N2" s="8">
        <f>SIN(RADIANS(K2))</f>
        <v>0.82903757255504174</v>
      </c>
    </row>
    <row r="3" spans="1:14" ht="19.5" x14ac:dyDescent="0.25">
      <c r="A3" s="5">
        <v>2</v>
      </c>
      <c r="B3" s="8">
        <v>0.2</v>
      </c>
      <c r="C3" s="8">
        <v>0.2</v>
      </c>
      <c r="D3" s="8">
        <v>0.3</v>
      </c>
      <c r="E3" s="8">
        <v>117</v>
      </c>
      <c r="F3" s="8">
        <v>120</v>
      </c>
      <c r="G3" s="8">
        <v>123</v>
      </c>
      <c r="H3" s="8">
        <f>B3*N3+C3*M3</f>
        <v>0.19079809994790936</v>
      </c>
      <c r="I3" s="8"/>
      <c r="J3" s="8">
        <f>E3-90</f>
        <v>27</v>
      </c>
      <c r="K3" s="8">
        <f t="shared" ref="J3:K4" si="0">F3-90</f>
        <v>30</v>
      </c>
      <c r="L3" s="8"/>
      <c r="M3" s="8">
        <f t="shared" ref="M3:N4" si="1">SIN(RADIANS(J3))</f>
        <v>0.45399049973954675</v>
      </c>
      <c r="N3" s="8">
        <f t="shared" si="1"/>
        <v>0.49999999999999994</v>
      </c>
    </row>
    <row r="4" spans="1:14" ht="19.5" x14ac:dyDescent="0.25">
      <c r="A4" s="5">
        <v>3</v>
      </c>
      <c r="B4" s="8">
        <v>0.5</v>
      </c>
      <c r="C4" s="8">
        <v>0.5</v>
      </c>
      <c r="D4" s="8">
        <v>0.4</v>
      </c>
      <c r="E4" s="8">
        <v>118</v>
      </c>
      <c r="F4" s="8">
        <v>117</v>
      </c>
      <c r="G4" s="8">
        <v>125</v>
      </c>
      <c r="H4" s="8">
        <f>B4*N4+C4*M4</f>
        <v>0.46173103126271875</v>
      </c>
      <c r="I4" s="8"/>
      <c r="J4" s="8">
        <f t="shared" si="0"/>
        <v>28</v>
      </c>
      <c r="K4" s="8">
        <f t="shared" si="0"/>
        <v>27</v>
      </c>
      <c r="L4" s="8"/>
      <c r="M4" s="8">
        <f t="shared" si="1"/>
        <v>0.46947156278589081</v>
      </c>
      <c r="N4" s="8">
        <f t="shared" si="1"/>
        <v>0.45399049973954675</v>
      </c>
    </row>
    <row r="6" spans="1:14" x14ac:dyDescent="0.25">
      <c r="H6">
        <f>117-90</f>
        <v>27</v>
      </c>
    </row>
    <row r="8" spans="1:14" x14ac:dyDescent="0.25">
      <c r="H8">
        <f>B3*N3</f>
        <v>9.9999999999999992E-2</v>
      </c>
    </row>
    <row r="9" spans="1:14" x14ac:dyDescent="0.25">
      <c r="H9">
        <f>C3*M3</f>
        <v>9.0798099947909355E-2</v>
      </c>
    </row>
    <row r="10" spans="1:14" x14ac:dyDescent="0.25">
      <c r="J10" t="s">
        <v>23</v>
      </c>
    </row>
    <row r="11" spans="1:14" x14ac:dyDescent="0.25">
      <c r="E11">
        <f>PI()/180</f>
        <v>1.7453292519943295E-2</v>
      </c>
      <c r="F11">
        <f>PI()/180</f>
        <v>1.7453292519943295E-2</v>
      </c>
    </row>
    <row r="12" spans="1:14" x14ac:dyDescent="0.25">
      <c r="E12">
        <f>J3*E11</f>
        <v>0.47123889803846897</v>
      </c>
      <c r="F12">
        <f>K3*F11</f>
        <v>0.52359877559829882</v>
      </c>
    </row>
    <row r="13" spans="1:14" x14ac:dyDescent="0.25">
      <c r="E13">
        <f>SIN(E12)</f>
        <v>0.45399049973954675</v>
      </c>
      <c r="F13">
        <f>SIN(F12)</f>
        <v>0.49999999999999994</v>
      </c>
      <c r="G13">
        <f>B3*F13+E13*C3</f>
        <v>0.19079809994790936</v>
      </c>
    </row>
  </sheetData>
  <phoneticPr fontId="1" type="noConversion"/>
  <pageMargins left="0.7" right="0.7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E04E8-94AC-4BCF-B9DF-E6795D506149}">
  <dimension ref="A1:K10"/>
  <sheetViews>
    <sheetView topLeftCell="H1" zoomScale="220" zoomScaleNormal="220" workbookViewId="0">
      <selection activeCell="H1" sqref="H1"/>
    </sheetView>
  </sheetViews>
  <sheetFormatPr defaultRowHeight="16.5" x14ac:dyDescent="0.25"/>
  <cols>
    <col min="1" max="11" width="13.875" style="2" customWidth="1"/>
  </cols>
  <sheetData>
    <row r="1" spans="1:11" ht="21" x14ac:dyDescent="0.25">
      <c r="A1" s="3"/>
      <c r="B1" s="3" t="s">
        <v>0</v>
      </c>
      <c r="C1" s="3" t="s">
        <v>1</v>
      </c>
      <c r="D1" s="3" t="s">
        <v>3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</row>
    <row r="2" spans="1:11" ht="21" x14ac:dyDescent="0.25">
      <c r="A2" s="4">
        <v>1</v>
      </c>
      <c r="B2" s="7">
        <v>0.3</v>
      </c>
      <c r="C2" s="7">
        <v>0.1</v>
      </c>
      <c r="D2" s="7">
        <v>0.1</v>
      </c>
      <c r="E2" s="7">
        <v>3.2000000000000002E-3</v>
      </c>
      <c r="F2" s="7">
        <v>2.0999999999999999E-3</v>
      </c>
      <c r="G2" s="7">
        <v>2.8E-3</v>
      </c>
      <c r="H2" s="7">
        <f>-B2*E2</f>
        <v>-9.6000000000000002E-4</v>
      </c>
      <c r="I2" s="7">
        <f t="shared" ref="I2:J2" si="0">C2*F2</f>
        <v>2.1000000000000001E-4</v>
      </c>
      <c r="J2" s="7">
        <f t="shared" si="0"/>
        <v>2.8000000000000003E-4</v>
      </c>
      <c r="K2" s="7">
        <f>SUM(H2:J2)</f>
        <v>-4.6999999999999999E-4</v>
      </c>
    </row>
    <row r="3" spans="1:11" ht="21" x14ac:dyDescent="0.25">
      <c r="A3" s="4">
        <v>2</v>
      </c>
      <c r="B3" s="7">
        <v>0.5</v>
      </c>
      <c r="C3" s="7">
        <v>0.3</v>
      </c>
      <c r="D3" s="7">
        <v>0.3</v>
      </c>
      <c r="E3" s="7">
        <v>3.3E-3</v>
      </c>
      <c r="F3" s="7">
        <v>3.3999999999999998E-3</v>
      </c>
      <c r="G3" s="7">
        <v>2E-3</v>
      </c>
      <c r="H3" s="7">
        <f t="shared" ref="H3:H4" si="1">-B3*E3</f>
        <v>-1.65E-3</v>
      </c>
      <c r="I3" s="7">
        <f t="shared" ref="I3:I4" si="2">C3*F3</f>
        <v>1.0199999999999999E-3</v>
      </c>
      <c r="J3" s="7">
        <f t="shared" ref="J3:J4" si="3">D3*G3</f>
        <v>5.9999999999999995E-4</v>
      </c>
      <c r="K3" s="7">
        <f t="shared" ref="K3:K4" si="4">SUM(H3:J3)</f>
        <v>-3.0000000000000187E-5</v>
      </c>
    </row>
    <row r="4" spans="1:11" ht="21" x14ac:dyDescent="0.25">
      <c r="A4" s="4">
        <v>3</v>
      </c>
      <c r="B4" s="7">
        <v>0.3</v>
      </c>
      <c r="C4" s="7">
        <v>0.1</v>
      </c>
      <c r="D4" s="7">
        <v>0.5</v>
      </c>
      <c r="E4" s="7">
        <v>2.8E-3</v>
      </c>
      <c r="F4" s="7">
        <v>1.1000000000000001E-3</v>
      </c>
      <c r="G4" s="7">
        <v>2E-3</v>
      </c>
      <c r="H4" s="7">
        <f t="shared" si="1"/>
        <v>-8.3999999999999993E-4</v>
      </c>
      <c r="I4" s="7">
        <f t="shared" si="2"/>
        <v>1.1000000000000002E-4</v>
      </c>
      <c r="J4" s="7">
        <f t="shared" si="3"/>
        <v>1E-3</v>
      </c>
      <c r="K4" s="7">
        <f t="shared" si="4"/>
        <v>2.7000000000000006E-4</v>
      </c>
    </row>
    <row r="7" spans="1:11" ht="21" x14ac:dyDescent="0.25">
      <c r="A7" s="3"/>
      <c r="B7" s="3" t="s">
        <v>0</v>
      </c>
      <c r="C7" s="3" t="s">
        <v>1</v>
      </c>
      <c r="D7" s="3" t="s">
        <v>3</v>
      </c>
      <c r="E7" s="3" t="s">
        <v>11</v>
      </c>
      <c r="F7" s="3" t="s">
        <v>12</v>
      </c>
      <c r="G7" s="3" t="s">
        <v>13</v>
      </c>
      <c r="H7" s="3" t="s">
        <v>14</v>
      </c>
      <c r="I7" s="3" t="s">
        <v>15</v>
      </c>
      <c r="J7" s="3" t="s">
        <v>16</v>
      </c>
      <c r="K7" s="3" t="s">
        <v>17</v>
      </c>
    </row>
    <row r="8" spans="1:11" ht="21" x14ac:dyDescent="0.25">
      <c r="A8" s="4">
        <v>1</v>
      </c>
      <c r="B8" s="7"/>
      <c r="C8" s="7"/>
      <c r="D8" s="7"/>
      <c r="E8" s="7"/>
      <c r="F8" s="7"/>
      <c r="G8" s="7"/>
      <c r="H8" s="7">
        <f>-B8*E8</f>
        <v>0</v>
      </c>
      <c r="I8" s="7">
        <f t="shared" ref="I8:I10" si="5">C8*F8</f>
        <v>0</v>
      </c>
      <c r="J8" s="7">
        <f t="shared" ref="J8:J10" si="6">D8*G8</f>
        <v>0</v>
      </c>
      <c r="K8" s="7">
        <f>SUM(H8:J8)</f>
        <v>0</v>
      </c>
    </row>
    <row r="9" spans="1:11" ht="21" x14ac:dyDescent="0.25">
      <c r="A9" s="4">
        <v>2</v>
      </c>
      <c r="B9" s="7"/>
      <c r="C9" s="7"/>
      <c r="D9" s="7"/>
      <c r="E9" s="7"/>
      <c r="F9" s="7"/>
      <c r="G9" s="7"/>
      <c r="H9" s="7">
        <f t="shared" ref="H9:H10" si="7">-B9*E9</f>
        <v>0</v>
      </c>
      <c r="I9" s="7">
        <f t="shared" si="5"/>
        <v>0</v>
      </c>
      <c r="J9" s="7">
        <f t="shared" si="6"/>
        <v>0</v>
      </c>
      <c r="K9" s="7">
        <f t="shared" ref="K9:K10" si="8">SUM(H9:J9)</f>
        <v>0</v>
      </c>
    </row>
    <row r="10" spans="1:11" ht="21" x14ac:dyDescent="0.25">
      <c r="A10" s="4">
        <v>3</v>
      </c>
      <c r="B10" s="7"/>
      <c r="C10" s="7"/>
      <c r="D10" s="7"/>
      <c r="E10" s="7"/>
      <c r="F10" s="7"/>
      <c r="G10" s="7"/>
      <c r="H10" s="7">
        <f t="shared" si="7"/>
        <v>0</v>
      </c>
      <c r="I10" s="7">
        <f t="shared" si="5"/>
        <v>0</v>
      </c>
      <c r="J10" s="7">
        <f t="shared" si="6"/>
        <v>0</v>
      </c>
      <c r="K10" s="7">
        <f t="shared" si="8"/>
        <v>0</v>
      </c>
    </row>
  </sheetData>
  <phoneticPr fontId="1" type="noConversion"/>
  <pageMargins left="0.7" right="0.7" top="0.75" bottom="0.75" header="0.3" footer="0.3"/>
  <pageSetup paperSize="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1E871-B828-49A7-A7DF-8F0422E6BCAD}">
  <dimension ref="A1:H4"/>
  <sheetViews>
    <sheetView workbookViewId="0">
      <selection activeCell="E4" sqref="E4"/>
    </sheetView>
  </sheetViews>
  <sheetFormatPr defaultRowHeight="16.5" x14ac:dyDescent="0.25"/>
  <cols>
    <col min="2" max="5" width="17.25" customWidth="1"/>
    <col min="6" max="8" width="19" customWidth="1"/>
    <col min="9" max="9" width="17.25" customWidth="1"/>
  </cols>
  <sheetData>
    <row r="1" spans="1:8" ht="38.25" x14ac:dyDescent="0.25">
      <c r="A1" s="6"/>
      <c r="B1" s="6" t="s">
        <v>18</v>
      </c>
      <c r="C1" s="6" t="s">
        <v>19</v>
      </c>
      <c r="D1" s="6" t="s">
        <v>11</v>
      </c>
      <c r="E1" s="6" t="s">
        <v>12</v>
      </c>
      <c r="F1" s="6" t="s">
        <v>20</v>
      </c>
      <c r="G1" s="6" t="s">
        <v>21</v>
      </c>
      <c r="H1" s="6" t="s">
        <v>22</v>
      </c>
    </row>
    <row r="2" spans="1:8" ht="38.25" x14ac:dyDescent="0.25">
      <c r="A2" s="6">
        <v>1</v>
      </c>
      <c r="B2" s="9">
        <v>0.35</v>
      </c>
      <c r="C2" s="9">
        <v>0.95</v>
      </c>
      <c r="D2" s="9">
        <v>1.0999999999999999E-2</v>
      </c>
      <c r="E2" s="9">
        <v>7.0000000000000001E-3</v>
      </c>
      <c r="F2" s="9">
        <f>B2*D2</f>
        <v>3.8499999999999997E-3</v>
      </c>
      <c r="G2" s="9">
        <f>C2*E2</f>
        <v>6.6499999999999997E-3</v>
      </c>
      <c r="H2" s="9">
        <f>F2-G2</f>
        <v>-2.8E-3</v>
      </c>
    </row>
    <row r="3" spans="1:8" ht="38.25" x14ac:dyDescent="0.25">
      <c r="A3" s="6">
        <v>2</v>
      </c>
      <c r="B3" s="9">
        <v>0.3</v>
      </c>
      <c r="C3" s="9">
        <v>0.55000000000000004</v>
      </c>
      <c r="D3" s="9">
        <v>1E-3</v>
      </c>
      <c r="E3" s="9">
        <v>1E-3</v>
      </c>
      <c r="F3" s="9">
        <f t="shared" ref="F3:F4" si="0">B3*D3</f>
        <v>2.9999999999999997E-4</v>
      </c>
      <c r="G3" s="9">
        <f t="shared" ref="G3:G4" si="1">C3*E3</f>
        <v>5.5000000000000003E-4</v>
      </c>
      <c r="H3" s="9">
        <f t="shared" ref="H3:H4" si="2">F3-G3</f>
        <v>-2.5000000000000006E-4</v>
      </c>
    </row>
    <row r="4" spans="1:8" ht="38.25" x14ac:dyDescent="0.25">
      <c r="A4" s="6">
        <v>3</v>
      </c>
      <c r="B4" s="9"/>
      <c r="C4" s="9"/>
      <c r="D4" s="9"/>
      <c r="E4" s="9"/>
      <c r="F4" s="9">
        <f t="shared" si="0"/>
        <v>0</v>
      </c>
      <c r="G4" s="9">
        <f t="shared" si="1"/>
        <v>0</v>
      </c>
      <c r="H4" s="9">
        <f t="shared" si="2"/>
        <v>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2FC9AA0ED1143B4F9D2BF5406469AD4E" ma:contentTypeVersion="10" ma:contentTypeDescription="建立新的文件。" ma:contentTypeScope="" ma:versionID="2a956ba577bfd59dbd57bbba719c736d">
  <xsd:schema xmlns:xsd="http://www.w3.org/2001/XMLSchema" xmlns:xs="http://www.w3.org/2001/XMLSchema" xmlns:p="http://schemas.microsoft.com/office/2006/metadata/properties" xmlns:ns2="120d5036-3f71-451a-acab-f6ab99d3281c" xmlns:ns3="d4e1e252-4558-45b5-a972-079f65366385" targetNamespace="http://schemas.microsoft.com/office/2006/metadata/properties" ma:root="true" ma:fieldsID="54a6a32cef7d859f6d981400eafafafd" ns2:_="" ns3:_="">
    <xsd:import namespace="120d5036-3f71-451a-acab-f6ab99d3281c"/>
    <xsd:import namespace="d4e1e252-4558-45b5-a972-079f653663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0d5036-3f71-451a-acab-f6ab99d328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e1e252-4558-45b5-a972-079f6536638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3C50C3-AFFA-477E-90F0-2CA7AD28427C}">
  <ds:schemaRefs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f62907da-521b-41c0-9f69-2ef5b9157e7d"/>
    <ds:schemaRef ds:uri="http://purl.org/dc/dcmitype/"/>
    <ds:schemaRef ds:uri="5a868c0e-3e7a-48fc-b6fc-fc178645b6d1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0948E6FC-C38C-451F-B373-42AD43FA4786}"/>
</file>

<file path=customXml/itemProps3.xml><?xml version="1.0" encoding="utf-8"?>
<ds:datastoreItem xmlns:ds="http://schemas.openxmlformats.org/officeDocument/2006/customXml" ds:itemID="{579DBDF0-8834-4E99-B9C6-7CE9C0840F2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力的合成分解</vt:lpstr>
      <vt:lpstr>力矩</vt:lpstr>
      <vt:lpstr>滑輪組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揭崇岱</dc:creator>
  <cp:lastModifiedBy>崇岱 揭</cp:lastModifiedBy>
  <dcterms:created xsi:type="dcterms:W3CDTF">2019-10-03T15:56:24Z</dcterms:created>
  <dcterms:modified xsi:type="dcterms:W3CDTF">2019-12-17T15:37:31Z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0x0101002FC9AA0ED1143B4F9D2BF5406469AD4E</vt:lpwstr>
  </property>
  <property fmtid="{D5CDD505-2E9C-101B-9397-08002B2CF9AE}" pid="3" name="IsMyDocuments">
    <vt:bool>true</vt:bool>
  </property>
  <property fmtid="{D5CDD505-2E9C-101B-9397-08002B2CF9AE}" pid="4" name="Order">
    <vt:r8>600</vt:r8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</Properties>
</file>