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Users\11323\Desktop\"/>
    </mc:Choice>
  </mc:AlternateContent>
  <xr:revisionPtr revIDLastSave="0" documentId="13_ncr:1_{38A37A8C-1D7A-47EE-96FA-5D43B9B9577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Grid #1" sheetId="1" r:id="rId1"/>
    <sheet name="Grid #2" sheetId="2" r:id="rId2"/>
    <sheet name="Grid #3" sheetId="3" r:id="rId3"/>
    <sheet name="Grid #4" sheetId="4" r:id="rId4"/>
    <sheet name="HVDC" sheetId="5" r:id="rId5"/>
  </sheets>
  <calcPr calcId="181029"/>
</workbook>
</file>

<file path=xl/calcChain.xml><?xml version="1.0" encoding="utf-8"?>
<calcChain xmlns="http://schemas.openxmlformats.org/spreadsheetml/2006/main">
  <c r="E5" i="5" l="1"/>
  <c r="D5" i="5"/>
  <c r="C5" i="5"/>
  <c r="E4" i="5"/>
  <c r="D4" i="5"/>
  <c r="C4" i="5"/>
  <c r="E3" i="5"/>
  <c r="D3" i="5"/>
  <c r="C3" i="5"/>
  <c r="E2" i="5"/>
  <c r="D2" i="5"/>
  <c r="C2" i="5"/>
  <c r="J5" i="4"/>
  <c r="K5" i="4" s="1"/>
  <c r="G5" i="4"/>
  <c r="F5" i="4"/>
  <c r="J4" i="4"/>
  <c r="K4" i="4" s="1"/>
  <c r="G4" i="4"/>
  <c r="F4" i="4"/>
  <c r="J3" i="4"/>
  <c r="K3" i="4" s="1"/>
  <c r="G3" i="4"/>
  <c r="F3" i="4"/>
  <c r="J5" i="3"/>
  <c r="K5" i="3" s="1"/>
  <c r="G5" i="3"/>
  <c r="F5" i="3"/>
  <c r="J4" i="3"/>
  <c r="K4" i="3" s="1"/>
  <c r="G4" i="3"/>
  <c r="F4" i="3"/>
  <c r="J3" i="3"/>
  <c r="K3" i="3" s="1"/>
  <c r="G3" i="3"/>
  <c r="F3" i="3"/>
  <c r="K5" i="2"/>
  <c r="J5" i="2"/>
  <c r="G5" i="2"/>
  <c r="F5" i="2"/>
  <c r="J4" i="2"/>
  <c r="K4" i="2" s="1"/>
  <c r="G4" i="2"/>
  <c r="F4" i="2"/>
  <c r="K3" i="2"/>
  <c r="J3" i="2"/>
  <c r="G3" i="2"/>
  <c r="F3" i="2"/>
  <c r="F3" i="1"/>
  <c r="G3" i="1"/>
  <c r="J3" i="1"/>
  <c r="K3" i="1" s="1"/>
  <c r="F4" i="1"/>
  <c r="G4" i="1"/>
  <c r="J4" i="1"/>
  <c r="K4" i="1" s="1"/>
  <c r="F5" i="1"/>
  <c r="G5" i="1"/>
  <c r="J5" i="1"/>
  <c r="K5" i="1" s="1"/>
</calcChain>
</file>

<file path=xl/sharedStrings.xml><?xml version="1.0" encoding="utf-8"?>
<sst xmlns="http://schemas.openxmlformats.org/spreadsheetml/2006/main" count="168" uniqueCount="50">
  <si>
    <t>Pmax</t>
  </si>
  <si>
    <t>Pmin</t>
  </si>
  <si>
    <t>C_noload</t>
  </si>
  <si>
    <t>C_gen</t>
  </si>
  <si>
    <t>C_start</t>
  </si>
  <si>
    <t>C_shut</t>
  </si>
  <si>
    <t>H</t>
  </si>
  <si>
    <t>C_pfr</t>
  </si>
  <si>
    <t>C_R</t>
  </si>
  <si>
    <t>CGUs parameters</t>
    <phoneticPr fontId="2" type="noConversion"/>
  </si>
  <si>
    <t>Pmax</t>
    <phoneticPr fontId="2" type="noConversion"/>
  </si>
  <si>
    <t>RU</t>
    <phoneticPr fontId="2" type="noConversion"/>
  </si>
  <si>
    <t>RD</t>
    <phoneticPr fontId="2" type="noConversion"/>
  </si>
  <si>
    <t>Ton_min</t>
    <phoneticPr fontId="2" type="noConversion"/>
  </si>
  <si>
    <t>Toff_min</t>
    <phoneticPr fontId="2" type="noConversion"/>
  </si>
  <si>
    <t>Pmin</t>
    <phoneticPr fontId="2" type="noConversion"/>
  </si>
  <si>
    <t>nita</t>
  </si>
  <si>
    <t>E0</t>
  </si>
  <si>
    <t>Emax</t>
  </si>
  <si>
    <t>Emin</t>
  </si>
  <si>
    <t>ESSs parameters</t>
    <phoneticPr fontId="2" type="noConversion"/>
  </si>
  <si>
    <r>
      <t>B</t>
    </r>
    <r>
      <rPr>
        <b/>
        <sz val="12"/>
        <color indexed="8"/>
        <rFont val="宋体"/>
        <family val="3"/>
        <charset val="134"/>
      </rPr>
      <t>us</t>
    </r>
    <phoneticPr fontId="2" type="noConversion"/>
  </si>
  <si>
    <r>
      <t>B</t>
    </r>
    <r>
      <rPr>
        <sz val="12"/>
        <color indexed="8"/>
        <rFont val="Times New Roman"/>
        <family val="1"/>
      </rPr>
      <t>us</t>
    </r>
    <phoneticPr fontId="2" type="noConversion"/>
  </si>
  <si>
    <r>
      <t>C</t>
    </r>
    <r>
      <rPr>
        <sz val="12"/>
        <color indexed="8"/>
        <rFont val="Times New Roman"/>
        <family val="1"/>
      </rPr>
      <t>_pfr</t>
    </r>
    <phoneticPr fontId="2" type="noConversion"/>
  </si>
  <si>
    <t>Bus</t>
    <phoneticPr fontId="2" type="noConversion"/>
  </si>
  <si>
    <t>Wind forecast power</t>
    <phoneticPr fontId="2" type="noConversion"/>
  </si>
  <si>
    <t>Power</t>
    <phoneticPr fontId="2" type="noConversion"/>
  </si>
  <si>
    <t>Load</t>
    <phoneticPr fontId="2" type="noConversion"/>
  </si>
  <si>
    <t>Period</t>
    <phoneticPr fontId="2" type="noConversion"/>
  </si>
  <si>
    <t>Bus</t>
  </si>
  <si>
    <t>Bus load</t>
    <phoneticPr fontId="2" type="noConversion"/>
  </si>
  <si>
    <t>Percentage</t>
    <phoneticPr fontId="2" type="noConversion"/>
  </si>
  <si>
    <t>Number</t>
    <phoneticPr fontId="2" type="noConversion"/>
  </si>
  <si>
    <t>Node1</t>
  </si>
  <si>
    <t>Node2</t>
    <phoneticPr fontId="2" type="noConversion"/>
  </si>
  <si>
    <t>Impedance</t>
    <phoneticPr fontId="2" type="noConversion"/>
  </si>
  <si>
    <t>Capacity</t>
  </si>
  <si>
    <t>balance_node</t>
    <phoneticPr fontId="2" type="noConversion"/>
  </si>
  <si>
    <t>Line parameters</t>
    <phoneticPr fontId="2" type="noConversion"/>
  </si>
  <si>
    <t>HVDC</t>
    <phoneticPr fontId="2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</si>
  <si>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</si>
  <si>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</si>
  <si>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</si>
  <si>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</si>
  <si>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Droop gain limit / (MW/Hz)</t>
    <phoneticPr fontId="2" type="noConversion"/>
  </si>
  <si>
    <t>Maximum number of power flow reverse</t>
    <phoneticPr fontId="1" type="noConversion"/>
  </si>
  <si>
    <t>Maximum number of power regulation</t>
    <phoneticPr fontId="1" type="noConversion"/>
  </si>
  <si>
    <t>Minimum upward/downward regulation power</t>
    <phoneticPr fontId="1" type="noConversion"/>
  </si>
  <si>
    <t>Maximum upward/downward regulation power</t>
    <phoneticPr fontId="1" type="noConversion"/>
  </si>
  <si>
    <t>Pmax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</si>
</sst>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zoomScale="85" zoomScaleNormal="85" workbookViewId="0">
      <selection activeCell="O3" sqref="O3"/>
    </sheetView>
  </sheetViews>
  <sheetFormatPr defaultColWidth="9" defaultRowHeight="14.2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4" t="s">
        <v>20</v>
      </c>
      <c r="Q1" s="5"/>
      <c r="R1" s="5"/>
      <c r="S1" s="5"/>
      <c r="T1" s="5"/>
      <c r="U1" s="5"/>
      <c r="V1" s="5"/>
      <c r="W1" s="6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9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x14ac:dyDescent="0.15">
      <c r="A8" s="7" t="s">
        <v>24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ht="15.75" x14ac:dyDescent="0.25">
      <c r="A9" s="7">
        <v>1</v>
      </c>
      <c r="B9" s="8">
        <v>143</v>
      </c>
      <c r="C9" s="8">
        <v>141</v>
      </c>
      <c r="D9" s="8">
        <v>139</v>
      </c>
      <c r="E9" s="8">
        <v>135</v>
      </c>
      <c r="F9" s="8">
        <v>126</v>
      </c>
      <c r="G9" s="8">
        <v>108</v>
      </c>
      <c r="H9" s="8">
        <v>101</v>
      </c>
      <c r="I9" s="8">
        <v>92</v>
      </c>
      <c r="J9" s="8">
        <v>82</v>
      </c>
      <c r="K9" s="8">
        <v>75</v>
      </c>
      <c r="L9" s="8">
        <v>68</v>
      </c>
      <c r="M9" s="8">
        <v>66</v>
      </c>
      <c r="N9" s="8">
        <v>66</v>
      </c>
      <c r="O9" s="8">
        <v>68</v>
      </c>
      <c r="P9" s="8">
        <v>76</v>
      </c>
      <c r="Q9" s="8">
        <v>97</v>
      </c>
      <c r="R9" s="8">
        <v>112</v>
      </c>
      <c r="S9" s="8">
        <v>124</v>
      </c>
      <c r="T9" s="8">
        <v>126</v>
      </c>
      <c r="U9" s="8">
        <v>131</v>
      </c>
      <c r="V9" s="8">
        <v>136</v>
      </c>
      <c r="W9" s="8">
        <v>138</v>
      </c>
      <c r="X9" s="8">
        <v>145</v>
      </c>
      <c r="Y9" s="8">
        <v>148</v>
      </c>
    </row>
    <row r="10" spans="1:25" ht="15.75" x14ac:dyDescent="0.25">
      <c r="A10" s="7">
        <v>4</v>
      </c>
      <c r="B10" s="8">
        <v>136</v>
      </c>
      <c r="C10" s="8">
        <v>134</v>
      </c>
      <c r="D10" s="8">
        <v>132</v>
      </c>
      <c r="E10" s="8">
        <v>128</v>
      </c>
      <c r="F10" s="8">
        <v>111</v>
      </c>
      <c r="G10" s="8">
        <v>100</v>
      </c>
      <c r="H10" s="8">
        <v>92</v>
      </c>
      <c r="I10" s="8">
        <v>81</v>
      </c>
      <c r="J10" s="8">
        <v>75</v>
      </c>
      <c r="K10" s="8">
        <v>74</v>
      </c>
      <c r="L10" s="8">
        <v>74</v>
      </c>
      <c r="M10" s="8">
        <v>73</v>
      </c>
      <c r="N10" s="8">
        <v>77</v>
      </c>
      <c r="O10" s="8">
        <v>86</v>
      </c>
      <c r="P10" s="8">
        <v>93</v>
      </c>
      <c r="Q10" s="8">
        <v>103</v>
      </c>
      <c r="R10" s="8">
        <v>110</v>
      </c>
      <c r="S10" s="8">
        <v>115</v>
      </c>
      <c r="T10" s="8">
        <v>118</v>
      </c>
      <c r="U10" s="8">
        <v>121</v>
      </c>
      <c r="V10" s="8">
        <v>124</v>
      </c>
      <c r="W10" s="8">
        <v>129</v>
      </c>
      <c r="X10" s="8">
        <v>136</v>
      </c>
      <c r="Y10" s="8">
        <v>138</v>
      </c>
    </row>
    <row r="12" spans="1:25" ht="15.75" x14ac:dyDescent="0.15">
      <c r="A12" s="10" t="s">
        <v>27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x14ac:dyDescent="0.15">
      <c r="A13" s="11" t="s">
        <v>28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1">
        <v>13</v>
      </c>
      <c r="O13" s="11">
        <v>14</v>
      </c>
      <c r="P13" s="11">
        <v>15</v>
      </c>
      <c r="Q13" s="11">
        <v>16</v>
      </c>
      <c r="R13" s="11">
        <v>17</v>
      </c>
      <c r="S13" s="11">
        <v>18</v>
      </c>
      <c r="T13" s="11">
        <v>19</v>
      </c>
      <c r="U13" s="11">
        <v>20</v>
      </c>
      <c r="V13" s="11">
        <v>21</v>
      </c>
      <c r="W13" s="11">
        <v>22</v>
      </c>
      <c r="X13" s="11">
        <v>23</v>
      </c>
      <c r="Y13" s="11">
        <v>24</v>
      </c>
    </row>
    <row r="14" spans="1:25" ht="15.75" x14ac:dyDescent="0.15">
      <c r="A14" s="11" t="s">
        <v>26</v>
      </c>
      <c r="B14" s="11">
        <v>372.96000000000004</v>
      </c>
      <c r="C14" s="11">
        <v>356.16000000000008</v>
      </c>
      <c r="D14" s="11">
        <v>342.72</v>
      </c>
      <c r="E14" s="11">
        <v>359.52000000000004</v>
      </c>
      <c r="F14" s="11">
        <v>385.56000000000006</v>
      </c>
      <c r="G14" s="11">
        <v>397.32000000000005</v>
      </c>
      <c r="H14" s="11">
        <v>460.32</v>
      </c>
      <c r="I14" s="11">
        <v>514.91999999999996</v>
      </c>
      <c r="J14" s="11">
        <v>537.6</v>
      </c>
      <c r="K14" s="11">
        <v>548.52</v>
      </c>
      <c r="L14" s="11">
        <v>550.20000000000005</v>
      </c>
      <c r="M14" s="11">
        <v>556.91999999999996</v>
      </c>
      <c r="N14" s="11">
        <v>603.12</v>
      </c>
      <c r="O14" s="11">
        <v>587.16000000000008</v>
      </c>
      <c r="P14" s="11">
        <v>611.52</v>
      </c>
      <c r="Q14" s="11">
        <v>610.68000000000006</v>
      </c>
      <c r="R14" s="11">
        <v>624.12</v>
      </c>
      <c r="S14" s="11">
        <v>609.84</v>
      </c>
      <c r="T14" s="11">
        <v>608.16000000000008</v>
      </c>
      <c r="U14" s="11">
        <v>604.80000000000007</v>
      </c>
      <c r="V14" s="11">
        <v>530.04000000000008</v>
      </c>
      <c r="W14" s="11">
        <v>498.96000000000004</v>
      </c>
      <c r="X14" s="11">
        <v>468.72</v>
      </c>
      <c r="Y14" s="11">
        <v>399</v>
      </c>
    </row>
    <row r="17" spans="1:10" ht="15.75" x14ac:dyDescent="0.15">
      <c r="A17" s="10" t="s">
        <v>30</v>
      </c>
      <c r="B17" s="10"/>
      <c r="E17" s="13" t="s">
        <v>38</v>
      </c>
      <c r="F17" s="13"/>
      <c r="G17" s="13"/>
      <c r="H17" s="13"/>
      <c r="I17" s="13"/>
      <c r="J17" s="13"/>
    </row>
    <row r="18" spans="1:10" ht="15.75" x14ac:dyDescent="0.15">
      <c r="A18" s="11" t="s">
        <v>29</v>
      </c>
      <c r="B18" s="11" t="s">
        <v>31</v>
      </c>
      <c r="E18" s="14" t="s">
        <v>32</v>
      </c>
      <c r="F18" s="14" t="s">
        <v>33</v>
      </c>
      <c r="G18" s="14" t="s">
        <v>34</v>
      </c>
      <c r="H18" s="14" t="s">
        <v>35</v>
      </c>
      <c r="I18" s="14" t="s">
        <v>36</v>
      </c>
      <c r="J18" s="14" t="s">
        <v>37</v>
      </c>
    </row>
    <row r="19" spans="1:10" ht="15.75" x14ac:dyDescent="0.25">
      <c r="A19" s="12">
        <v>1</v>
      </c>
      <c r="B19" s="12">
        <v>0</v>
      </c>
      <c r="E19" s="14">
        <v>1</v>
      </c>
      <c r="F19" s="14">
        <v>1</v>
      </c>
      <c r="G19" s="14">
        <v>2</v>
      </c>
      <c r="H19" s="14">
        <v>2.81E-2</v>
      </c>
      <c r="I19" s="14">
        <v>250</v>
      </c>
      <c r="J19" s="15">
        <v>1</v>
      </c>
    </row>
    <row r="20" spans="1:10" ht="15.75" x14ac:dyDescent="0.25">
      <c r="A20" s="12">
        <v>2</v>
      </c>
      <c r="B20" s="12">
        <v>0.3</v>
      </c>
      <c r="E20" s="14">
        <v>2</v>
      </c>
      <c r="F20" s="14">
        <v>1</v>
      </c>
      <c r="G20" s="14">
        <v>4</v>
      </c>
      <c r="H20" s="14">
        <v>3.04E-2</v>
      </c>
      <c r="I20" s="14">
        <v>120</v>
      </c>
      <c r="J20" s="16"/>
    </row>
    <row r="21" spans="1:10" ht="15.75" x14ac:dyDescent="0.25">
      <c r="A21" s="12">
        <v>3</v>
      </c>
      <c r="B21" s="12">
        <v>0.3</v>
      </c>
      <c r="E21" s="14">
        <v>3</v>
      </c>
      <c r="F21" s="14">
        <v>1</v>
      </c>
      <c r="G21" s="14">
        <v>5</v>
      </c>
      <c r="H21" s="14">
        <v>6.4000000000000003E-3</v>
      </c>
      <c r="I21" s="14">
        <v>100</v>
      </c>
      <c r="J21" s="16"/>
    </row>
    <row r="22" spans="1:10" ht="15.75" x14ac:dyDescent="0.25">
      <c r="A22" s="12">
        <v>4</v>
      </c>
      <c r="B22" s="12">
        <v>0.4</v>
      </c>
      <c r="E22" s="14">
        <v>4</v>
      </c>
      <c r="F22" s="14">
        <v>2</v>
      </c>
      <c r="G22" s="14">
        <v>3</v>
      </c>
      <c r="H22" s="14">
        <v>1.0800000000000001E-2</v>
      </c>
      <c r="I22" s="14">
        <v>200</v>
      </c>
      <c r="J22" s="16"/>
    </row>
    <row r="23" spans="1:10" ht="15.75" x14ac:dyDescent="0.25">
      <c r="A23" s="12">
        <v>5</v>
      </c>
      <c r="B23" s="12">
        <v>0</v>
      </c>
      <c r="E23" s="14">
        <v>5</v>
      </c>
      <c r="F23" s="14">
        <v>3</v>
      </c>
      <c r="G23" s="14">
        <v>4</v>
      </c>
      <c r="H23" s="14">
        <v>2.9700000000000001E-2</v>
      </c>
      <c r="I23" s="14">
        <v>200</v>
      </c>
      <c r="J23" s="16"/>
    </row>
    <row r="24" spans="1:10" ht="15.75" x14ac:dyDescent="0.15">
      <c r="E24" s="14">
        <v>6</v>
      </c>
      <c r="F24" s="14">
        <v>4</v>
      </c>
      <c r="G24" s="14">
        <v>5</v>
      </c>
      <c r="H24" s="14">
        <v>2.9700000000000001E-2</v>
      </c>
      <c r="I24" s="14">
        <v>100</v>
      </c>
      <c r="J24" s="17"/>
    </row>
    <row r="35" s="1" customFormat="1" x14ac:dyDescent="0.15"/>
  </sheetData>
  <mergeCells count="7">
    <mergeCell ref="A17:B17"/>
    <mergeCell ref="E17:J17"/>
    <mergeCell ref="J19:J24"/>
    <mergeCell ref="A1:N1"/>
    <mergeCell ref="P1:W1"/>
    <mergeCell ref="A7:Y7"/>
    <mergeCell ref="A12:Y12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5"/>
  <sheetViews>
    <sheetView topLeftCell="A2" zoomScaleNormal="100" workbookViewId="0">
      <selection activeCell="D32" sqref="D32"/>
    </sheetView>
  </sheetViews>
  <sheetFormatPr defaultColWidth="9" defaultRowHeight="13.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4" t="s">
        <v>20</v>
      </c>
      <c r="Q1" s="5"/>
      <c r="R1" s="5"/>
      <c r="S1" s="5"/>
      <c r="T1" s="5"/>
      <c r="U1" s="5"/>
      <c r="V1" s="5"/>
      <c r="W1" s="6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9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x14ac:dyDescent="0.15">
      <c r="A8" s="7" t="s">
        <v>24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ht="15.75" x14ac:dyDescent="0.25">
      <c r="A9" s="7">
        <v>1</v>
      </c>
      <c r="B9" s="8">
        <v>143</v>
      </c>
      <c r="C9" s="8">
        <v>141</v>
      </c>
      <c r="D9" s="8">
        <v>139</v>
      </c>
      <c r="E9" s="8">
        <v>135</v>
      </c>
      <c r="F9" s="8">
        <v>126</v>
      </c>
      <c r="G9" s="8">
        <v>108</v>
      </c>
      <c r="H9" s="8">
        <v>101</v>
      </c>
      <c r="I9" s="8">
        <v>92</v>
      </c>
      <c r="J9" s="8">
        <v>82</v>
      </c>
      <c r="K9" s="8">
        <v>75</v>
      </c>
      <c r="L9" s="8">
        <v>68</v>
      </c>
      <c r="M9" s="8">
        <v>66</v>
      </c>
      <c r="N9" s="8">
        <v>66</v>
      </c>
      <c r="O9" s="8">
        <v>68</v>
      </c>
      <c r="P9" s="8">
        <v>76</v>
      </c>
      <c r="Q9" s="8">
        <v>97</v>
      </c>
      <c r="R9" s="8">
        <v>112</v>
      </c>
      <c r="S9" s="8">
        <v>124</v>
      </c>
      <c r="T9" s="8">
        <v>126</v>
      </c>
      <c r="U9" s="8">
        <v>131</v>
      </c>
      <c r="V9" s="8">
        <v>136</v>
      </c>
      <c r="W9" s="8">
        <v>138</v>
      </c>
      <c r="X9" s="8">
        <v>145</v>
      </c>
      <c r="Y9" s="8">
        <v>148</v>
      </c>
    </row>
    <row r="10" spans="1:25" ht="15.75" x14ac:dyDescent="0.25">
      <c r="A10" s="7">
        <v>4</v>
      </c>
      <c r="B10" s="8">
        <v>136</v>
      </c>
      <c r="C10" s="8">
        <v>134</v>
      </c>
      <c r="D10" s="8">
        <v>132</v>
      </c>
      <c r="E10" s="8">
        <v>128</v>
      </c>
      <c r="F10" s="8">
        <v>111</v>
      </c>
      <c r="G10" s="8">
        <v>100</v>
      </c>
      <c r="H10" s="8">
        <v>92</v>
      </c>
      <c r="I10" s="8">
        <v>81</v>
      </c>
      <c r="J10" s="8">
        <v>75</v>
      </c>
      <c r="K10" s="8">
        <v>74</v>
      </c>
      <c r="L10" s="8">
        <v>74</v>
      </c>
      <c r="M10" s="8">
        <v>73</v>
      </c>
      <c r="N10" s="8">
        <v>77</v>
      </c>
      <c r="O10" s="8">
        <v>86</v>
      </c>
      <c r="P10" s="8">
        <v>93</v>
      </c>
      <c r="Q10" s="8">
        <v>103</v>
      </c>
      <c r="R10" s="8">
        <v>110</v>
      </c>
      <c r="S10" s="8">
        <v>115</v>
      </c>
      <c r="T10" s="8">
        <v>118</v>
      </c>
      <c r="U10" s="8">
        <v>121</v>
      </c>
      <c r="V10" s="8">
        <v>124</v>
      </c>
      <c r="W10" s="8">
        <v>129</v>
      </c>
      <c r="X10" s="8">
        <v>136</v>
      </c>
      <c r="Y10" s="8">
        <v>138</v>
      </c>
    </row>
    <row r="12" spans="1:25" ht="15.75" x14ac:dyDescent="0.15">
      <c r="A12" s="10" t="s">
        <v>27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x14ac:dyDescent="0.15">
      <c r="A13" s="11" t="s">
        <v>28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1">
        <v>13</v>
      </c>
      <c r="O13" s="11">
        <v>14</v>
      </c>
      <c r="P13" s="11">
        <v>15</v>
      </c>
      <c r="Q13" s="11">
        <v>16</v>
      </c>
      <c r="R13" s="11">
        <v>17</v>
      </c>
      <c r="S13" s="11">
        <v>18</v>
      </c>
      <c r="T13" s="11">
        <v>19</v>
      </c>
      <c r="U13" s="11">
        <v>20</v>
      </c>
      <c r="V13" s="11">
        <v>21</v>
      </c>
      <c r="W13" s="11">
        <v>22</v>
      </c>
      <c r="X13" s="11">
        <v>23</v>
      </c>
      <c r="Y13" s="11">
        <v>24</v>
      </c>
    </row>
    <row r="14" spans="1:25" ht="15.75" x14ac:dyDescent="0.15">
      <c r="A14" s="11" t="s">
        <v>26</v>
      </c>
      <c r="B14" s="11">
        <v>351.81600000000003</v>
      </c>
      <c r="C14" s="11">
        <v>339.36400000000003</v>
      </c>
      <c r="D14" s="11">
        <v>329.14200000000005</v>
      </c>
      <c r="E14" s="11">
        <v>337.35200000000003</v>
      </c>
      <c r="F14" s="11">
        <v>360.84000000000003</v>
      </c>
      <c r="G14" s="11">
        <v>427.928</v>
      </c>
      <c r="H14" s="11">
        <v>516.05600000000004</v>
      </c>
      <c r="I14" s="11">
        <v>555.95799999999997</v>
      </c>
      <c r="J14" s="11">
        <v>566.16999999999996</v>
      </c>
      <c r="K14" s="11">
        <v>582.20600000000002</v>
      </c>
      <c r="L14" s="11">
        <v>590.86</v>
      </c>
      <c r="M14" s="11">
        <v>599.43600000000004</v>
      </c>
      <c r="N14" s="11">
        <v>607.74400000000003</v>
      </c>
      <c r="O14" s="11">
        <v>593.17200000000003</v>
      </c>
      <c r="P14" s="11">
        <v>597.92600000000004</v>
      </c>
      <c r="Q14" s="11">
        <v>604.79200000000003</v>
      </c>
      <c r="R14" s="11">
        <v>614.04800000000012</v>
      </c>
      <c r="S14" s="11">
        <v>625.98</v>
      </c>
      <c r="T14" s="11">
        <v>625.68400000000008</v>
      </c>
      <c r="U14" s="11">
        <v>583.13400000000001</v>
      </c>
      <c r="V14" s="11">
        <v>484.24</v>
      </c>
      <c r="W14" s="11">
        <v>448.27200000000005</v>
      </c>
      <c r="X14" s="11">
        <v>417.95400000000001</v>
      </c>
      <c r="Y14" s="11">
        <v>371.65000000000003</v>
      </c>
    </row>
    <row r="17" spans="1:10" ht="15.75" x14ac:dyDescent="0.15">
      <c r="A17" s="10" t="s">
        <v>30</v>
      </c>
      <c r="B17" s="10"/>
      <c r="E17" s="13" t="s">
        <v>38</v>
      </c>
      <c r="F17" s="13"/>
      <c r="G17" s="13"/>
      <c r="H17" s="13"/>
      <c r="I17" s="13"/>
      <c r="J17" s="13"/>
    </row>
    <row r="18" spans="1:10" ht="15.75" x14ac:dyDescent="0.15">
      <c r="A18" s="11" t="s">
        <v>29</v>
      </c>
      <c r="B18" s="11" t="s">
        <v>31</v>
      </c>
      <c r="E18" s="14" t="s">
        <v>32</v>
      </c>
      <c r="F18" s="14" t="s">
        <v>33</v>
      </c>
      <c r="G18" s="14" t="s">
        <v>34</v>
      </c>
      <c r="H18" s="14" t="s">
        <v>35</v>
      </c>
      <c r="I18" s="14" t="s">
        <v>36</v>
      </c>
      <c r="J18" s="14" t="s">
        <v>37</v>
      </c>
    </row>
    <row r="19" spans="1:10" ht="15.75" x14ac:dyDescent="0.25">
      <c r="A19" s="12">
        <v>1</v>
      </c>
      <c r="B19" s="12">
        <v>0</v>
      </c>
      <c r="E19" s="14">
        <v>1</v>
      </c>
      <c r="F19" s="14">
        <v>1</v>
      </c>
      <c r="G19" s="14">
        <v>2</v>
      </c>
      <c r="H19" s="14">
        <v>2.81E-2</v>
      </c>
      <c r="I19" s="14">
        <v>350</v>
      </c>
      <c r="J19" s="15">
        <v>1</v>
      </c>
    </row>
    <row r="20" spans="1:10" ht="15.75" x14ac:dyDescent="0.25">
      <c r="A20" s="12">
        <v>2</v>
      </c>
      <c r="B20" s="12">
        <v>0.3</v>
      </c>
      <c r="E20" s="14">
        <v>2</v>
      </c>
      <c r="F20" s="14">
        <v>1</v>
      </c>
      <c r="G20" s="14">
        <v>4</v>
      </c>
      <c r="H20" s="14">
        <v>3.04E-2</v>
      </c>
      <c r="I20" s="14">
        <v>150</v>
      </c>
      <c r="J20" s="16"/>
    </row>
    <row r="21" spans="1:10" ht="15.75" x14ac:dyDescent="0.25">
      <c r="A21" s="12">
        <v>3</v>
      </c>
      <c r="B21" s="12">
        <v>0.3</v>
      </c>
      <c r="E21" s="14">
        <v>3</v>
      </c>
      <c r="F21" s="14">
        <v>1</v>
      </c>
      <c r="G21" s="14">
        <v>5</v>
      </c>
      <c r="H21" s="14">
        <v>6.4000000000000003E-3</v>
      </c>
      <c r="I21" s="14">
        <v>100</v>
      </c>
      <c r="J21" s="16"/>
    </row>
    <row r="22" spans="1:10" ht="15.75" x14ac:dyDescent="0.25">
      <c r="A22" s="12">
        <v>4</v>
      </c>
      <c r="B22" s="12">
        <v>0.4</v>
      </c>
      <c r="E22" s="14">
        <v>4</v>
      </c>
      <c r="F22" s="14">
        <v>2</v>
      </c>
      <c r="G22" s="14">
        <v>3</v>
      </c>
      <c r="H22" s="14">
        <v>1.0800000000000001E-2</v>
      </c>
      <c r="I22" s="14">
        <v>300</v>
      </c>
      <c r="J22" s="16"/>
    </row>
    <row r="23" spans="1:10" ht="15.75" x14ac:dyDescent="0.25">
      <c r="A23" s="12">
        <v>5</v>
      </c>
      <c r="B23" s="12">
        <v>0</v>
      </c>
      <c r="E23" s="14">
        <v>5</v>
      </c>
      <c r="F23" s="14">
        <v>3</v>
      </c>
      <c r="G23" s="14">
        <v>4</v>
      </c>
      <c r="H23" s="14">
        <v>2.9700000000000001E-2</v>
      </c>
      <c r="I23" s="14">
        <v>150</v>
      </c>
      <c r="J23" s="16"/>
    </row>
    <row r="24" spans="1:10" ht="15.75" x14ac:dyDescent="0.15">
      <c r="E24" s="14">
        <v>6</v>
      </c>
      <c r="F24" s="14">
        <v>4</v>
      </c>
      <c r="G24" s="14">
        <v>5</v>
      </c>
      <c r="H24" s="14">
        <v>2.9700000000000001E-2</v>
      </c>
      <c r="I24" s="14">
        <v>80</v>
      </c>
      <c r="J24" s="17"/>
    </row>
    <row r="35" s="1" customFormat="1" ht="14.25" x14ac:dyDescent="0.15"/>
  </sheetData>
  <mergeCells count="7">
    <mergeCell ref="J19:J24"/>
    <mergeCell ref="A1:N1"/>
    <mergeCell ref="P1:W1"/>
    <mergeCell ref="A7:Y7"/>
    <mergeCell ref="A12:Y12"/>
    <mergeCell ref="A17:B17"/>
    <mergeCell ref="E17:J17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"/>
  <sheetViews>
    <sheetView workbookViewId="0">
      <selection activeCell="D31" sqref="D31"/>
    </sheetView>
  </sheetViews>
  <sheetFormatPr defaultColWidth="9" defaultRowHeight="13.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4" t="s">
        <v>20</v>
      </c>
      <c r="Q1" s="5"/>
      <c r="R1" s="5"/>
      <c r="S1" s="5"/>
      <c r="T1" s="5"/>
      <c r="U1" s="5"/>
      <c r="V1" s="5"/>
      <c r="W1" s="6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9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x14ac:dyDescent="0.15">
      <c r="A8" s="7" t="s">
        <v>24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ht="15.75" x14ac:dyDescent="0.25">
      <c r="A9" s="7">
        <v>1</v>
      </c>
      <c r="B9" s="8">
        <v>143</v>
      </c>
      <c r="C9" s="8">
        <v>141</v>
      </c>
      <c r="D9" s="8">
        <v>139</v>
      </c>
      <c r="E9" s="8">
        <v>135</v>
      </c>
      <c r="F9" s="8">
        <v>126</v>
      </c>
      <c r="G9" s="8">
        <v>108</v>
      </c>
      <c r="H9" s="8">
        <v>101</v>
      </c>
      <c r="I9" s="8">
        <v>92</v>
      </c>
      <c r="J9" s="8">
        <v>82</v>
      </c>
      <c r="K9" s="8">
        <v>75</v>
      </c>
      <c r="L9" s="8">
        <v>68</v>
      </c>
      <c r="M9" s="8">
        <v>66</v>
      </c>
      <c r="N9" s="8">
        <v>66</v>
      </c>
      <c r="O9" s="8">
        <v>68</v>
      </c>
      <c r="P9" s="8">
        <v>76</v>
      </c>
      <c r="Q9" s="8">
        <v>97</v>
      </c>
      <c r="R9" s="8">
        <v>112</v>
      </c>
      <c r="S9" s="8">
        <v>124</v>
      </c>
      <c r="T9" s="8">
        <v>126</v>
      </c>
      <c r="U9" s="8">
        <v>131</v>
      </c>
      <c r="V9" s="8">
        <v>136</v>
      </c>
      <c r="W9" s="8">
        <v>138</v>
      </c>
      <c r="X9" s="8">
        <v>145</v>
      </c>
      <c r="Y9" s="8">
        <v>148</v>
      </c>
    </row>
    <row r="10" spans="1:25" ht="15.75" x14ac:dyDescent="0.25">
      <c r="A10" s="7">
        <v>4</v>
      </c>
      <c r="B10" s="8">
        <v>136</v>
      </c>
      <c r="C10" s="8">
        <v>134</v>
      </c>
      <c r="D10" s="8">
        <v>132</v>
      </c>
      <c r="E10" s="8">
        <v>128</v>
      </c>
      <c r="F10" s="8">
        <v>111</v>
      </c>
      <c r="G10" s="8">
        <v>100</v>
      </c>
      <c r="H10" s="8">
        <v>92</v>
      </c>
      <c r="I10" s="8">
        <v>81</v>
      </c>
      <c r="J10" s="8">
        <v>75</v>
      </c>
      <c r="K10" s="8">
        <v>74</v>
      </c>
      <c r="L10" s="8">
        <v>74</v>
      </c>
      <c r="M10" s="8">
        <v>73</v>
      </c>
      <c r="N10" s="8">
        <v>77</v>
      </c>
      <c r="O10" s="8">
        <v>86</v>
      </c>
      <c r="P10" s="8">
        <v>93</v>
      </c>
      <c r="Q10" s="8">
        <v>103</v>
      </c>
      <c r="R10" s="8">
        <v>110</v>
      </c>
      <c r="S10" s="8">
        <v>115</v>
      </c>
      <c r="T10" s="8">
        <v>118</v>
      </c>
      <c r="U10" s="8">
        <v>121</v>
      </c>
      <c r="V10" s="8">
        <v>124</v>
      </c>
      <c r="W10" s="8">
        <v>129</v>
      </c>
      <c r="X10" s="8">
        <v>136</v>
      </c>
      <c r="Y10" s="8">
        <v>138</v>
      </c>
    </row>
    <row r="12" spans="1:25" ht="15.75" x14ac:dyDescent="0.15">
      <c r="A12" s="10" t="s">
        <v>27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x14ac:dyDescent="0.15">
      <c r="A13" s="11" t="s">
        <v>28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1">
        <v>13</v>
      </c>
      <c r="O13" s="11">
        <v>14</v>
      </c>
      <c r="P13" s="11">
        <v>15</v>
      </c>
      <c r="Q13" s="11">
        <v>16</v>
      </c>
      <c r="R13" s="11">
        <v>17</v>
      </c>
      <c r="S13" s="11">
        <v>18</v>
      </c>
      <c r="T13" s="11">
        <v>19</v>
      </c>
      <c r="U13" s="11">
        <v>20</v>
      </c>
      <c r="V13" s="11">
        <v>21</v>
      </c>
      <c r="W13" s="11">
        <v>22</v>
      </c>
      <c r="X13" s="11">
        <v>23</v>
      </c>
      <c r="Y13" s="11">
        <v>24</v>
      </c>
    </row>
    <row r="14" spans="1:25" ht="15.75" x14ac:dyDescent="0.15">
      <c r="A14" s="11" t="s">
        <v>26</v>
      </c>
      <c r="B14" s="11">
        <v>355.20000000000005</v>
      </c>
      <c r="C14" s="11">
        <v>339.20000000000005</v>
      </c>
      <c r="D14" s="11">
        <v>326.40000000000003</v>
      </c>
      <c r="E14" s="11">
        <v>342.40000000000003</v>
      </c>
      <c r="F14" s="11">
        <v>367.20000000000005</v>
      </c>
      <c r="G14" s="11">
        <v>378.40000000000003</v>
      </c>
      <c r="H14" s="11">
        <v>438.40000000000003</v>
      </c>
      <c r="I14" s="11">
        <v>490.40000000000003</v>
      </c>
      <c r="J14" s="11">
        <v>512</v>
      </c>
      <c r="K14" s="11">
        <v>522.4</v>
      </c>
      <c r="L14" s="11">
        <v>524</v>
      </c>
      <c r="M14" s="11">
        <v>530.4</v>
      </c>
      <c r="N14" s="11">
        <v>574.4</v>
      </c>
      <c r="O14" s="11">
        <v>559.20000000000005</v>
      </c>
      <c r="P14" s="11">
        <v>582.4</v>
      </c>
      <c r="Q14" s="11">
        <v>581.6</v>
      </c>
      <c r="R14" s="11">
        <v>594.4</v>
      </c>
      <c r="S14" s="11">
        <v>580.80000000000007</v>
      </c>
      <c r="T14" s="11">
        <v>579.20000000000005</v>
      </c>
      <c r="U14" s="11">
        <v>576</v>
      </c>
      <c r="V14" s="11">
        <v>504.8</v>
      </c>
      <c r="W14" s="11">
        <v>475.20000000000005</v>
      </c>
      <c r="X14" s="11">
        <v>446.40000000000003</v>
      </c>
      <c r="Y14" s="11">
        <v>380</v>
      </c>
    </row>
    <row r="17" spans="1:10" ht="15.75" x14ac:dyDescent="0.15">
      <c r="A17" s="10" t="s">
        <v>30</v>
      </c>
      <c r="B17" s="10"/>
      <c r="E17" s="13" t="s">
        <v>38</v>
      </c>
      <c r="F17" s="13"/>
      <c r="G17" s="13"/>
      <c r="H17" s="13"/>
      <c r="I17" s="13"/>
      <c r="J17" s="13"/>
    </row>
    <row r="18" spans="1:10" ht="15.75" x14ac:dyDescent="0.15">
      <c r="A18" s="11" t="s">
        <v>29</v>
      </c>
      <c r="B18" s="11" t="s">
        <v>31</v>
      </c>
      <c r="E18" s="14" t="s">
        <v>32</v>
      </c>
      <c r="F18" s="14" t="s">
        <v>33</v>
      </c>
      <c r="G18" s="14" t="s">
        <v>34</v>
      </c>
      <c r="H18" s="14" t="s">
        <v>35</v>
      </c>
      <c r="I18" s="14" t="s">
        <v>36</v>
      </c>
      <c r="J18" s="14" t="s">
        <v>37</v>
      </c>
    </row>
    <row r="19" spans="1:10" ht="15.75" x14ac:dyDescent="0.25">
      <c r="A19" s="12">
        <v>1</v>
      </c>
      <c r="B19" s="12">
        <v>0</v>
      </c>
      <c r="E19" s="14">
        <v>1</v>
      </c>
      <c r="F19" s="14">
        <v>1</v>
      </c>
      <c r="G19" s="14">
        <v>2</v>
      </c>
      <c r="H19" s="14">
        <v>2.81E-2</v>
      </c>
      <c r="I19" s="14">
        <v>400</v>
      </c>
      <c r="J19" s="15">
        <v>1</v>
      </c>
    </row>
    <row r="20" spans="1:10" ht="15.75" x14ac:dyDescent="0.25">
      <c r="A20" s="12">
        <v>2</v>
      </c>
      <c r="B20" s="12">
        <v>0.3</v>
      </c>
      <c r="E20" s="14">
        <v>2</v>
      </c>
      <c r="F20" s="14">
        <v>1</v>
      </c>
      <c r="G20" s="14">
        <v>4</v>
      </c>
      <c r="H20" s="14">
        <v>3.04E-2</v>
      </c>
      <c r="I20" s="14">
        <v>140</v>
      </c>
      <c r="J20" s="16"/>
    </row>
    <row r="21" spans="1:10" ht="15.75" x14ac:dyDescent="0.25">
      <c r="A21" s="12">
        <v>3</v>
      </c>
      <c r="B21" s="12">
        <v>0.3</v>
      </c>
      <c r="E21" s="14">
        <v>3</v>
      </c>
      <c r="F21" s="14">
        <v>1</v>
      </c>
      <c r="G21" s="14">
        <v>5</v>
      </c>
      <c r="H21" s="14">
        <v>6.4000000000000003E-3</v>
      </c>
      <c r="I21" s="14">
        <v>120</v>
      </c>
      <c r="J21" s="16"/>
    </row>
    <row r="22" spans="1:10" ht="15.75" x14ac:dyDescent="0.25">
      <c r="A22" s="12">
        <v>4</v>
      </c>
      <c r="B22" s="12">
        <v>0.4</v>
      </c>
      <c r="E22" s="14">
        <v>4</v>
      </c>
      <c r="F22" s="14">
        <v>2</v>
      </c>
      <c r="G22" s="14">
        <v>3</v>
      </c>
      <c r="H22" s="14">
        <v>1.0800000000000001E-2</v>
      </c>
      <c r="I22" s="14">
        <v>200</v>
      </c>
      <c r="J22" s="16"/>
    </row>
    <row r="23" spans="1:10" ht="15.75" x14ac:dyDescent="0.25">
      <c r="A23" s="12">
        <v>5</v>
      </c>
      <c r="B23" s="12">
        <v>0</v>
      </c>
      <c r="E23" s="14">
        <v>5</v>
      </c>
      <c r="F23" s="14">
        <v>3</v>
      </c>
      <c r="G23" s="14">
        <v>4</v>
      </c>
      <c r="H23" s="14">
        <v>2.9700000000000001E-2</v>
      </c>
      <c r="I23" s="14">
        <v>160</v>
      </c>
      <c r="J23" s="16"/>
    </row>
    <row r="24" spans="1:10" ht="15.75" x14ac:dyDescent="0.15">
      <c r="E24" s="14">
        <v>6</v>
      </c>
      <c r="F24" s="14">
        <v>4</v>
      </c>
      <c r="G24" s="14">
        <v>5</v>
      </c>
      <c r="H24" s="14">
        <v>2.9700000000000001E-2</v>
      </c>
      <c r="I24" s="14">
        <v>60</v>
      </c>
      <c r="J24" s="17"/>
    </row>
    <row r="35" s="1" customFormat="1" ht="14.25" x14ac:dyDescent="0.15"/>
  </sheetData>
  <mergeCells count="7">
    <mergeCell ref="J19:J24"/>
    <mergeCell ref="A1:N1"/>
    <mergeCell ref="P1:W1"/>
    <mergeCell ref="A7:Y7"/>
    <mergeCell ref="A12:Y12"/>
    <mergeCell ref="A17:B17"/>
    <mergeCell ref="E17:J17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0BFD-0D7D-48A0-A944-2E7F7069A8F4}">
  <dimension ref="A1:Y35"/>
  <sheetViews>
    <sheetView workbookViewId="0">
      <selection activeCell="H29" sqref="H29"/>
    </sheetView>
  </sheetViews>
  <sheetFormatPr defaultColWidth="9" defaultRowHeight="13.5" x14ac:dyDescent="0.15"/>
  <cols>
    <col min="1" max="1" width="6.75" style="1" customWidth="1"/>
    <col min="2" max="2" width="10.125" style="1" bestFit="1" customWidth="1"/>
    <col min="3" max="4" width="7.5" style="1" bestFit="1" customWidth="1"/>
    <col min="5" max="5" width="8" style="1" bestFit="1" customWidth="1"/>
    <col min="6" max="7" width="6.875" style="1" bestFit="1" customWidth="1"/>
    <col min="8" max="8" width="10.125" style="1" bestFit="1" customWidth="1"/>
    <col min="9" max="9" width="8.375" style="1" bestFit="1" customWidth="1"/>
    <col min="10" max="10" width="12.375" style="1" bestFit="1" customWidth="1"/>
    <col min="11" max="11" width="7.5" style="1" bestFit="1" customWidth="1"/>
    <col min="12" max="12" width="6.5" style="1" bestFit="1" customWidth="1"/>
    <col min="13" max="20" width="7.5" style="1" bestFit="1" customWidth="1"/>
    <col min="21" max="21" width="6.5" style="1" bestFit="1" customWidth="1"/>
    <col min="22" max="24" width="7.5" style="1" bestFit="1" customWidth="1"/>
    <col min="25" max="25" width="5.125" style="1" bestFit="1" customWidth="1"/>
    <col min="26" max="16384" width="9" style="1"/>
  </cols>
  <sheetData>
    <row r="1" spans="1:25" ht="18.75" customHeight="1" x14ac:dyDescent="0.1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4" t="s">
        <v>20</v>
      </c>
      <c r="Q1" s="5"/>
      <c r="R1" s="5"/>
      <c r="S1" s="5"/>
      <c r="T1" s="5"/>
      <c r="U1" s="5"/>
      <c r="V1" s="5"/>
      <c r="W1" s="6"/>
    </row>
    <row r="2" spans="1:25" ht="15.75" x14ac:dyDescent="0.15">
      <c r="A2" s="2" t="s">
        <v>21</v>
      </c>
      <c r="B2" s="2" t="s">
        <v>10</v>
      </c>
      <c r="C2" s="2" t="s">
        <v>15</v>
      </c>
      <c r="D2" s="2" t="s">
        <v>2</v>
      </c>
      <c r="E2" s="2" t="s">
        <v>3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P2" s="3" t="s">
        <v>22</v>
      </c>
      <c r="Q2" s="3" t="s">
        <v>0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23</v>
      </c>
      <c r="W2" s="3" t="s">
        <v>8</v>
      </c>
    </row>
    <row r="3" spans="1:25" ht="15.75" x14ac:dyDescent="0.15">
      <c r="A3" s="2">
        <v>1</v>
      </c>
      <c r="B3" s="2">
        <v>300</v>
      </c>
      <c r="C3" s="2">
        <v>80</v>
      </c>
      <c r="D3" s="2">
        <v>6.75</v>
      </c>
      <c r="E3" s="2">
        <v>13.5</v>
      </c>
      <c r="F3" s="2">
        <f t="shared" ref="F3:F5" si="0">B3*0.6</f>
        <v>180</v>
      </c>
      <c r="G3" s="2">
        <f t="shared" ref="G3:G5" si="1">B3*0.6</f>
        <v>180</v>
      </c>
      <c r="H3" s="2">
        <v>6</v>
      </c>
      <c r="I3" s="2">
        <v>6</v>
      </c>
      <c r="J3" s="2">
        <f t="shared" ref="J3:J5" si="2">B3*2</f>
        <v>600</v>
      </c>
      <c r="K3" s="2">
        <f t="shared" ref="K3:K5" si="3">J3/2</f>
        <v>300</v>
      </c>
      <c r="L3" s="2">
        <v>9</v>
      </c>
      <c r="M3" s="2">
        <v>20.25</v>
      </c>
      <c r="N3" s="2">
        <v>20.25</v>
      </c>
      <c r="P3" s="3">
        <v>2</v>
      </c>
      <c r="Q3" s="3">
        <v>250</v>
      </c>
      <c r="R3" s="3">
        <v>0.9</v>
      </c>
      <c r="S3" s="3">
        <v>200</v>
      </c>
      <c r="T3" s="3">
        <v>400</v>
      </c>
      <c r="U3" s="3">
        <v>50</v>
      </c>
      <c r="V3" s="3">
        <v>50</v>
      </c>
      <c r="W3" s="3">
        <v>50</v>
      </c>
    </row>
    <row r="4" spans="1:25" ht="15.75" x14ac:dyDescent="0.15">
      <c r="A4" s="2">
        <v>4</v>
      </c>
      <c r="B4" s="2">
        <v>150</v>
      </c>
      <c r="C4" s="2">
        <v>30</v>
      </c>
      <c r="D4" s="2">
        <v>10</v>
      </c>
      <c r="E4" s="2">
        <v>20</v>
      </c>
      <c r="F4" s="2">
        <f t="shared" si="0"/>
        <v>90</v>
      </c>
      <c r="G4" s="2">
        <f t="shared" si="1"/>
        <v>90</v>
      </c>
      <c r="H4" s="2">
        <v>4</v>
      </c>
      <c r="I4" s="2">
        <v>4</v>
      </c>
      <c r="J4" s="2">
        <f t="shared" si="2"/>
        <v>300</v>
      </c>
      <c r="K4" s="2">
        <f t="shared" si="3"/>
        <v>150</v>
      </c>
      <c r="L4" s="2">
        <v>8</v>
      </c>
      <c r="M4" s="2">
        <v>30</v>
      </c>
      <c r="N4" s="2">
        <v>30</v>
      </c>
      <c r="P4" s="3">
        <v>3</v>
      </c>
      <c r="Q4" s="3">
        <v>250</v>
      </c>
      <c r="R4" s="3">
        <v>0.9</v>
      </c>
      <c r="S4" s="3">
        <v>200</v>
      </c>
      <c r="T4" s="3">
        <v>400</v>
      </c>
      <c r="U4" s="3">
        <v>50</v>
      </c>
      <c r="V4" s="3">
        <v>50</v>
      </c>
      <c r="W4" s="3">
        <v>50</v>
      </c>
    </row>
    <row r="5" spans="1:25" ht="15.75" x14ac:dyDescent="0.15">
      <c r="A5" s="2">
        <v>5</v>
      </c>
      <c r="B5" s="2">
        <v>100</v>
      </c>
      <c r="C5" s="2">
        <v>10</v>
      </c>
      <c r="D5" s="2">
        <v>8.8000000000000007</v>
      </c>
      <c r="E5" s="2">
        <v>17.600000000000001</v>
      </c>
      <c r="F5" s="2">
        <f t="shared" si="0"/>
        <v>60</v>
      </c>
      <c r="G5" s="2">
        <f t="shared" si="1"/>
        <v>60</v>
      </c>
      <c r="H5" s="2">
        <v>2</v>
      </c>
      <c r="I5" s="2">
        <v>2</v>
      </c>
      <c r="J5" s="2">
        <f t="shared" si="2"/>
        <v>200</v>
      </c>
      <c r="K5" s="2">
        <f t="shared" si="3"/>
        <v>100</v>
      </c>
      <c r="L5" s="2">
        <v>6</v>
      </c>
      <c r="M5" s="2">
        <v>26.4</v>
      </c>
      <c r="N5" s="2">
        <v>26.4</v>
      </c>
    </row>
    <row r="7" spans="1:25" ht="15.75" x14ac:dyDescent="0.15">
      <c r="A7" s="9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x14ac:dyDescent="0.15">
      <c r="A8" s="7" t="s">
        <v>24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ht="15.75" x14ac:dyDescent="0.25">
      <c r="A9" s="7">
        <v>1</v>
      </c>
      <c r="B9" s="8">
        <v>143</v>
      </c>
      <c r="C9" s="8">
        <v>141</v>
      </c>
      <c r="D9" s="8">
        <v>139</v>
      </c>
      <c r="E9" s="8">
        <v>135</v>
      </c>
      <c r="F9" s="8">
        <v>126</v>
      </c>
      <c r="G9" s="8">
        <v>108</v>
      </c>
      <c r="H9" s="8">
        <v>101</v>
      </c>
      <c r="I9" s="8">
        <v>92</v>
      </c>
      <c r="J9" s="8">
        <v>82</v>
      </c>
      <c r="K9" s="8">
        <v>75</v>
      </c>
      <c r="L9" s="8">
        <v>68</v>
      </c>
      <c r="M9" s="8">
        <v>66</v>
      </c>
      <c r="N9" s="8">
        <v>66</v>
      </c>
      <c r="O9" s="8">
        <v>68</v>
      </c>
      <c r="P9" s="8">
        <v>76</v>
      </c>
      <c r="Q9" s="8">
        <v>97</v>
      </c>
      <c r="R9" s="8">
        <v>112</v>
      </c>
      <c r="S9" s="8">
        <v>124</v>
      </c>
      <c r="T9" s="8">
        <v>126</v>
      </c>
      <c r="U9" s="8">
        <v>131</v>
      </c>
      <c r="V9" s="8">
        <v>136</v>
      </c>
      <c r="W9" s="8">
        <v>138</v>
      </c>
      <c r="X9" s="8">
        <v>145</v>
      </c>
      <c r="Y9" s="8">
        <v>148</v>
      </c>
    </row>
    <row r="10" spans="1:25" ht="15.75" x14ac:dyDescent="0.25">
      <c r="A10" s="7">
        <v>4</v>
      </c>
      <c r="B10" s="8">
        <v>136</v>
      </c>
      <c r="C10" s="8">
        <v>134</v>
      </c>
      <c r="D10" s="8">
        <v>132</v>
      </c>
      <c r="E10" s="8">
        <v>128</v>
      </c>
      <c r="F10" s="8">
        <v>111</v>
      </c>
      <c r="G10" s="8">
        <v>100</v>
      </c>
      <c r="H10" s="8">
        <v>92</v>
      </c>
      <c r="I10" s="8">
        <v>81</v>
      </c>
      <c r="J10" s="8">
        <v>75</v>
      </c>
      <c r="K10" s="8">
        <v>74</v>
      </c>
      <c r="L10" s="8">
        <v>74</v>
      </c>
      <c r="M10" s="8">
        <v>73</v>
      </c>
      <c r="N10" s="8">
        <v>77</v>
      </c>
      <c r="O10" s="8">
        <v>86</v>
      </c>
      <c r="P10" s="8">
        <v>93</v>
      </c>
      <c r="Q10" s="8">
        <v>103</v>
      </c>
      <c r="R10" s="8">
        <v>110</v>
      </c>
      <c r="S10" s="8">
        <v>115</v>
      </c>
      <c r="T10" s="8">
        <v>118</v>
      </c>
      <c r="U10" s="8">
        <v>121</v>
      </c>
      <c r="V10" s="8">
        <v>124</v>
      </c>
      <c r="W10" s="8">
        <v>129</v>
      </c>
      <c r="X10" s="8">
        <v>136</v>
      </c>
      <c r="Y10" s="8">
        <v>138</v>
      </c>
    </row>
    <row r="12" spans="1:25" ht="15.75" x14ac:dyDescent="0.15">
      <c r="A12" s="10" t="s">
        <v>27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x14ac:dyDescent="0.15">
      <c r="A13" s="11" t="s">
        <v>28</v>
      </c>
      <c r="B13" s="11">
        <v>1</v>
      </c>
      <c r="C13" s="11">
        <v>2</v>
      </c>
      <c r="D13" s="11">
        <v>3</v>
      </c>
      <c r="E13" s="11">
        <v>4</v>
      </c>
      <c r="F13" s="11">
        <v>5</v>
      </c>
      <c r="G13" s="11">
        <v>6</v>
      </c>
      <c r="H13" s="11">
        <v>7</v>
      </c>
      <c r="I13" s="11">
        <v>8</v>
      </c>
      <c r="J13" s="11">
        <v>9</v>
      </c>
      <c r="K13" s="11">
        <v>10</v>
      </c>
      <c r="L13" s="11">
        <v>11</v>
      </c>
      <c r="M13" s="11">
        <v>12</v>
      </c>
      <c r="N13" s="11">
        <v>13</v>
      </c>
      <c r="O13" s="11">
        <v>14</v>
      </c>
      <c r="P13" s="11">
        <v>15</v>
      </c>
      <c r="Q13" s="11">
        <v>16</v>
      </c>
      <c r="R13" s="11">
        <v>17</v>
      </c>
      <c r="S13" s="11">
        <v>18</v>
      </c>
      <c r="T13" s="11">
        <v>19</v>
      </c>
      <c r="U13" s="11">
        <v>20</v>
      </c>
      <c r="V13" s="11">
        <v>21</v>
      </c>
      <c r="W13" s="11">
        <v>22</v>
      </c>
      <c r="X13" s="11">
        <v>23</v>
      </c>
      <c r="Y13" s="11">
        <v>24</v>
      </c>
    </row>
    <row r="14" spans="1:25" ht="15.75" x14ac:dyDescent="0.15">
      <c r="A14" s="11" t="s">
        <v>26</v>
      </c>
      <c r="B14" s="11">
        <v>348.43200000000007</v>
      </c>
      <c r="C14" s="11">
        <v>339.52800000000002</v>
      </c>
      <c r="D14" s="11">
        <v>331.88400000000001</v>
      </c>
      <c r="E14" s="11">
        <v>332.30400000000003</v>
      </c>
      <c r="F14" s="11">
        <v>354.48</v>
      </c>
      <c r="G14" s="11">
        <v>477.45599999999996</v>
      </c>
      <c r="H14" s="11">
        <v>593.7120000000001</v>
      </c>
      <c r="I14" s="11">
        <v>621.51600000000008</v>
      </c>
      <c r="J14" s="11">
        <v>620.34</v>
      </c>
      <c r="K14" s="11">
        <v>642.01200000000017</v>
      </c>
      <c r="L14" s="11">
        <v>657.72</v>
      </c>
      <c r="M14" s="11">
        <v>668.47199999999998</v>
      </c>
      <c r="N14" s="11">
        <v>641.08800000000008</v>
      </c>
      <c r="O14" s="11">
        <v>627.14400000000012</v>
      </c>
      <c r="P14" s="11">
        <v>613.45200000000011</v>
      </c>
      <c r="Q14" s="11">
        <v>627.98400000000004</v>
      </c>
      <c r="R14" s="11">
        <v>633.69600000000014</v>
      </c>
      <c r="S14" s="11">
        <v>671.16000000000008</v>
      </c>
      <c r="T14" s="11">
        <v>672.16800000000012</v>
      </c>
      <c r="U14" s="11">
        <v>590.26800000000003</v>
      </c>
      <c r="V14" s="11">
        <v>463.68000000000006</v>
      </c>
      <c r="W14" s="11">
        <v>421.34400000000005</v>
      </c>
      <c r="X14" s="11">
        <v>389.50800000000004</v>
      </c>
      <c r="Y14" s="11">
        <v>363.3</v>
      </c>
    </row>
    <row r="17" spans="1:10" ht="15.75" x14ac:dyDescent="0.15">
      <c r="A17" s="10" t="s">
        <v>30</v>
      </c>
      <c r="B17" s="10"/>
      <c r="E17" s="13" t="s">
        <v>38</v>
      </c>
      <c r="F17" s="13"/>
      <c r="G17" s="13"/>
      <c r="H17" s="13"/>
      <c r="I17" s="13"/>
      <c r="J17" s="13"/>
    </row>
    <row r="18" spans="1:10" ht="15.75" x14ac:dyDescent="0.15">
      <c r="A18" s="11" t="s">
        <v>29</v>
      </c>
      <c r="B18" s="11" t="s">
        <v>31</v>
      </c>
      <c r="E18" s="14" t="s">
        <v>32</v>
      </c>
      <c r="F18" s="14" t="s">
        <v>33</v>
      </c>
      <c r="G18" s="14" t="s">
        <v>34</v>
      </c>
      <c r="H18" s="14" t="s">
        <v>35</v>
      </c>
      <c r="I18" s="14" t="s">
        <v>36</v>
      </c>
      <c r="J18" s="14" t="s">
        <v>37</v>
      </c>
    </row>
    <row r="19" spans="1:10" ht="15.75" x14ac:dyDescent="0.25">
      <c r="A19" s="12">
        <v>1</v>
      </c>
      <c r="B19" s="12">
        <v>0</v>
      </c>
      <c r="E19" s="14">
        <v>1</v>
      </c>
      <c r="F19" s="14">
        <v>1</v>
      </c>
      <c r="G19" s="14">
        <v>2</v>
      </c>
      <c r="H19" s="14">
        <v>2.81E-2</v>
      </c>
      <c r="I19" s="14">
        <v>240</v>
      </c>
      <c r="J19" s="15">
        <v>1</v>
      </c>
    </row>
    <row r="20" spans="1:10" ht="15.75" x14ac:dyDescent="0.25">
      <c r="A20" s="12">
        <v>2</v>
      </c>
      <c r="B20" s="12">
        <v>0.3</v>
      </c>
      <c r="E20" s="14">
        <v>2</v>
      </c>
      <c r="F20" s="14">
        <v>1</v>
      </c>
      <c r="G20" s="14">
        <v>4</v>
      </c>
      <c r="H20" s="14">
        <v>3.04E-2</v>
      </c>
      <c r="I20" s="14">
        <v>120</v>
      </c>
      <c r="J20" s="16"/>
    </row>
    <row r="21" spans="1:10" ht="15.75" x14ac:dyDescent="0.25">
      <c r="A21" s="12">
        <v>3</v>
      </c>
      <c r="B21" s="12">
        <v>0.3</v>
      </c>
      <c r="E21" s="14">
        <v>3</v>
      </c>
      <c r="F21" s="14">
        <v>1</v>
      </c>
      <c r="G21" s="14">
        <v>5</v>
      </c>
      <c r="H21" s="14">
        <v>6.4000000000000003E-3</v>
      </c>
      <c r="I21" s="14">
        <v>40</v>
      </c>
      <c r="J21" s="16"/>
    </row>
    <row r="22" spans="1:10" ht="15.75" x14ac:dyDescent="0.25">
      <c r="A22" s="12">
        <v>4</v>
      </c>
      <c r="B22" s="12">
        <v>0.4</v>
      </c>
      <c r="E22" s="14">
        <v>4</v>
      </c>
      <c r="F22" s="14">
        <v>2</v>
      </c>
      <c r="G22" s="14">
        <v>3</v>
      </c>
      <c r="H22" s="14">
        <v>1.0800000000000001E-2</v>
      </c>
      <c r="I22" s="14">
        <v>170</v>
      </c>
      <c r="J22" s="16"/>
    </row>
    <row r="23" spans="1:10" ht="15.75" x14ac:dyDescent="0.25">
      <c r="A23" s="12">
        <v>5</v>
      </c>
      <c r="B23" s="12">
        <v>0</v>
      </c>
      <c r="E23" s="14">
        <v>5</v>
      </c>
      <c r="F23" s="14">
        <v>3</v>
      </c>
      <c r="G23" s="14">
        <v>4</v>
      </c>
      <c r="H23" s="14">
        <v>2.9700000000000001E-2</v>
      </c>
      <c r="I23" s="14">
        <v>160</v>
      </c>
      <c r="J23" s="16"/>
    </row>
    <row r="24" spans="1:10" ht="15.75" x14ac:dyDescent="0.15">
      <c r="E24" s="14">
        <v>6</v>
      </c>
      <c r="F24" s="14">
        <v>4</v>
      </c>
      <c r="G24" s="14">
        <v>5</v>
      </c>
      <c r="H24" s="14">
        <v>2.9700000000000001E-2</v>
      </c>
      <c r="I24" s="14">
        <v>80</v>
      </c>
      <c r="J24" s="17"/>
    </row>
    <row r="35" s="1" customFormat="1" ht="14.25" x14ac:dyDescent="0.15"/>
  </sheetData>
  <mergeCells count="7">
    <mergeCell ref="J19:J24"/>
    <mergeCell ref="A1:N1"/>
    <mergeCell ref="P1:W1"/>
    <mergeCell ref="A7:Y7"/>
    <mergeCell ref="A12:Y12"/>
    <mergeCell ref="A17:B17"/>
    <mergeCell ref="E17:J1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AC20-93F6-4DD9-82C3-303F7114F08F}">
  <dimension ref="A1:H5"/>
  <sheetViews>
    <sheetView tabSelected="1" zoomScale="115" zoomScaleNormal="115" workbookViewId="0">
      <selection activeCell="H4" sqref="H4"/>
    </sheetView>
  </sheetViews>
  <sheetFormatPr defaultRowHeight="13.5" x14ac:dyDescent="0.15"/>
  <cols>
    <col min="4" max="4" width="15.75" customWidth="1"/>
    <col min="5" max="5" width="20" customWidth="1"/>
    <col min="6" max="6" width="23.375" customWidth="1"/>
    <col min="7" max="7" width="24.375" customWidth="1"/>
    <col min="8" max="8" width="31" customWidth="1"/>
  </cols>
  <sheetData>
    <row r="1" spans="1:8" ht="72.75" customHeight="1" x14ac:dyDescent="0.15">
      <c r="A1" s="19" t="s">
        <v>39</v>
      </c>
      <c r="B1" s="19" t="s">
        <v>49</v>
      </c>
      <c r="C1" s="19" t="s">
        <v>1</v>
      </c>
      <c r="D1" s="20" t="s">
        <v>48</v>
      </c>
      <c r="E1" s="20" t="s">
        <v>47</v>
      </c>
      <c r="F1" s="20" t="s">
        <v>46</v>
      </c>
      <c r="G1" s="20" t="s">
        <v>45</v>
      </c>
      <c r="H1" s="20" t="s">
        <v>44</v>
      </c>
    </row>
    <row r="2" spans="1:8" ht="15" x14ac:dyDescent="0.15">
      <c r="A2" s="19" t="s">
        <v>40</v>
      </c>
      <c r="B2" s="19">
        <v>300</v>
      </c>
      <c r="C2" s="19">
        <f>B2*0.1</f>
        <v>30</v>
      </c>
      <c r="D2" s="19">
        <f>B2*0.8</f>
        <v>240</v>
      </c>
      <c r="E2" s="19">
        <f>B2*0.1</f>
        <v>30</v>
      </c>
      <c r="F2" s="19">
        <v>18</v>
      </c>
      <c r="G2" s="19">
        <v>6</v>
      </c>
      <c r="H2" s="19">
        <v>60</v>
      </c>
    </row>
    <row r="3" spans="1:8" ht="15" x14ac:dyDescent="0.15">
      <c r="A3" s="19" t="s">
        <v>41</v>
      </c>
      <c r="B3" s="19">
        <v>300</v>
      </c>
      <c r="C3" s="19">
        <f>B3*0.1</f>
        <v>30</v>
      </c>
      <c r="D3" s="19">
        <f>B3*0.8</f>
        <v>240</v>
      </c>
      <c r="E3" s="19">
        <f>B3*0.1</f>
        <v>30</v>
      </c>
      <c r="F3" s="19">
        <v>18</v>
      </c>
      <c r="G3" s="19">
        <v>6</v>
      </c>
      <c r="H3" s="19">
        <v>60</v>
      </c>
    </row>
    <row r="4" spans="1:8" ht="15" x14ac:dyDescent="0.15">
      <c r="A4" s="19" t="s">
        <v>42</v>
      </c>
      <c r="B4" s="19">
        <v>300</v>
      </c>
      <c r="C4" s="19">
        <f>B4*0.1</f>
        <v>30</v>
      </c>
      <c r="D4" s="19">
        <f>B4*0.8</f>
        <v>240</v>
      </c>
      <c r="E4" s="19">
        <f>B4*0.1</f>
        <v>30</v>
      </c>
      <c r="F4" s="19">
        <v>18</v>
      </c>
      <c r="G4" s="19">
        <v>6</v>
      </c>
      <c r="H4" s="19">
        <v>60</v>
      </c>
    </row>
    <row r="5" spans="1:8" ht="15" x14ac:dyDescent="0.15">
      <c r="A5" s="19" t="s">
        <v>43</v>
      </c>
      <c r="B5" s="19">
        <v>300</v>
      </c>
      <c r="C5" s="19">
        <f>B5*0.1</f>
        <v>30</v>
      </c>
      <c r="D5" s="19">
        <f>B5*0.8</f>
        <v>240</v>
      </c>
      <c r="E5" s="19">
        <f>B5*0.1</f>
        <v>30</v>
      </c>
      <c r="F5" s="19">
        <v>18</v>
      </c>
      <c r="G5" s="19">
        <v>6</v>
      </c>
      <c r="H5" s="19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Grid #1</vt:lpstr>
      <vt:lpstr>Grid #2</vt:lpstr>
      <vt:lpstr>Grid #3</vt:lpstr>
      <vt:lpstr>Grid #4</vt:lpstr>
      <vt:lpstr>HVDC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许丹阳</dc:creator>
  <cp:lastModifiedBy>丹阳 许</cp:lastModifiedBy>
  <dcterms:created xsi:type="dcterms:W3CDTF">2023-05-12T11:15:00Z</dcterms:created>
  <dcterms:modified xsi:type="dcterms:W3CDTF">2024-10-16T11:01:29Z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