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坚果云同步路径\武志刚研究组工作共享\各人研究进展\2022级\许丹阳\5.期刊论文\9.Multi-area DRCC-FCS\1.初审\Github附录\"/>
    </mc:Choice>
  </mc:AlternateContent>
  <xr:revisionPtr revIDLastSave="0" documentId="13_ncr:1_{E839FC93-A7EE-4BF2-A603-A6AB93A7D9E2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Grid #1" sheetId="1" r:id="rId1"/>
    <sheet name="Grid #2" sheetId="2" r:id="rId2"/>
    <sheet name="Grid #3" sheetId="3" r:id="rId3"/>
    <sheet name="HVDC" sheetId="5" r:id="rId4"/>
  </sheets>
  <calcPr calcId="181029"/>
</workbook>
</file>

<file path=xl/calcChain.xml><?xml version="1.0" encoding="utf-8"?>
<calcChain xmlns="http://schemas.openxmlformats.org/spreadsheetml/2006/main">
  <c r="H3" i="5" l="1"/>
  <c r="H4" i="5"/>
  <c r="H5" i="5"/>
  <c r="H2" i="5"/>
  <c r="E5" i="5"/>
  <c r="D5" i="5"/>
  <c r="C5" i="5"/>
  <c r="E4" i="5"/>
  <c r="D4" i="5"/>
  <c r="C4" i="5"/>
  <c r="E3" i="5"/>
  <c r="D3" i="5"/>
  <c r="C3" i="5"/>
  <c r="E2" i="5"/>
  <c r="D2" i="5"/>
  <c r="C2" i="5"/>
  <c r="N8" i="3"/>
  <c r="M8" i="3"/>
  <c r="G8" i="3"/>
  <c r="F8" i="3"/>
  <c r="D8" i="3"/>
  <c r="N7" i="3"/>
  <c r="M7" i="3"/>
  <c r="G7" i="3"/>
  <c r="F7" i="3"/>
  <c r="D7" i="3"/>
  <c r="N6" i="3"/>
  <c r="M6" i="3"/>
  <c r="G6" i="3"/>
  <c r="F6" i="3"/>
  <c r="D6" i="3"/>
  <c r="N5" i="3"/>
  <c r="M5" i="3"/>
  <c r="G5" i="3"/>
  <c r="F5" i="3"/>
  <c r="D5" i="3"/>
  <c r="N4" i="3"/>
  <c r="M4" i="3"/>
  <c r="G4" i="3"/>
  <c r="F4" i="3"/>
  <c r="D4" i="3"/>
  <c r="N3" i="3"/>
  <c r="M3" i="3"/>
  <c r="G3" i="3"/>
  <c r="F3" i="3"/>
  <c r="D3" i="3"/>
  <c r="N21" i="2"/>
  <c r="M21" i="2"/>
  <c r="G21" i="2"/>
  <c r="F21" i="2"/>
  <c r="D21" i="2"/>
  <c r="N20" i="2"/>
  <c r="M20" i="2"/>
  <c r="G20" i="2"/>
  <c r="F20" i="2"/>
  <c r="D20" i="2"/>
  <c r="N19" i="2"/>
  <c r="M19" i="2"/>
  <c r="G19" i="2"/>
  <c r="F19" i="2"/>
  <c r="D19" i="2"/>
  <c r="N18" i="2"/>
  <c r="M18" i="2"/>
  <c r="G18" i="2"/>
  <c r="F18" i="2"/>
  <c r="D18" i="2"/>
  <c r="N17" i="2"/>
  <c r="M17" i="2"/>
  <c r="G17" i="2"/>
  <c r="F17" i="2"/>
  <c r="D17" i="2"/>
  <c r="N16" i="2"/>
  <c r="M16" i="2"/>
  <c r="G16" i="2"/>
  <c r="F16" i="2"/>
  <c r="D16" i="2"/>
  <c r="N15" i="2"/>
  <c r="M15" i="2"/>
  <c r="G15" i="2"/>
  <c r="F15" i="2"/>
  <c r="D15" i="2"/>
  <c r="N14" i="2"/>
  <c r="M14" i="2"/>
  <c r="G14" i="2"/>
  <c r="F14" i="2"/>
  <c r="D14" i="2"/>
  <c r="N13" i="2"/>
  <c r="M13" i="2"/>
  <c r="G13" i="2"/>
  <c r="F13" i="2"/>
  <c r="D13" i="2"/>
  <c r="N12" i="2"/>
  <c r="M12" i="2"/>
  <c r="G12" i="2"/>
  <c r="F12" i="2"/>
  <c r="D12" i="2"/>
  <c r="N11" i="2"/>
  <c r="M11" i="2"/>
  <c r="G11" i="2"/>
  <c r="F11" i="2"/>
  <c r="D11" i="2"/>
  <c r="N10" i="2"/>
  <c r="M10" i="2"/>
  <c r="G10" i="2"/>
  <c r="F10" i="2"/>
  <c r="D10" i="2"/>
  <c r="N9" i="2"/>
  <c r="M9" i="2"/>
  <c r="G9" i="2"/>
  <c r="F9" i="2"/>
  <c r="D9" i="2"/>
  <c r="N8" i="2"/>
  <c r="M8" i="2"/>
  <c r="G8" i="2"/>
  <c r="F8" i="2"/>
  <c r="D8" i="2"/>
  <c r="N7" i="2"/>
  <c r="M7" i="2"/>
  <c r="G7" i="2"/>
  <c r="F7" i="2"/>
  <c r="D7" i="2"/>
  <c r="N6" i="2"/>
  <c r="M6" i="2"/>
  <c r="G6" i="2"/>
  <c r="F6" i="2"/>
  <c r="D6" i="2"/>
  <c r="N5" i="2"/>
  <c r="M5" i="2"/>
  <c r="G5" i="2"/>
  <c r="F5" i="2"/>
  <c r="D5" i="2"/>
  <c r="N4" i="2"/>
  <c r="M4" i="2"/>
  <c r="G4" i="2"/>
  <c r="F4" i="2"/>
  <c r="D4" i="2"/>
  <c r="N3" i="2"/>
  <c r="M3" i="2"/>
  <c r="G3" i="2"/>
  <c r="F3" i="2"/>
  <c r="D3" i="2"/>
  <c r="N55" i="1"/>
  <c r="M55" i="1"/>
  <c r="G55" i="1"/>
  <c r="F55" i="1"/>
  <c r="D55" i="1"/>
  <c r="N54" i="1"/>
  <c r="M54" i="1"/>
  <c r="G54" i="1"/>
  <c r="F54" i="1"/>
  <c r="D54" i="1"/>
  <c r="N53" i="1"/>
  <c r="M53" i="1"/>
  <c r="G53" i="1"/>
  <c r="F53" i="1"/>
  <c r="D53" i="1"/>
  <c r="N52" i="1"/>
  <c r="M52" i="1"/>
  <c r="G52" i="1"/>
  <c r="F52" i="1"/>
  <c r="D52" i="1"/>
  <c r="N51" i="1"/>
  <c r="M51" i="1"/>
  <c r="G51" i="1"/>
  <c r="F51" i="1"/>
  <c r="D51" i="1"/>
  <c r="N50" i="1"/>
  <c r="M50" i="1"/>
  <c r="G50" i="1"/>
  <c r="F50" i="1"/>
  <c r="D50" i="1"/>
  <c r="N49" i="1"/>
  <c r="M49" i="1"/>
  <c r="G49" i="1"/>
  <c r="F49" i="1"/>
  <c r="D49" i="1"/>
  <c r="N48" i="1"/>
  <c r="M48" i="1"/>
  <c r="G48" i="1"/>
  <c r="F48" i="1"/>
  <c r="D48" i="1"/>
  <c r="N47" i="1"/>
  <c r="M47" i="1"/>
  <c r="G47" i="1"/>
  <c r="F47" i="1"/>
  <c r="D47" i="1"/>
  <c r="N46" i="1"/>
  <c r="M46" i="1"/>
  <c r="G46" i="1"/>
  <c r="F46" i="1"/>
  <c r="D46" i="1"/>
  <c r="N45" i="1"/>
  <c r="M45" i="1"/>
  <c r="G45" i="1"/>
  <c r="F45" i="1"/>
  <c r="D45" i="1"/>
  <c r="N44" i="1"/>
  <c r="M44" i="1"/>
  <c r="G44" i="1"/>
  <c r="F44" i="1"/>
  <c r="D44" i="1"/>
  <c r="N43" i="1"/>
  <c r="M43" i="1"/>
  <c r="G43" i="1"/>
  <c r="F43" i="1"/>
  <c r="D43" i="1"/>
  <c r="N42" i="1"/>
  <c r="M42" i="1"/>
  <c r="G42" i="1"/>
  <c r="F42" i="1"/>
  <c r="D42" i="1"/>
  <c r="N41" i="1"/>
  <c r="M41" i="1"/>
  <c r="G41" i="1"/>
  <c r="F41" i="1"/>
  <c r="D41" i="1"/>
  <c r="N40" i="1"/>
  <c r="M40" i="1"/>
  <c r="G40" i="1"/>
  <c r="F40" i="1"/>
  <c r="D40" i="1"/>
  <c r="N39" i="1"/>
  <c r="M39" i="1"/>
  <c r="G39" i="1"/>
  <c r="F39" i="1"/>
  <c r="D39" i="1"/>
  <c r="N38" i="1"/>
  <c r="M38" i="1"/>
  <c r="G38" i="1"/>
  <c r="F38" i="1"/>
  <c r="D38" i="1"/>
  <c r="N37" i="1"/>
  <c r="M37" i="1"/>
  <c r="G37" i="1"/>
  <c r="F37" i="1"/>
  <c r="D37" i="1"/>
  <c r="N36" i="1"/>
  <c r="M36" i="1"/>
  <c r="G36" i="1"/>
  <c r="F36" i="1"/>
  <c r="D36" i="1"/>
  <c r="N35" i="1"/>
  <c r="M35" i="1"/>
  <c r="G35" i="1"/>
  <c r="F35" i="1"/>
  <c r="D35" i="1"/>
  <c r="N34" i="1"/>
  <c r="M34" i="1"/>
  <c r="G34" i="1"/>
  <c r="F34" i="1"/>
  <c r="D34" i="1"/>
  <c r="N33" i="1"/>
  <c r="M33" i="1"/>
  <c r="G33" i="1"/>
  <c r="F33" i="1"/>
  <c r="D33" i="1"/>
  <c r="N32" i="1"/>
  <c r="M32" i="1"/>
  <c r="G32" i="1"/>
  <c r="F32" i="1"/>
  <c r="D32" i="1"/>
  <c r="N31" i="1"/>
  <c r="M31" i="1"/>
  <c r="G31" i="1"/>
  <c r="F31" i="1"/>
  <c r="D31" i="1"/>
  <c r="N30" i="1"/>
  <c r="M30" i="1"/>
  <c r="G30" i="1"/>
  <c r="F30" i="1"/>
  <c r="D30" i="1"/>
  <c r="N29" i="1"/>
  <c r="M29" i="1"/>
  <c r="G29" i="1"/>
  <c r="F29" i="1"/>
  <c r="D29" i="1"/>
  <c r="N28" i="1"/>
  <c r="M28" i="1"/>
  <c r="G28" i="1"/>
  <c r="F28" i="1"/>
  <c r="D28" i="1"/>
  <c r="N27" i="1"/>
  <c r="M27" i="1"/>
  <c r="G27" i="1"/>
  <c r="F27" i="1"/>
  <c r="D27" i="1"/>
  <c r="N26" i="1"/>
  <c r="M26" i="1"/>
  <c r="G26" i="1"/>
  <c r="F26" i="1"/>
  <c r="D26" i="1"/>
  <c r="N25" i="1"/>
  <c r="M25" i="1"/>
  <c r="G25" i="1"/>
  <c r="F25" i="1"/>
  <c r="D25" i="1"/>
  <c r="N24" i="1"/>
  <c r="M24" i="1"/>
  <c r="G24" i="1"/>
  <c r="F24" i="1"/>
  <c r="D24" i="1"/>
  <c r="N23" i="1"/>
  <c r="M23" i="1"/>
  <c r="G23" i="1"/>
  <c r="F23" i="1"/>
  <c r="D23" i="1"/>
  <c r="N22" i="1"/>
  <c r="M22" i="1"/>
  <c r="G22" i="1"/>
  <c r="F22" i="1"/>
  <c r="D22" i="1"/>
  <c r="N21" i="1"/>
  <c r="M21" i="1"/>
  <c r="G21" i="1"/>
  <c r="F21" i="1"/>
  <c r="D21" i="1"/>
  <c r="N20" i="1"/>
  <c r="M20" i="1"/>
  <c r="G20" i="1"/>
  <c r="F20" i="1"/>
  <c r="D20" i="1"/>
  <c r="N19" i="1"/>
  <c r="M19" i="1"/>
  <c r="G19" i="1"/>
  <c r="F19" i="1"/>
  <c r="D19" i="1"/>
  <c r="N18" i="1"/>
  <c r="M18" i="1"/>
  <c r="G18" i="1"/>
  <c r="F18" i="1"/>
  <c r="D18" i="1"/>
  <c r="N17" i="1"/>
  <c r="M17" i="1"/>
  <c r="G17" i="1"/>
  <c r="F17" i="1"/>
  <c r="D17" i="1"/>
  <c r="N16" i="1"/>
  <c r="M16" i="1"/>
  <c r="G16" i="1"/>
  <c r="F16" i="1"/>
  <c r="D16" i="1"/>
  <c r="N15" i="1"/>
  <c r="M15" i="1"/>
  <c r="G15" i="1"/>
  <c r="F15" i="1"/>
  <c r="D15" i="1"/>
  <c r="N14" i="1"/>
  <c r="M14" i="1"/>
  <c r="G14" i="1"/>
  <c r="F14" i="1"/>
  <c r="D14" i="1"/>
  <c r="N13" i="1"/>
  <c r="M13" i="1"/>
  <c r="G13" i="1"/>
  <c r="F13" i="1"/>
  <c r="D13" i="1"/>
  <c r="N12" i="1"/>
  <c r="M12" i="1"/>
  <c r="G12" i="1"/>
  <c r="F12" i="1"/>
  <c r="D12" i="1"/>
  <c r="N11" i="1"/>
  <c r="M11" i="1"/>
  <c r="G11" i="1"/>
  <c r="F11" i="1"/>
  <c r="D11" i="1"/>
  <c r="N10" i="1"/>
  <c r="M10" i="1"/>
  <c r="G10" i="1"/>
  <c r="F10" i="1"/>
  <c r="D10" i="1"/>
  <c r="N9" i="1"/>
  <c r="M9" i="1"/>
  <c r="G9" i="1"/>
  <c r="F9" i="1"/>
  <c r="D9" i="1"/>
  <c r="N8" i="1"/>
  <c r="M8" i="1"/>
  <c r="G8" i="1"/>
  <c r="F8" i="1"/>
  <c r="D8" i="1"/>
  <c r="N7" i="1"/>
  <c r="M7" i="1"/>
  <c r="G7" i="1"/>
  <c r="F7" i="1"/>
  <c r="D7" i="1"/>
  <c r="N6" i="1"/>
  <c r="M6" i="1"/>
  <c r="G6" i="1"/>
  <c r="F6" i="1"/>
  <c r="D6" i="1"/>
  <c r="N5" i="1"/>
  <c r="M5" i="1"/>
  <c r="G5" i="1"/>
  <c r="F5" i="1"/>
  <c r="D5" i="1"/>
  <c r="N4" i="1"/>
  <c r="M4" i="1"/>
  <c r="G4" i="1"/>
  <c r="F4" i="1"/>
  <c r="D4" i="1"/>
  <c r="N3" i="1"/>
  <c r="M3" i="1"/>
  <c r="G3" i="1"/>
  <c r="F3" i="1"/>
  <c r="D3" i="1"/>
</calcChain>
</file>

<file path=xl/sharedStrings.xml><?xml version="1.0" encoding="utf-8"?>
<sst xmlns="http://schemas.openxmlformats.org/spreadsheetml/2006/main" count="141" uniqueCount="59">
  <si>
    <t>Pmax</t>
  </si>
  <si>
    <t>Pmin</t>
  </si>
  <si>
    <t>C_noload</t>
  </si>
  <si>
    <t>C_gen</t>
  </si>
  <si>
    <t>C_start</t>
  </si>
  <si>
    <t>C_shut</t>
  </si>
  <si>
    <t>H</t>
  </si>
  <si>
    <t>C_pfr</t>
  </si>
  <si>
    <t>C_R</t>
  </si>
  <si>
    <t>CGUs parameters</t>
    <phoneticPr fontId="2" type="noConversion"/>
  </si>
  <si>
    <t>Pmax</t>
    <phoneticPr fontId="2" type="noConversion"/>
  </si>
  <si>
    <t>RU</t>
    <phoneticPr fontId="2" type="noConversion"/>
  </si>
  <si>
    <t>RD</t>
    <phoneticPr fontId="2" type="noConversion"/>
  </si>
  <si>
    <t>Ton_min</t>
    <phoneticPr fontId="2" type="noConversion"/>
  </si>
  <si>
    <t>Toff_min</t>
    <phoneticPr fontId="2" type="noConversion"/>
  </si>
  <si>
    <t>Pmin</t>
    <phoneticPr fontId="2" type="noConversion"/>
  </si>
  <si>
    <t>nita</t>
  </si>
  <si>
    <t>E0</t>
  </si>
  <si>
    <t>Emax</t>
  </si>
  <si>
    <t>Emin</t>
  </si>
  <si>
    <t>ESSs parameters</t>
    <phoneticPr fontId="2" type="noConversion"/>
  </si>
  <si>
    <r>
      <t>B</t>
    </r>
    <r>
      <rPr>
        <b/>
        <sz val="12"/>
        <color indexed="8"/>
        <rFont val="宋体"/>
        <family val="3"/>
        <charset val="134"/>
      </rPr>
      <t>us</t>
    </r>
    <phoneticPr fontId="2" type="noConversion"/>
  </si>
  <si>
    <r>
      <t>B</t>
    </r>
    <r>
      <rPr>
        <sz val="12"/>
        <color indexed="8"/>
        <rFont val="Times New Roman"/>
        <family val="1"/>
      </rPr>
      <t>us</t>
    </r>
    <phoneticPr fontId="2" type="noConversion"/>
  </si>
  <si>
    <r>
      <t>C</t>
    </r>
    <r>
      <rPr>
        <sz val="12"/>
        <color indexed="8"/>
        <rFont val="Times New Roman"/>
        <family val="1"/>
      </rPr>
      <t>_pfr</t>
    </r>
    <phoneticPr fontId="2" type="noConversion"/>
  </si>
  <si>
    <t>Bus</t>
    <phoneticPr fontId="2" type="noConversion"/>
  </si>
  <si>
    <t>Wind forecast power</t>
    <phoneticPr fontId="2" type="noConversion"/>
  </si>
  <si>
    <t>Power</t>
    <phoneticPr fontId="2" type="noConversion"/>
  </si>
  <si>
    <t>Load</t>
    <phoneticPr fontId="2" type="noConversion"/>
  </si>
  <si>
    <t>Period</t>
    <phoneticPr fontId="2" type="noConversion"/>
  </si>
  <si>
    <t>Bus</t>
  </si>
  <si>
    <t>Bus load</t>
    <phoneticPr fontId="2" type="noConversion"/>
  </si>
  <si>
    <t>Percentage</t>
    <phoneticPr fontId="2" type="noConversion"/>
  </si>
  <si>
    <t>Number</t>
    <phoneticPr fontId="2" type="noConversion"/>
  </si>
  <si>
    <t>Node1</t>
  </si>
  <si>
    <t>Node2</t>
    <phoneticPr fontId="2" type="noConversion"/>
  </si>
  <si>
    <t>Impedance</t>
    <phoneticPr fontId="2" type="noConversion"/>
  </si>
  <si>
    <t>Capacity</t>
  </si>
  <si>
    <t>balance_node</t>
    <phoneticPr fontId="2" type="noConversion"/>
  </si>
  <si>
    <t>Line parameters</t>
    <phoneticPr fontId="2" type="noConversion"/>
  </si>
  <si>
    <t>HVDC</t>
    <phoneticPr fontId="2" type="noConversion"/>
  </si>
  <si>
    <t>#1</t>
    <phoneticPr fontId="1" type="noConversion"/>
  </si>
  <si>
    <t>#2</t>
    <phoneticPr fontId="1" type="noConversion"/>
  </si>
  <si>
    <t>#3</t>
    <phoneticPr fontId="1" type="noConversion"/>
  </si>
  <si>
    <t>#4</t>
    <phoneticPr fontId="1" type="noConversion"/>
  </si>
  <si>
    <t>Droop gain limit / (MW/Hz)</t>
    <phoneticPr fontId="2" type="noConversion"/>
  </si>
  <si>
    <t>Maximum number of power flow reverse</t>
    <phoneticPr fontId="1" type="noConversion"/>
  </si>
  <si>
    <t>Maximum number of power regulation</t>
    <phoneticPr fontId="1" type="noConversion"/>
  </si>
  <si>
    <t>Minimum upward/downward regulation power</t>
    <phoneticPr fontId="1" type="noConversion"/>
  </si>
  <si>
    <t>Maximum upward/downward regulation power</t>
    <phoneticPr fontId="1" type="noConversion"/>
  </si>
  <si>
    <t>Pmax</t>
    <phoneticPr fontId="1" type="noConversion"/>
  </si>
  <si>
    <t>Bus_from</t>
    <phoneticPr fontId="1" type="noConversion"/>
  </si>
  <si>
    <t>Bus_to</t>
    <phoneticPr fontId="1" type="noConversion"/>
  </si>
  <si>
    <t>Grid_from</t>
    <phoneticPr fontId="1" type="noConversion"/>
  </si>
  <si>
    <t>Grid_to</t>
    <phoneticPr fontId="1" type="noConversion"/>
  </si>
  <si>
    <t>Grid #1</t>
  </si>
  <si>
    <t>Grid #1</t>
    <phoneticPr fontId="1" type="noConversion"/>
  </si>
  <si>
    <t>Grid #2</t>
  </si>
  <si>
    <t>Grid #2</t>
    <phoneticPr fontId="1" type="noConversion"/>
  </si>
  <si>
    <t>Grid #3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</si>
</sst>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1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宋体"/>
      <family val="3"/>
      <charset val="134"/>
      <scheme val="minor"/>
    </font>
    <font>
      <sz val="12"/>
      <color theme="1"/>
      <name val="Times New Roman"/>
      <family val="1"/>
    </font>
    <font>
      <b/>
      <sz val="12"/>
      <color indexed="8"/>
      <name val="宋体"/>
      <family val="3"/>
      <charset val="134"/>
    </font>
    <font>
      <sz val="12"/>
      <color indexed="8"/>
      <name val="Times New Roman"/>
      <family val="1"/>
    </font>
    <font>
      <sz val="11"/>
      <color theme="1"/>
      <name val="宋体"/>
      <family val="3"/>
      <charset val="134"/>
      <scheme val="minor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0" fillId="0" borderId="0">
      <alignment vertical="center"/>
    </xf>
    <xf numFmtId="0" fontId="9" fillId="0" borderId="0"/>
  </cellStyleXfs>
  <cellXfs count="30">
    <xf numFmtId="0" fontId="0" fillId="0" borderId="0" xfId="0">
      <alignment vertical="center"/>
    </xf>
    <xf numFmtId="0" fontId="5" fillId="0" borderId="0" xfId="0" applyFo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</cellXfs>
  <cellStyles count="3">
    <cellStyle name="Normal 2" xfId="1" xr:uid="{3B476E8B-69E5-4CDB-9883-621E652FF23C}"/>
    <cellStyle name="常规" xfId="0" builtinId="0"/>
    <cellStyle name="常规 2" xfId="2" xr:uid="{C948F8A3-B93B-4DAD-B50D-AF6C2818DE8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5"/>
  <sheetViews>
    <sheetView topLeftCell="A37" zoomScale="70" zoomScaleNormal="70" workbookViewId="0">
      <selection activeCell="R20" sqref="R20"/>
    </sheetView>
  </sheetViews>
  <sheetFormatPr defaultColWidth="9" defaultRowHeight="14.25" x14ac:dyDescent="0.15"/>
  <cols>
    <col min="1" max="1" width="6.75" style="1" customWidth="1"/>
    <col min="2" max="2" width="10.125" style="1" bestFit="1" customWidth="1"/>
    <col min="3" max="4" width="7.5" style="1" bestFit="1" customWidth="1"/>
    <col min="5" max="5" width="8" style="1" bestFit="1" customWidth="1"/>
    <col min="6" max="7" width="6.875" style="1" bestFit="1" customWidth="1"/>
    <col min="8" max="8" width="10.125" style="1" bestFit="1" customWidth="1"/>
    <col min="9" max="9" width="8.375" style="1" bestFit="1" customWidth="1"/>
    <col min="10" max="10" width="12.375" style="1" bestFit="1" customWidth="1"/>
    <col min="11" max="11" width="7.5" style="1" bestFit="1" customWidth="1"/>
    <col min="12" max="12" width="6.5" style="1" bestFit="1" customWidth="1"/>
    <col min="13" max="16" width="7.5" style="1" bestFit="1" customWidth="1"/>
    <col min="17" max="17" width="11.125" style="1" customWidth="1"/>
    <col min="18" max="20" width="7.5" style="1" bestFit="1" customWidth="1"/>
    <col min="21" max="21" width="6.5" style="1" bestFit="1" customWidth="1"/>
    <col min="22" max="24" width="7.5" style="1" bestFit="1" customWidth="1"/>
    <col min="25" max="25" width="13.25" style="1" customWidth="1"/>
    <col min="26" max="16384" width="9" style="1"/>
  </cols>
  <sheetData>
    <row r="1" spans="1:40" ht="15.75" x14ac:dyDescent="0.15">
      <c r="A1" s="16" t="s">
        <v>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P1" s="17" t="s">
        <v>20</v>
      </c>
      <c r="Q1" s="18"/>
      <c r="R1" s="18"/>
      <c r="S1" s="18"/>
      <c r="T1" s="18"/>
      <c r="U1" s="18"/>
      <c r="V1" s="18"/>
      <c r="W1" s="19"/>
    </row>
    <row r="2" spans="1:40" ht="15.75" x14ac:dyDescent="0.15">
      <c r="A2" s="2" t="s">
        <v>21</v>
      </c>
      <c r="B2" s="2" t="s">
        <v>10</v>
      </c>
      <c r="C2" s="2" t="s">
        <v>15</v>
      </c>
      <c r="D2" s="2" t="s">
        <v>2</v>
      </c>
      <c r="E2" s="2" t="s">
        <v>3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4</v>
      </c>
      <c r="K2" s="2" t="s">
        <v>5</v>
      </c>
      <c r="L2" s="2" t="s">
        <v>6</v>
      </c>
      <c r="M2" s="2" t="s">
        <v>7</v>
      </c>
      <c r="N2" s="2" t="s">
        <v>8</v>
      </c>
      <c r="P2" s="3" t="s">
        <v>22</v>
      </c>
      <c r="Q2" s="3" t="s">
        <v>0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23</v>
      </c>
      <c r="W2" s="3" t="s">
        <v>8</v>
      </c>
    </row>
    <row r="3" spans="1:40" ht="15.75" x14ac:dyDescent="0.15">
      <c r="A3" s="2">
        <v>1</v>
      </c>
      <c r="B3" s="2">
        <v>434</v>
      </c>
      <c r="C3" s="2">
        <v>130</v>
      </c>
      <c r="D3" s="2">
        <f t="shared" ref="D3:D55" si="0">J3*0.05+K3*0.05</f>
        <v>550</v>
      </c>
      <c r="E3" s="2">
        <v>34.8172</v>
      </c>
      <c r="F3" s="2">
        <f>B3*0.7</f>
        <v>303.79999999999995</v>
      </c>
      <c r="G3" s="2">
        <f>B3*0.7</f>
        <v>303.79999999999995</v>
      </c>
      <c r="H3" s="2">
        <v>17</v>
      </c>
      <c r="I3" s="2">
        <v>17</v>
      </c>
      <c r="J3" s="2">
        <v>8800</v>
      </c>
      <c r="K3" s="2">
        <v>2200</v>
      </c>
      <c r="L3" s="2">
        <v>5</v>
      </c>
      <c r="M3" s="2">
        <f t="shared" ref="M3:M55" si="1">E3*1</f>
        <v>34.8172</v>
      </c>
      <c r="N3" s="2">
        <f t="shared" ref="N3:N55" si="2">E3*1</f>
        <v>34.8172</v>
      </c>
      <c r="P3" s="3">
        <v>2</v>
      </c>
      <c r="Q3" s="3">
        <v>400</v>
      </c>
      <c r="R3" s="3">
        <v>0.9</v>
      </c>
      <c r="S3" s="3">
        <v>400</v>
      </c>
      <c r="T3" s="3">
        <v>800</v>
      </c>
      <c r="U3" s="3">
        <v>100</v>
      </c>
      <c r="V3" s="3">
        <v>100</v>
      </c>
      <c r="W3" s="3">
        <v>100</v>
      </c>
    </row>
    <row r="4" spans="1:40" ht="15.75" x14ac:dyDescent="0.15">
      <c r="A4" s="2">
        <v>1</v>
      </c>
      <c r="B4" s="2">
        <v>423</v>
      </c>
      <c r="C4" s="2">
        <v>127</v>
      </c>
      <c r="D4" s="2">
        <f t="shared" si="0"/>
        <v>350</v>
      </c>
      <c r="E4" s="2">
        <v>56.044800000000002</v>
      </c>
      <c r="F4" s="2">
        <f t="shared" ref="F4:F55" si="3">B4*0.7</f>
        <v>296.09999999999997</v>
      </c>
      <c r="G4" s="2">
        <f t="shared" ref="G4:G55" si="4">B4*0.7</f>
        <v>296.09999999999997</v>
      </c>
      <c r="H4" s="2">
        <v>2</v>
      </c>
      <c r="I4" s="2">
        <v>4</v>
      </c>
      <c r="J4" s="2">
        <v>5600</v>
      </c>
      <c r="K4" s="2">
        <v>1400</v>
      </c>
      <c r="L4" s="2">
        <v>6</v>
      </c>
      <c r="M4" s="2">
        <f t="shared" si="1"/>
        <v>56.044800000000002</v>
      </c>
      <c r="N4" s="2">
        <f t="shared" si="2"/>
        <v>56.044800000000002</v>
      </c>
      <c r="P4" s="3">
        <v>3</v>
      </c>
      <c r="Q4" s="3">
        <v>400</v>
      </c>
      <c r="R4" s="3">
        <v>0.9</v>
      </c>
      <c r="S4" s="3">
        <v>400</v>
      </c>
      <c r="T4" s="3">
        <v>800</v>
      </c>
      <c r="U4" s="3">
        <v>100</v>
      </c>
      <c r="V4" s="3">
        <v>100</v>
      </c>
      <c r="W4" s="3">
        <v>100</v>
      </c>
    </row>
    <row r="5" spans="1:40" ht="15.75" x14ac:dyDescent="0.15">
      <c r="A5" s="2">
        <v>1</v>
      </c>
      <c r="B5" s="2">
        <v>399</v>
      </c>
      <c r="C5" s="2">
        <v>120</v>
      </c>
      <c r="D5" s="2">
        <f t="shared" si="0"/>
        <v>350</v>
      </c>
      <c r="E5" s="2">
        <v>47.671000000000006</v>
      </c>
      <c r="F5" s="2">
        <f t="shared" si="3"/>
        <v>279.29999999999995</v>
      </c>
      <c r="G5" s="2">
        <f t="shared" si="4"/>
        <v>279.29999999999995</v>
      </c>
      <c r="H5" s="2">
        <v>5</v>
      </c>
      <c r="I5" s="2">
        <v>5</v>
      </c>
      <c r="J5" s="2">
        <v>5600</v>
      </c>
      <c r="K5" s="2">
        <v>1400</v>
      </c>
      <c r="L5" s="2">
        <v>5</v>
      </c>
      <c r="M5" s="2">
        <f t="shared" si="1"/>
        <v>47.671000000000006</v>
      </c>
      <c r="N5" s="2">
        <f t="shared" si="2"/>
        <v>47.671000000000006</v>
      </c>
      <c r="P5" s="3">
        <v>2</v>
      </c>
      <c r="Q5" s="3">
        <v>400</v>
      </c>
      <c r="R5" s="3">
        <v>0.9</v>
      </c>
      <c r="S5" s="3">
        <v>400</v>
      </c>
      <c r="T5" s="3">
        <v>800</v>
      </c>
      <c r="U5" s="3">
        <v>100</v>
      </c>
      <c r="V5" s="3">
        <v>100</v>
      </c>
      <c r="W5" s="3">
        <v>100</v>
      </c>
    </row>
    <row r="6" spans="1:40" ht="15.75" x14ac:dyDescent="0.15">
      <c r="A6" s="2">
        <v>1</v>
      </c>
      <c r="B6" s="2">
        <v>280</v>
      </c>
      <c r="C6" s="2">
        <v>84</v>
      </c>
      <c r="D6" s="2">
        <f t="shared" si="0"/>
        <v>850</v>
      </c>
      <c r="E6" s="2">
        <v>25.894400000000001</v>
      </c>
      <c r="F6" s="2">
        <f t="shared" si="3"/>
        <v>196</v>
      </c>
      <c r="G6" s="2">
        <f t="shared" si="4"/>
        <v>196</v>
      </c>
      <c r="H6" s="2">
        <v>7</v>
      </c>
      <c r="I6" s="2">
        <v>7</v>
      </c>
      <c r="J6" s="2">
        <v>13600</v>
      </c>
      <c r="K6" s="2">
        <v>3400</v>
      </c>
      <c r="L6" s="2">
        <v>5.5</v>
      </c>
      <c r="M6" s="2">
        <f t="shared" si="1"/>
        <v>25.894400000000001</v>
      </c>
      <c r="N6" s="2">
        <f t="shared" si="2"/>
        <v>25.894400000000001</v>
      </c>
      <c r="P6" s="3">
        <v>3</v>
      </c>
      <c r="Q6" s="3">
        <v>400</v>
      </c>
      <c r="R6" s="3">
        <v>0.9</v>
      </c>
      <c r="S6" s="3">
        <v>400</v>
      </c>
      <c r="T6" s="3">
        <v>800</v>
      </c>
      <c r="U6" s="3">
        <v>100</v>
      </c>
      <c r="V6" s="3">
        <v>100</v>
      </c>
      <c r="W6" s="3">
        <v>100</v>
      </c>
    </row>
    <row r="7" spans="1:40" ht="15.75" x14ac:dyDescent="0.15">
      <c r="A7" s="2">
        <v>1</v>
      </c>
      <c r="B7" s="2">
        <v>231</v>
      </c>
      <c r="C7" s="2">
        <v>69</v>
      </c>
      <c r="D7" s="2">
        <f t="shared" si="0"/>
        <v>950</v>
      </c>
      <c r="E7" s="2">
        <v>47.315600000000003</v>
      </c>
      <c r="F7" s="2">
        <f t="shared" si="3"/>
        <v>161.69999999999999</v>
      </c>
      <c r="G7" s="2">
        <f t="shared" si="4"/>
        <v>161.69999999999999</v>
      </c>
      <c r="H7" s="2">
        <v>2</v>
      </c>
      <c r="I7" s="2">
        <v>4</v>
      </c>
      <c r="J7" s="2">
        <v>15200</v>
      </c>
      <c r="K7" s="2">
        <v>3800</v>
      </c>
      <c r="L7" s="2">
        <v>6</v>
      </c>
      <c r="M7" s="2">
        <f t="shared" si="1"/>
        <v>47.315600000000003</v>
      </c>
      <c r="N7" s="2">
        <f t="shared" si="2"/>
        <v>47.315600000000003</v>
      </c>
      <c r="P7" s="3">
        <v>2</v>
      </c>
      <c r="Q7" s="3">
        <v>400</v>
      </c>
      <c r="R7" s="3">
        <v>0.9</v>
      </c>
      <c r="S7" s="3">
        <v>400</v>
      </c>
      <c r="T7" s="3">
        <v>800</v>
      </c>
      <c r="U7" s="3">
        <v>100</v>
      </c>
      <c r="V7" s="3">
        <v>100</v>
      </c>
      <c r="W7" s="3">
        <v>100</v>
      </c>
    </row>
    <row r="8" spans="1:40" ht="15.75" x14ac:dyDescent="0.15">
      <c r="A8" s="2">
        <v>1</v>
      </c>
      <c r="B8" s="2">
        <v>434</v>
      </c>
      <c r="C8" s="2">
        <v>130</v>
      </c>
      <c r="D8" s="2">
        <f t="shared" si="0"/>
        <v>550</v>
      </c>
      <c r="E8" s="2">
        <v>34.8172</v>
      </c>
      <c r="F8" s="2">
        <f t="shared" si="3"/>
        <v>303.79999999999995</v>
      </c>
      <c r="G8" s="2">
        <f t="shared" si="4"/>
        <v>303.79999999999995</v>
      </c>
      <c r="H8" s="2">
        <v>17</v>
      </c>
      <c r="I8" s="2">
        <v>17</v>
      </c>
      <c r="J8" s="2">
        <v>8800</v>
      </c>
      <c r="K8" s="2">
        <v>2200</v>
      </c>
      <c r="L8" s="2">
        <v>5</v>
      </c>
      <c r="M8" s="2">
        <f t="shared" si="1"/>
        <v>34.8172</v>
      </c>
      <c r="N8" s="2">
        <f t="shared" si="2"/>
        <v>34.8172</v>
      </c>
      <c r="P8" s="3">
        <v>3</v>
      </c>
      <c r="Q8" s="3">
        <v>400</v>
      </c>
      <c r="R8" s="3">
        <v>0.9</v>
      </c>
      <c r="S8" s="3">
        <v>400</v>
      </c>
      <c r="T8" s="3">
        <v>800</v>
      </c>
      <c r="U8" s="3">
        <v>100</v>
      </c>
      <c r="V8" s="3">
        <v>100</v>
      </c>
      <c r="W8" s="3">
        <v>100</v>
      </c>
    </row>
    <row r="9" spans="1:40" ht="15.75" x14ac:dyDescent="0.15">
      <c r="A9" s="2">
        <v>1</v>
      </c>
      <c r="B9" s="2">
        <v>423</v>
      </c>
      <c r="C9" s="2">
        <v>127</v>
      </c>
      <c r="D9" s="2">
        <f t="shared" si="0"/>
        <v>350</v>
      </c>
      <c r="E9" s="2">
        <v>56.044800000000002</v>
      </c>
      <c r="F9" s="2">
        <f t="shared" si="3"/>
        <v>296.09999999999997</v>
      </c>
      <c r="G9" s="2">
        <f t="shared" si="4"/>
        <v>296.09999999999997</v>
      </c>
      <c r="H9" s="2">
        <v>2</v>
      </c>
      <c r="I9" s="2">
        <v>4</v>
      </c>
      <c r="J9" s="2">
        <v>5600</v>
      </c>
      <c r="K9" s="2">
        <v>1400</v>
      </c>
      <c r="L9" s="2">
        <v>6</v>
      </c>
      <c r="M9" s="2">
        <f t="shared" si="1"/>
        <v>56.044800000000002</v>
      </c>
      <c r="N9" s="2">
        <f t="shared" si="2"/>
        <v>56.044800000000002</v>
      </c>
      <c r="P9" s="3">
        <v>2</v>
      </c>
      <c r="Q9" s="3">
        <v>400</v>
      </c>
      <c r="R9" s="3">
        <v>0.9</v>
      </c>
      <c r="S9" s="3">
        <v>400</v>
      </c>
      <c r="T9" s="3">
        <v>800</v>
      </c>
      <c r="U9" s="3">
        <v>100</v>
      </c>
      <c r="V9" s="3">
        <v>100</v>
      </c>
      <c r="W9" s="3">
        <v>100</v>
      </c>
    </row>
    <row r="10" spans="1:40" ht="15.75" x14ac:dyDescent="0.15">
      <c r="A10" s="2">
        <v>1</v>
      </c>
      <c r="B10" s="2">
        <v>280</v>
      </c>
      <c r="C10" s="2">
        <v>84</v>
      </c>
      <c r="D10" s="2">
        <f t="shared" si="0"/>
        <v>850</v>
      </c>
      <c r="E10" s="2">
        <v>25.894400000000001</v>
      </c>
      <c r="F10" s="2">
        <f t="shared" si="3"/>
        <v>196</v>
      </c>
      <c r="G10" s="2">
        <f t="shared" si="4"/>
        <v>196</v>
      </c>
      <c r="H10" s="2">
        <v>7</v>
      </c>
      <c r="I10" s="2">
        <v>7</v>
      </c>
      <c r="J10" s="2">
        <v>13600</v>
      </c>
      <c r="K10" s="2">
        <v>3400</v>
      </c>
      <c r="L10" s="2">
        <v>5.5</v>
      </c>
      <c r="M10" s="2">
        <f t="shared" si="1"/>
        <v>25.894400000000001</v>
      </c>
      <c r="N10" s="2">
        <f t="shared" si="2"/>
        <v>25.894400000000001</v>
      </c>
      <c r="P10" s="3">
        <v>3</v>
      </c>
      <c r="Q10" s="3">
        <v>400</v>
      </c>
      <c r="R10" s="3">
        <v>0.9</v>
      </c>
      <c r="S10" s="3">
        <v>400</v>
      </c>
      <c r="T10" s="3">
        <v>800</v>
      </c>
      <c r="U10" s="3">
        <v>100</v>
      </c>
      <c r="V10" s="3">
        <v>100</v>
      </c>
      <c r="W10" s="3">
        <v>100</v>
      </c>
    </row>
    <row r="11" spans="1:40" ht="15.75" x14ac:dyDescent="0.15">
      <c r="A11" s="2">
        <v>1</v>
      </c>
      <c r="B11" s="2">
        <v>231</v>
      </c>
      <c r="C11" s="2">
        <v>69</v>
      </c>
      <c r="D11" s="2">
        <f t="shared" si="0"/>
        <v>950</v>
      </c>
      <c r="E11" s="2">
        <v>47.315600000000003</v>
      </c>
      <c r="F11" s="2">
        <f t="shared" si="3"/>
        <v>161.69999999999999</v>
      </c>
      <c r="G11" s="2">
        <f t="shared" si="4"/>
        <v>161.69999999999999</v>
      </c>
      <c r="H11" s="2">
        <v>2</v>
      </c>
      <c r="I11" s="2">
        <v>4</v>
      </c>
      <c r="J11" s="2">
        <v>15200</v>
      </c>
      <c r="K11" s="2">
        <v>3800</v>
      </c>
      <c r="L11" s="2">
        <v>6</v>
      </c>
      <c r="M11" s="2">
        <f t="shared" si="1"/>
        <v>47.315600000000003</v>
      </c>
      <c r="N11" s="2">
        <f t="shared" si="2"/>
        <v>47.315600000000003</v>
      </c>
    </row>
    <row r="12" spans="1:40" ht="15.75" x14ac:dyDescent="0.15">
      <c r="A12" s="2">
        <v>2</v>
      </c>
      <c r="B12" s="2">
        <v>600</v>
      </c>
      <c r="C12" s="2">
        <v>300</v>
      </c>
      <c r="D12" s="2">
        <f t="shared" si="0"/>
        <v>17500</v>
      </c>
      <c r="E12" s="2">
        <v>11.257200000000001</v>
      </c>
      <c r="F12" s="2">
        <f t="shared" si="3"/>
        <v>420</v>
      </c>
      <c r="G12" s="2">
        <f t="shared" si="4"/>
        <v>420</v>
      </c>
      <c r="H12" s="2">
        <v>24</v>
      </c>
      <c r="I12" s="2">
        <v>24</v>
      </c>
      <c r="J12" s="2">
        <v>280000</v>
      </c>
      <c r="K12" s="2">
        <v>70000</v>
      </c>
      <c r="L12" s="2">
        <v>4.6500000000000004</v>
      </c>
      <c r="M12" s="2">
        <f t="shared" si="1"/>
        <v>11.257200000000001</v>
      </c>
      <c r="N12" s="2">
        <f t="shared" si="2"/>
        <v>11.257200000000001</v>
      </c>
    </row>
    <row r="13" spans="1:40" ht="15.75" x14ac:dyDescent="0.15">
      <c r="A13" s="2">
        <v>2</v>
      </c>
      <c r="B13" s="2">
        <v>412</v>
      </c>
      <c r="C13" s="2">
        <v>124</v>
      </c>
      <c r="D13" s="2">
        <f t="shared" si="0"/>
        <v>400</v>
      </c>
      <c r="E13" s="2">
        <v>63.884399999999999</v>
      </c>
      <c r="F13" s="2">
        <f t="shared" si="3"/>
        <v>288.39999999999998</v>
      </c>
      <c r="G13" s="2">
        <f t="shared" si="4"/>
        <v>288.39999999999998</v>
      </c>
      <c r="H13" s="2">
        <v>2</v>
      </c>
      <c r="I13" s="2">
        <v>4</v>
      </c>
      <c r="J13" s="2">
        <v>6400</v>
      </c>
      <c r="K13" s="2">
        <v>1600</v>
      </c>
      <c r="L13" s="2">
        <v>6</v>
      </c>
      <c r="M13" s="2">
        <f t="shared" si="1"/>
        <v>63.884399999999999</v>
      </c>
      <c r="N13" s="2">
        <f t="shared" si="2"/>
        <v>63.884399999999999</v>
      </c>
      <c r="P13" s="20" t="s">
        <v>25</v>
      </c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</row>
    <row r="14" spans="1:40" ht="15.75" x14ac:dyDescent="0.15">
      <c r="A14" s="2">
        <v>2</v>
      </c>
      <c r="B14" s="2">
        <v>276</v>
      </c>
      <c r="C14" s="2">
        <v>83</v>
      </c>
      <c r="D14" s="2">
        <f t="shared" si="0"/>
        <v>600</v>
      </c>
      <c r="E14" s="2">
        <v>64.440399999999997</v>
      </c>
      <c r="F14" s="2">
        <f t="shared" si="3"/>
        <v>193.2</v>
      </c>
      <c r="G14" s="2">
        <f t="shared" si="4"/>
        <v>193.2</v>
      </c>
      <c r="H14" s="2">
        <v>2</v>
      </c>
      <c r="I14" s="2">
        <v>4</v>
      </c>
      <c r="J14" s="2">
        <v>9600</v>
      </c>
      <c r="K14" s="2">
        <v>2400</v>
      </c>
      <c r="L14" s="2">
        <v>6</v>
      </c>
      <c r="M14" s="2">
        <f t="shared" si="1"/>
        <v>64.440399999999997</v>
      </c>
      <c r="N14" s="2">
        <f t="shared" si="2"/>
        <v>64.440399999999997</v>
      </c>
      <c r="P14" s="4" t="s">
        <v>24</v>
      </c>
      <c r="Q14" s="4">
        <v>1</v>
      </c>
      <c r="R14" s="4">
        <v>2</v>
      </c>
      <c r="S14" s="4">
        <v>3</v>
      </c>
      <c r="T14" s="4">
        <v>4</v>
      </c>
      <c r="U14" s="4">
        <v>5</v>
      </c>
      <c r="V14" s="4">
        <v>6</v>
      </c>
      <c r="W14" s="4">
        <v>7</v>
      </c>
      <c r="X14" s="4">
        <v>8</v>
      </c>
      <c r="Y14" s="4">
        <v>9</v>
      </c>
      <c r="Z14" s="4">
        <v>10</v>
      </c>
      <c r="AA14" s="4">
        <v>11</v>
      </c>
      <c r="AB14" s="4">
        <v>12</v>
      </c>
      <c r="AC14" s="4">
        <v>13</v>
      </c>
      <c r="AD14" s="4">
        <v>14</v>
      </c>
      <c r="AE14" s="4">
        <v>15</v>
      </c>
      <c r="AF14" s="4">
        <v>16</v>
      </c>
      <c r="AG14" s="4">
        <v>17</v>
      </c>
      <c r="AH14" s="4">
        <v>18</v>
      </c>
      <c r="AI14" s="4">
        <v>19</v>
      </c>
      <c r="AJ14" s="4">
        <v>20</v>
      </c>
      <c r="AK14" s="4">
        <v>21</v>
      </c>
      <c r="AL14" s="4">
        <v>22</v>
      </c>
      <c r="AM14" s="4">
        <v>23</v>
      </c>
      <c r="AN14" s="4">
        <v>24</v>
      </c>
    </row>
    <row r="15" spans="1:40" ht="15.75" x14ac:dyDescent="0.25">
      <c r="A15" s="2">
        <v>2</v>
      </c>
      <c r="B15" s="2">
        <v>412</v>
      </c>
      <c r="C15" s="2">
        <v>124</v>
      </c>
      <c r="D15" s="2">
        <f t="shared" si="0"/>
        <v>400</v>
      </c>
      <c r="E15" s="2">
        <v>63.884399999999999</v>
      </c>
      <c r="F15" s="2">
        <f t="shared" si="3"/>
        <v>288.39999999999998</v>
      </c>
      <c r="G15" s="2">
        <f t="shared" si="4"/>
        <v>288.39999999999998</v>
      </c>
      <c r="H15" s="2">
        <v>2</v>
      </c>
      <c r="I15" s="2">
        <v>4</v>
      </c>
      <c r="J15" s="2">
        <v>6400</v>
      </c>
      <c r="K15" s="2">
        <v>1600</v>
      </c>
      <c r="L15" s="2">
        <v>6</v>
      </c>
      <c r="M15" s="2">
        <f t="shared" si="1"/>
        <v>63.884399999999999</v>
      </c>
      <c r="N15" s="2">
        <f t="shared" si="2"/>
        <v>63.884399999999999</v>
      </c>
      <c r="P15" s="4">
        <v>1</v>
      </c>
      <c r="Q15" s="5">
        <v>2145</v>
      </c>
      <c r="R15" s="5">
        <v>2115</v>
      </c>
      <c r="S15" s="5">
        <v>2085</v>
      </c>
      <c r="T15" s="5">
        <v>2025</v>
      </c>
      <c r="U15" s="5">
        <v>1890</v>
      </c>
      <c r="V15" s="5">
        <v>1620</v>
      </c>
      <c r="W15" s="5">
        <v>1515</v>
      </c>
      <c r="X15" s="5">
        <v>1380</v>
      </c>
      <c r="Y15" s="5">
        <v>1230</v>
      </c>
      <c r="Z15" s="5">
        <v>1125</v>
      </c>
      <c r="AA15" s="5">
        <v>1020</v>
      </c>
      <c r="AB15" s="5">
        <v>990</v>
      </c>
      <c r="AC15" s="5">
        <v>990</v>
      </c>
      <c r="AD15" s="5">
        <v>1020</v>
      </c>
      <c r="AE15" s="5">
        <v>1140</v>
      </c>
      <c r="AF15" s="5">
        <v>1455</v>
      </c>
      <c r="AG15" s="5">
        <v>1680</v>
      </c>
      <c r="AH15" s="5">
        <v>1860</v>
      </c>
      <c r="AI15" s="5">
        <v>1890</v>
      </c>
      <c r="AJ15" s="5">
        <v>1965</v>
      </c>
      <c r="AK15" s="5">
        <v>2040</v>
      </c>
      <c r="AL15" s="5">
        <v>2070</v>
      </c>
      <c r="AM15" s="5">
        <v>2175</v>
      </c>
      <c r="AN15" s="5">
        <v>2220</v>
      </c>
    </row>
    <row r="16" spans="1:40" ht="15.75" x14ac:dyDescent="0.25">
      <c r="A16" s="2">
        <v>2</v>
      </c>
      <c r="B16" s="2">
        <v>276</v>
      </c>
      <c r="C16" s="2">
        <v>83</v>
      </c>
      <c r="D16" s="2">
        <f t="shared" si="0"/>
        <v>600</v>
      </c>
      <c r="E16" s="2">
        <v>64.440399999999997</v>
      </c>
      <c r="F16" s="2">
        <f t="shared" si="3"/>
        <v>193.2</v>
      </c>
      <c r="G16" s="2">
        <f t="shared" si="4"/>
        <v>193.2</v>
      </c>
      <c r="H16" s="2">
        <v>2</v>
      </c>
      <c r="I16" s="2">
        <v>4</v>
      </c>
      <c r="J16" s="2">
        <v>9600</v>
      </c>
      <c r="K16" s="2">
        <v>2400</v>
      </c>
      <c r="L16" s="2">
        <v>6</v>
      </c>
      <c r="M16" s="2">
        <f t="shared" si="1"/>
        <v>64.440399999999997</v>
      </c>
      <c r="N16" s="2">
        <f t="shared" si="2"/>
        <v>64.440399999999997</v>
      </c>
      <c r="P16" s="4">
        <v>4</v>
      </c>
      <c r="Q16" s="5">
        <v>2040</v>
      </c>
      <c r="R16" s="5">
        <v>2010</v>
      </c>
      <c r="S16" s="5">
        <v>1980</v>
      </c>
      <c r="T16" s="5">
        <v>1920</v>
      </c>
      <c r="U16" s="5">
        <v>1665</v>
      </c>
      <c r="V16" s="5">
        <v>1500</v>
      </c>
      <c r="W16" s="5">
        <v>1380</v>
      </c>
      <c r="X16" s="5">
        <v>1215</v>
      </c>
      <c r="Y16" s="5">
        <v>1125</v>
      </c>
      <c r="Z16" s="5">
        <v>1110</v>
      </c>
      <c r="AA16" s="5">
        <v>1110</v>
      </c>
      <c r="AB16" s="5">
        <v>1095</v>
      </c>
      <c r="AC16" s="5">
        <v>1155</v>
      </c>
      <c r="AD16" s="5">
        <v>1290</v>
      </c>
      <c r="AE16" s="5">
        <v>1395</v>
      </c>
      <c r="AF16" s="5">
        <v>1545</v>
      </c>
      <c r="AG16" s="5">
        <v>1650</v>
      </c>
      <c r="AH16" s="5">
        <v>1725</v>
      </c>
      <c r="AI16" s="5">
        <v>1770</v>
      </c>
      <c r="AJ16" s="5">
        <v>1815</v>
      </c>
      <c r="AK16" s="5">
        <v>1860</v>
      </c>
      <c r="AL16" s="5">
        <v>1935</v>
      </c>
      <c r="AM16" s="5">
        <v>2040</v>
      </c>
      <c r="AN16" s="5">
        <v>2070</v>
      </c>
    </row>
    <row r="17" spans="1:40" ht="15.75" x14ac:dyDescent="0.15">
      <c r="A17" s="2">
        <v>3</v>
      </c>
      <c r="B17" s="2">
        <v>550</v>
      </c>
      <c r="C17" s="2">
        <v>275</v>
      </c>
      <c r="D17" s="2">
        <f t="shared" si="0"/>
        <v>14250</v>
      </c>
      <c r="E17" s="2">
        <v>13.735200000000001</v>
      </c>
      <c r="F17" s="2">
        <f t="shared" si="3"/>
        <v>385</v>
      </c>
      <c r="G17" s="2">
        <f t="shared" si="4"/>
        <v>385</v>
      </c>
      <c r="H17" s="2">
        <v>24</v>
      </c>
      <c r="I17" s="2">
        <v>24</v>
      </c>
      <c r="J17" s="2">
        <v>228000</v>
      </c>
      <c r="K17" s="2">
        <v>57000</v>
      </c>
      <c r="L17" s="2">
        <v>4.5999999999999996</v>
      </c>
      <c r="M17" s="2">
        <f t="shared" si="1"/>
        <v>13.735200000000001</v>
      </c>
      <c r="N17" s="2">
        <f t="shared" si="2"/>
        <v>13.735200000000001</v>
      </c>
    </row>
    <row r="18" spans="1:40" ht="15.75" x14ac:dyDescent="0.15">
      <c r="A18" s="2">
        <v>3</v>
      </c>
      <c r="B18" s="2">
        <v>428</v>
      </c>
      <c r="C18" s="2">
        <v>128</v>
      </c>
      <c r="D18" s="2">
        <f t="shared" si="0"/>
        <v>50</v>
      </c>
      <c r="E18" s="2">
        <v>139.6746</v>
      </c>
      <c r="F18" s="2">
        <f t="shared" si="3"/>
        <v>299.59999999999997</v>
      </c>
      <c r="G18" s="2">
        <f t="shared" si="4"/>
        <v>299.59999999999997</v>
      </c>
      <c r="H18" s="2">
        <v>4</v>
      </c>
      <c r="I18" s="2">
        <v>4</v>
      </c>
      <c r="J18" s="2">
        <v>800</v>
      </c>
      <c r="K18" s="2">
        <v>200</v>
      </c>
      <c r="L18" s="2">
        <v>5.5</v>
      </c>
      <c r="M18" s="2">
        <f t="shared" si="1"/>
        <v>139.6746</v>
      </c>
      <c r="N18" s="2">
        <f t="shared" si="2"/>
        <v>139.6746</v>
      </c>
    </row>
    <row r="19" spans="1:40" ht="15.75" x14ac:dyDescent="0.15">
      <c r="A19" s="2">
        <v>3</v>
      </c>
      <c r="B19" s="2">
        <v>314</v>
      </c>
      <c r="C19" s="2">
        <v>94</v>
      </c>
      <c r="D19" s="2">
        <f t="shared" si="0"/>
        <v>100</v>
      </c>
      <c r="E19" s="2">
        <v>50.125500000000002</v>
      </c>
      <c r="F19" s="2">
        <f t="shared" si="3"/>
        <v>219.79999999999998</v>
      </c>
      <c r="G19" s="2">
        <f t="shared" si="4"/>
        <v>219.79999999999998</v>
      </c>
      <c r="H19" s="2">
        <v>4</v>
      </c>
      <c r="I19" s="2">
        <v>4</v>
      </c>
      <c r="J19" s="2">
        <v>1600</v>
      </c>
      <c r="K19" s="2">
        <v>400</v>
      </c>
      <c r="L19" s="2">
        <v>5.5</v>
      </c>
      <c r="M19" s="2">
        <f t="shared" si="1"/>
        <v>50.125500000000002</v>
      </c>
      <c r="N19" s="2">
        <f t="shared" si="2"/>
        <v>50.125500000000002</v>
      </c>
      <c r="P19" s="11" t="s">
        <v>27</v>
      </c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</row>
    <row r="20" spans="1:40" ht="15.75" x14ac:dyDescent="0.15">
      <c r="A20" s="2">
        <v>3</v>
      </c>
      <c r="B20" s="2">
        <v>291</v>
      </c>
      <c r="C20" s="2">
        <v>87</v>
      </c>
      <c r="D20" s="2">
        <f t="shared" si="0"/>
        <v>600</v>
      </c>
      <c r="E20" s="2">
        <v>29.892800000000001</v>
      </c>
      <c r="F20" s="2">
        <f t="shared" si="3"/>
        <v>203.7</v>
      </c>
      <c r="G20" s="2">
        <f t="shared" si="4"/>
        <v>203.7</v>
      </c>
      <c r="H20" s="2">
        <v>7</v>
      </c>
      <c r="I20" s="2">
        <v>7</v>
      </c>
      <c r="J20" s="2">
        <v>9600</v>
      </c>
      <c r="K20" s="2">
        <v>2400</v>
      </c>
      <c r="L20" s="2">
        <v>5</v>
      </c>
      <c r="M20" s="2">
        <f t="shared" si="1"/>
        <v>29.892800000000001</v>
      </c>
      <c r="N20" s="2">
        <f t="shared" si="2"/>
        <v>29.892800000000001</v>
      </c>
      <c r="P20" s="6" t="s">
        <v>28</v>
      </c>
      <c r="Q20" s="6">
        <v>1</v>
      </c>
      <c r="R20" s="6">
        <v>2</v>
      </c>
      <c r="S20" s="6">
        <v>3</v>
      </c>
      <c r="T20" s="6">
        <v>4</v>
      </c>
      <c r="U20" s="6">
        <v>5</v>
      </c>
      <c r="V20" s="6">
        <v>6</v>
      </c>
      <c r="W20" s="6">
        <v>7</v>
      </c>
      <c r="X20" s="6">
        <v>8</v>
      </c>
      <c r="Y20" s="6">
        <v>9</v>
      </c>
      <c r="Z20" s="6">
        <v>10</v>
      </c>
      <c r="AA20" s="6">
        <v>11</v>
      </c>
      <c r="AB20" s="6">
        <v>12</v>
      </c>
      <c r="AC20" s="6">
        <v>13</v>
      </c>
      <c r="AD20" s="6">
        <v>14</v>
      </c>
      <c r="AE20" s="6">
        <v>15</v>
      </c>
      <c r="AF20" s="6">
        <v>16</v>
      </c>
      <c r="AG20" s="6">
        <v>17</v>
      </c>
      <c r="AH20" s="6">
        <v>18</v>
      </c>
      <c r="AI20" s="6">
        <v>19</v>
      </c>
      <c r="AJ20" s="6">
        <v>20</v>
      </c>
      <c r="AK20" s="6">
        <v>21</v>
      </c>
      <c r="AL20" s="6">
        <v>22</v>
      </c>
      <c r="AM20" s="6">
        <v>23</v>
      </c>
      <c r="AN20" s="6">
        <v>24</v>
      </c>
    </row>
    <row r="21" spans="1:40" ht="15.75" x14ac:dyDescent="0.15">
      <c r="A21" s="2">
        <v>3</v>
      </c>
      <c r="B21" s="2">
        <v>201</v>
      </c>
      <c r="C21" s="2">
        <v>60</v>
      </c>
      <c r="D21" s="2">
        <f t="shared" si="0"/>
        <v>700</v>
      </c>
      <c r="E21" s="2">
        <v>45.277799999999999</v>
      </c>
      <c r="F21" s="2">
        <f t="shared" si="3"/>
        <v>140.69999999999999</v>
      </c>
      <c r="G21" s="2">
        <f t="shared" si="4"/>
        <v>140.69999999999999</v>
      </c>
      <c r="H21" s="2">
        <v>22</v>
      </c>
      <c r="I21" s="2">
        <v>22</v>
      </c>
      <c r="J21" s="2">
        <v>11200</v>
      </c>
      <c r="K21" s="2">
        <v>2800</v>
      </c>
      <c r="L21" s="2">
        <v>5</v>
      </c>
      <c r="M21" s="2">
        <f t="shared" si="1"/>
        <v>45.277799999999999</v>
      </c>
      <c r="N21" s="2">
        <f t="shared" si="2"/>
        <v>45.277799999999999</v>
      </c>
      <c r="P21" s="6" t="s">
        <v>26</v>
      </c>
      <c r="Q21" s="6">
        <v>10756.390176000001</v>
      </c>
      <c r="R21" s="6">
        <v>10271.868096000002</v>
      </c>
      <c r="S21" s="6">
        <v>9884.2504320000007</v>
      </c>
      <c r="T21" s="6">
        <v>10368.772512000001</v>
      </c>
      <c r="U21" s="6">
        <v>11119.781736000001</v>
      </c>
      <c r="V21" s="6">
        <v>11458.947192000001</v>
      </c>
      <c r="W21" s="6">
        <v>13275.904992</v>
      </c>
      <c r="X21" s="6">
        <v>14850.601751999999</v>
      </c>
      <c r="Y21" s="6">
        <v>15504.706560000001</v>
      </c>
      <c r="Z21" s="6">
        <v>15819.645911999998</v>
      </c>
      <c r="AA21" s="6">
        <v>15868.098120000001</v>
      </c>
      <c r="AB21" s="6">
        <v>16061.906951999998</v>
      </c>
      <c r="AC21" s="6">
        <v>17394.342671999999</v>
      </c>
      <c r="AD21" s="6">
        <v>16934.046696000001</v>
      </c>
      <c r="AE21" s="6">
        <v>17636.603712</v>
      </c>
      <c r="AF21" s="6">
        <v>17612.377608000003</v>
      </c>
      <c r="AG21" s="6">
        <v>17999.995272</v>
      </c>
      <c r="AH21" s="6">
        <v>17588.151504000001</v>
      </c>
      <c r="AI21" s="6">
        <v>17539.699296000003</v>
      </c>
      <c r="AJ21" s="6">
        <v>17442.794880000001</v>
      </c>
      <c r="AK21" s="6">
        <v>15286.671624000001</v>
      </c>
      <c r="AL21" s="6">
        <v>14390.305776000001</v>
      </c>
      <c r="AM21" s="6">
        <v>13518.166031999999</v>
      </c>
      <c r="AN21" s="6">
        <v>11507.3994</v>
      </c>
    </row>
    <row r="22" spans="1:40" ht="15.75" x14ac:dyDescent="0.15">
      <c r="A22" s="2">
        <v>3</v>
      </c>
      <c r="B22" s="2">
        <v>550</v>
      </c>
      <c r="C22" s="2">
        <v>275</v>
      </c>
      <c r="D22" s="2">
        <f t="shared" si="0"/>
        <v>14250</v>
      </c>
      <c r="E22" s="2">
        <v>13.735200000000001</v>
      </c>
      <c r="F22" s="2">
        <f t="shared" si="3"/>
        <v>385</v>
      </c>
      <c r="G22" s="2">
        <f t="shared" si="4"/>
        <v>385</v>
      </c>
      <c r="H22" s="2">
        <v>24</v>
      </c>
      <c r="I22" s="2">
        <v>24</v>
      </c>
      <c r="J22" s="2">
        <v>228000</v>
      </c>
      <c r="K22" s="2">
        <v>57000</v>
      </c>
      <c r="L22" s="2">
        <v>4.5999999999999996</v>
      </c>
      <c r="M22" s="2">
        <f t="shared" si="1"/>
        <v>13.735200000000001</v>
      </c>
      <c r="N22" s="2">
        <f t="shared" si="2"/>
        <v>13.735200000000001</v>
      </c>
    </row>
    <row r="23" spans="1:40" ht="15.75" x14ac:dyDescent="0.15">
      <c r="A23" s="2">
        <v>3</v>
      </c>
      <c r="B23" s="2">
        <v>314</v>
      </c>
      <c r="C23" s="2">
        <v>94</v>
      </c>
      <c r="D23" s="2">
        <f t="shared" si="0"/>
        <v>100</v>
      </c>
      <c r="E23" s="2">
        <v>50.125500000000002</v>
      </c>
      <c r="F23" s="2">
        <f t="shared" si="3"/>
        <v>219.79999999999998</v>
      </c>
      <c r="G23" s="2">
        <f t="shared" si="4"/>
        <v>219.79999999999998</v>
      </c>
      <c r="H23" s="2">
        <v>4</v>
      </c>
      <c r="I23" s="2">
        <v>4</v>
      </c>
      <c r="J23" s="2">
        <v>1600</v>
      </c>
      <c r="K23" s="2">
        <v>400</v>
      </c>
      <c r="L23" s="2">
        <v>5.5</v>
      </c>
      <c r="M23" s="2">
        <f t="shared" si="1"/>
        <v>50.125500000000002</v>
      </c>
      <c r="N23" s="2">
        <f t="shared" si="2"/>
        <v>50.125500000000002</v>
      </c>
    </row>
    <row r="24" spans="1:40" ht="15.75" x14ac:dyDescent="0.15">
      <c r="A24" s="2">
        <v>3</v>
      </c>
      <c r="B24" s="2">
        <v>291</v>
      </c>
      <c r="C24" s="2">
        <v>87</v>
      </c>
      <c r="D24" s="2">
        <f t="shared" si="0"/>
        <v>600</v>
      </c>
      <c r="E24" s="2">
        <v>29.892800000000001</v>
      </c>
      <c r="F24" s="2">
        <f t="shared" si="3"/>
        <v>203.7</v>
      </c>
      <c r="G24" s="2">
        <f t="shared" si="4"/>
        <v>203.7</v>
      </c>
      <c r="H24" s="2">
        <v>7</v>
      </c>
      <c r="I24" s="2">
        <v>7</v>
      </c>
      <c r="J24" s="2">
        <v>9600</v>
      </c>
      <c r="K24" s="2">
        <v>2400</v>
      </c>
      <c r="L24" s="2">
        <v>5</v>
      </c>
      <c r="M24" s="2">
        <f t="shared" si="1"/>
        <v>29.892800000000001</v>
      </c>
      <c r="N24" s="2">
        <f t="shared" si="2"/>
        <v>29.892800000000001</v>
      </c>
    </row>
    <row r="25" spans="1:40" ht="15.75" x14ac:dyDescent="0.15">
      <c r="A25" s="2">
        <v>3</v>
      </c>
      <c r="B25" s="2">
        <v>201</v>
      </c>
      <c r="C25" s="2">
        <v>60</v>
      </c>
      <c r="D25" s="2">
        <f t="shared" si="0"/>
        <v>700</v>
      </c>
      <c r="E25" s="2">
        <v>45.277799999999999</v>
      </c>
      <c r="F25" s="2">
        <f t="shared" si="3"/>
        <v>140.69999999999999</v>
      </c>
      <c r="G25" s="2">
        <f t="shared" si="4"/>
        <v>140.69999999999999</v>
      </c>
      <c r="H25" s="2">
        <v>22</v>
      </c>
      <c r="I25" s="2">
        <v>22</v>
      </c>
      <c r="J25" s="2">
        <v>11200</v>
      </c>
      <c r="K25" s="2">
        <v>2800</v>
      </c>
      <c r="L25" s="2">
        <v>5</v>
      </c>
      <c r="M25" s="2">
        <f t="shared" si="1"/>
        <v>45.277799999999999</v>
      </c>
      <c r="N25" s="2">
        <f t="shared" si="2"/>
        <v>45.277799999999999</v>
      </c>
    </row>
    <row r="26" spans="1:40" ht="15.75" x14ac:dyDescent="0.15">
      <c r="A26" s="2">
        <v>4</v>
      </c>
      <c r="B26" s="2">
        <v>391</v>
      </c>
      <c r="C26" s="2">
        <v>117</v>
      </c>
      <c r="D26" s="2">
        <f t="shared" si="0"/>
        <v>350</v>
      </c>
      <c r="E26" s="2">
        <v>136.74180000000001</v>
      </c>
      <c r="F26" s="2">
        <f t="shared" si="3"/>
        <v>273.7</v>
      </c>
      <c r="G26" s="2">
        <f t="shared" si="4"/>
        <v>273.7</v>
      </c>
      <c r="H26" s="2">
        <v>9</v>
      </c>
      <c r="I26" s="2">
        <v>9</v>
      </c>
      <c r="J26" s="2">
        <v>5600</v>
      </c>
      <c r="K26" s="2">
        <v>1400</v>
      </c>
      <c r="L26" s="2">
        <v>5.5</v>
      </c>
      <c r="M26" s="2">
        <f t="shared" si="1"/>
        <v>136.74180000000001</v>
      </c>
      <c r="N26" s="2">
        <f t="shared" si="2"/>
        <v>136.74180000000001</v>
      </c>
      <c r="P26" s="11" t="s">
        <v>30</v>
      </c>
      <c r="Q26" s="11"/>
      <c r="T26" s="12" t="s">
        <v>38</v>
      </c>
      <c r="U26" s="12"/>
      <c r="V26" s="12"/>
      <c r="W26" s="12"/>
      <c r="X26" s="12"/>
      <c r="Y26" s="12"/>
    </row>
    <row r="27" spans="1:40" ht="15.75" x14ac:dyDescent="0.15">
      <c r="A27" s="2">
        <v>4</v>
      </c>
      <c r="B27" s="2">
        <v>389</v>
      </c>
      <c r="C27" s="2">
        <v>117</v>
      </c>
      <c r="D27" s="2">
        <f t="shared" si="0"/>
        <v>1200</v>
      </c>
      <c r="E27" s="2">
        <v>37.406500000000001</v>
      </c>
      <c r="F27" s="2">
        <f t="shared" si="3"/>
        <v>272.29999999999995</v>
      </c>
      <c r="G27" s="2">
        <f t="shared" si="4"/>
        <v>272.29999999999995</v>
      </c>
      <c r="H27" s="2">
        <v>8</v>
      </c>
      <c r="I27" s="2">
        <v>8</v>
      </c>
      <c r="J27" s="2">
        <v>19200</v>
      </c>
      <c r="K27" s="2">
        <v>4800</v>
      </c>
      <c r="L27" s="2">
        <v>6</v>
      </c>
      <c r="M27" s="2">
        <f t="shared" si="1"/>
        <v>37.406500000000001</v>
      </c>
      <c r="N27" s="2">
        <f t="shared" si="2"/>
        <v>37.406500000000001</v>
      </c>
      <c r="P27" s="6" t="s">
        <v>29</v>
      </c>
      <c r="Q27" s="6" t="s">
        <v>31</v>
      </c>
      <c r="T27" s="8" t="s">
        <v>32</v>
      </c>
      <c r="U27" s="8" t="s">
        <v>33</v>
      </c>
      <c r="V27" s="8" t="s">
        <v>34</v>
      </c>
      <c r="W27" s="8" t="s">
        <v>35</v>
      </c>
      <c r="X27" s="8" t="s">
        <v>36</v>
      </c>
      <c r="Y27" s="8" t="s">
        <v>37</v>
      </c>
    </row>
    <row r="28" spans="1:40" ht="15.75" x14ac:dyDescent="0.25">
      <c r="A28" s="2">
        <v>4</v>
      </c>
      <c r="B28" s="2">
        <v>322</v>
      </c>
      <c r="C28" s="2">
        <v>97</v>
      </c>
      <c r="D28" s="2">
        <f t="shared" si="0"/>
        <v>100</v>
      </c>
      <c r="E28" s="2">
        <v>42.9788</v>
      </c>
      <c r="F28" s="2">
        <f t="shared" si="3"/>
        <v>225.39999999999998</v>
      </c>
      <c r="G28" s="2">
        <f t="shared" si="4"/>
        <v>225.39999999999998</v>
      </c>
      <c r="H28" s="2">
        <v>2</v>
      </c>
      <c r="I28" s="2">
        <v>4</v>
      </c>
      <c r="J28" s="2">
        <v>1600</v>
      </c>
      <c r="K28" s="2">
        <v>400</v>
      </c>
      <c r="L28" s="2">
        <v>7</v>
      </c>
      <c r="M28" s="2">
        <f t="shared" si="1"/>
        <v>42.9788</v>
      </c>
      <c r="N28" s="2">
        <f t="shared" si="2"/>
        <v>42.9788</v>
      </c>
      <c r="P28" s="7">
        <v>1</v>
      </c>
      <c r="Q28" s="7">
        <v>0</v>
      </c>
      <c r="T28" s="8">
        <v>1</v>
      </c>
      <c r="U28" s="8">
        <v>1</v>
      </c>
      <c r="V28" s="8">
        <v>2</v>
      </c>
      <c r="W28" s="8">
        <v>0.2</v>
      </c>
      <c r="X28" s="8">
        <v>3237.0720270205038</v>
      </c>
      <c r="Y28" s="13">
        <v>1</v>
      </c>
    </row>
    <row r="29" spans="1:40" ht="15.75" x14ac:dyDescent="0.25">
      <c r="A29" s="2">
        <v>4</v>
      </c>
      <c r="B29" s="2">
        <v>241</v>
      </c>
      <c r="C29" s="2">
        <v>72</v>
      </c>
      <c r="D29" s="2">
        <f t="shared" si="0"/>
        <v>650</v>
      </c>
      <c r="E29" s="2">
        <v>32.231000000000002</v>
      </c>
      <c r="F29" s="2">
        <f t="shared" si="3"/>
        <v>168.7</v>
      </c>
      <c r="G29" s="2">
        <f t="shared" si="4"/>
        <v>168.7</v>
      </c>
      <c r="H29" s="2">
        <v>20</v>
      </c>
      <c r="I29" s="2">
        <v>20</v>
      </c>
      <c r="J29" s="2">
        <v>10400</v>
      </c>
      <c r="K29" s="2">
        <v>2600</v>
      </c>
      <c r="L29" s="2">
        <v>7</v>
      </c>
      <c r="M29" s="2">
        <f t="shared" si="1"/>
        <v>32.231000000000002</v>
      </c>
      <c r="N29" s="2">
        <f t="shared" si="2"/>
        <v>32.231000000000002</v>
      </c>
      <c r="P29" s="7">
        <v>2</v>
      </c>
      <c r="Q29" s="7">
        <v>0.2</v>
      </c>
      <c r="T29" s="8">
        <v>2</v>
      </c>
      <c r="U29" s="8">
        <v>1</v>
      </c>
      <c r="V29" s="8">
        <v>4</v>
      </c>
      <c r="W29" s="8">
        <v>0.2</v>
      </c>
      <c r="X29" s="8">
        <v>3447.6971294118885</v>
      </c>
      <c r="Y29" s="14"/>
    </row>
    <row r="30" spans="1:40" ht="15.75" x14ac:dyDescent="0.25">
      <c r="A30" s="2">
        <v>4</v>
      </c>
      <c r="B30" s="2">
        <v>590</v>
      </c>
      <c r="C30" s="2">
        <v>295</v>
      </c>
      <c r="D30" s="2">
        <f t="shared" si="0"/>
        <v>15900</v>
      </c>
      <c r="E30" s="2">
        <v>14.242600000000001</v>
      </c>
      <c r="F30" s="2">
        <f t="shared" si="3"/>
        <v>413</v>
      </c>
      <c r="G30" s="2">
        <f t="shared" si="4"/>
        <v>413</v>
      </c>
      <c r="H30" s="2">
        <v>24</v>
      </c>
      <c r="I30" s="2">
        <v>24</v>
      </c>
      <c r="J30" s="2">
        <v>254000</v>
      </c>
      <c r="K30" s="2">
        <v>64000</v>
      </c>
      <c r="L30" s="2">
        <v>4.5999999999999996</v>
      </c>
      <c r="M30" s="2">
        <f t="shared" si="1"/>
        <v>14.242600000000001</v>
      </c>
      <c r="N30" s="2">
        <f t="shared" si="2"/>
        <v>14.242600000000001</v>
      </c>
      <c r="P30" s="7">
        <v>3</v>
      </c>
      <c r="Q30" s="7">
        <v>0.2</v>
      </c>
      <c r="T30" s="8">
        <v>3</v>
      </c>
      <c r="U30" s="8">
        <v>1</v>
      </c>
      <c r="V30" s="8">
        <v>5</v>
      </c>
      <c r="W30" s="8">
        <v>0.3</v>
      </c>
      <c r="X30" s="8">
        <v>564.38516057923755</v>
      </c>
      <c r="Y30" s="14"/>
    </row>
    <row r="31" spans="1:40" ht="15.75" x14ac:dyDescent="0.25">
      <c r="A31" s="2">
        <v>4</v>
      </c>
      <c r="B31" s="2">
        <v>389</v>
      </c>
      <c r="C31" s="2">
        <v>117</v>
      </c>
      <c r="D31" s="2">
        <f t="shared" si="0"/>
        <v>1200</v>
      </c>
      <c r="E31" s="2">
        <v>37.406500000000001</v>
      </c>
      <c r="F31" s="2">
        <f t="shared" si="3"/>
        <v>272.29999999999995</v>
      </c>
      <c r="G31" s="2">
        <f t="shared" si="4"/>
        <v>272.29999999999995</v>
      </c>
      <c r="H31" s="2">
        <v>8</v>
      </c>
      <c r="I31" s="2">
        <v>8</v>
      </c>
      <c r="J31" s="2">
        <v>19200</v>
      </c>
      <c r="K31" s="2">
        <v>4800</v>
      </c>
      <c r="L31" s="2">
        <v>6</v>
      </c>
      <c r="M31" s="2">
        <f t="shared" si="1"/>
        <v>37.406500000000001</v>
      </c>
      <c r="N31" s="2">
        <f t="shared" si="2"/>
        <v>37.406500000000001</v>
      </c>
      <c r="P31" s="7">
        <v>4</v>
      </c>
      <c r="Q31" s="7">
        <v>0.4</v>
      </c>
      <c r="T31" s="8">
        <v>4</v>
      </c>
      <c r="U31" s="8">
        <v>2</v>
      </c>
      <c r="V31" s="8">
        <v>3</v>
      </c>
      <c r="W31" s="8">
        <v>0.25</v>
      </c>
      <c r="X31" s="8">
        <v>479.12684014530066</v>
      </c>
      <c r="Y31" s="14"/>
    </row>
    <row r="32" spans="1:40" ht="15.75" x14ac:dyDescent="0.25">
      <c r="A32" s="2">
        <v>4</v>
      </c>
      <c r="B32" s="2">
        <v>322</v>
      </c>
      <c r="C32" s="2">
        <v>97</v>
      </c>
      <c r="D32" s="2">
        <f t="shared" si="0"/>
        <v>100</v>
      </c>
      <c r="E32" s="2">
        <v>42.9788</v>
      </c>
      <c r="F32" s="2">
        <f t="shared" si="3"/>
        <v>225.39999999999998</v>
      </c>
      <c r="G32" s="2">
        <f t="shared" si="4"/>
        <v>225.39999999999998</v>
      </c>
      <c r="H32" s="2">
        <v>2</v>
      </c>
      <c r="I32" s="2">
        <v>4</v>
      </c>
      <c r="J32" s="2">
        <v>1600</v>
      </c>
      <c r="K32" s="2">
        <v>400</v>
      </c>
      <c r="L32" s="2">
        <v>7</v>
      </c>
      <c r="M32" s="2">
        <f t="shared" si="1"/>
        <v>42.9788</v>
      </c>
      <c r="N32" s="2">
        <f t="shared" si="2"/>
        <v>42.9788</v>
      </c>
      <c r="P32" s="7">
        <v>5</v>
      </c>
      <c r="Q32" s="7">
        <v>0</v>
      </c>
      <c r="T32" s="8">
        <v>5</v>
      </c>
      <c r="U32" s="8">
        <v>2</v>
      </c>
      <c r="V32" s="8">
        <v>4</v>
      </c>
      <c r="W32" s="8">
        <v>0.1</v>
      </c>
      <c r="X32" s="8">
        <v>1342.2117372652431</v>
      </c>
      <c r="Y32" s="14"/>
    </row>
    <row r="33" spans="1:25" ht="15.75" x14ac:dyDescent="0.25">
      <c r="A33" s="2">
        <v>4</v>
      </c>
      <c r="B33" s="2">
        <v>241</v>
      </c>
      <c r="C33" s="2">
        <v>72</v>
      </c>
      <c r="D33" s="2">
        <f t="shared" si="0"/>
        <v>650</v>
      </c>
      <c r="E33" s="2">
        <v>32.231000000000002</v>
      </c>
      <c r="F33" s="2">
        <f t="shared" si="3"/>
        <v>168.7</v>
      </c>
      <c r="G33" s="2">
        <f t="shared" si="4"/>
        <v>168.7</v>
      </c>
      <c r="H33" s="2">
        <v>20</v>
      </c>
      <c r="I33" s="2">
        <v>20</v>
      </c>
      <c r="J33" s="2">
        <v>10400</v>
      </c>
      <c r="K33" s="2">
        <v>2600</v>
      </c>
      <c r="L33" s="2">
        <v>7</v>
      </c>
      <c r="M33" s="2">
        <f t="shared" si="1"/>
        <v>32.231000000000002</v>
      </c>
      <c r="N33" s="2">
        <f t="shared" si="2"/>
        <v>32.231000000000002</v>
      </c>
      <c r="P33" s="7">
        <v>6</v>
      </c>
      <c r="Q33" s="7">
        <v>0.2</v>
      </c>
      <c r="T33" s="8">
        <v>6</v>
      </c>
      <c r="U33" s="8">
        <v>2</v>
      </c>
      <c r="V33" s="8">
        <v>5</v>
      </c>
      <c r="W33" s="8">
        <v>0.3</v>
      </c>
      <c r="X33" s="8">
        <v>1718.2092307066798</v>
      </c>
      <c r="Y33" s="14"/>
    </row>
    <row r="34" spans="1:25" ht="15.75" x14ac:dyDescent="0.15">
      <c r="A34" s="2">
        <v>5</v>
      </c>
      <c r="B34" s="2">
        <v>485</v>
      </c>
      <c r="C34" s="2">
        <v>243</v>
      </c>
      <c r="D34" s="2">
        <f t="shared" si="0"/>
        <v>7800</v>
      </c>
      <c r="E34" s="2">
        <v>10.9976</v>
      </c>
      <c r="F34" s="2">
        <f t="shared" si="3"/>
        <v>339.5</v>
      </c>
      <c r="G34" s="2">
        <f t="shared" si="4"/>
        <v>339.5</v>
      </c>
      <c r="H34" s="2">
        <v>24</v>
      </c>
      <c r="I34" s="2">
        <v>24</v>
      </c>
      <c r="J34" s="2">
        <v>125000</v>
      </c>
      <c r="K34" s="2">
        <v>31000</v>
      </c>
      <c r="L34" s="2">
        <v>4.5999999999999996</v>
      </c>
      <c r="M34" s="2">
        <f t="shared" si="1"/>
        <v>10.9976</v>
      </c>
      <c r="N34" s="2">
        <f t="shared" si="2"/>
        <v>10.9976</v>
      </c>
      <c r="T34" s="8">
        <v>7</v>
      </c>
      <c r="U34" s="8">
        <v>2</v>
      </c>
      <c r="V34" s="8">
        <v>6</v>
      </c>
      <c r="W34" s="8">
        <v>0.2</v>
      </c>
      <c r="X34" s="8">
        <v>650.54096351492501</v>
      </c>
      <c r="Y34" s="14"/>
    </row>
    <row r="35" spans="1:25" ht="15.75" x14ac:dyDescent="0.15">
      <c r="A35" s="2">
        <v>5</v>
      </c>
      <c r="B35" s="2">
        <v>408</v>
      </c>
      <c r="C35" s="2">
        <v>122</v>
      </c>
      <c r="D35" s="2">
        <f t="shared" si="0"/>
        <v>250</v>
      </c>
      <c r="E35" s="2">
        <v>25.942</v>
      </c>
      <c r="F35" s="2">
        <f t="shared" si="3"/>
        <v>285.59999999999997</v>
      </c>
      <c r="G35" s="2">
        <f t="shared" si="4"/>
        <v>285.59999999999997</v>
      </c>
      <c r="H35" s="2">
        <v>6</v>
      </c>
      <c r="I35" s="2">
        <v>6</v>
      </c>
      <c r="J35" s="2">
        <v>4000</v>
      </c>
      <c r="K35" s="2">
        <v>1000</v>
      </c>
      <c r="L35" s="2">
        <v>5</v>
      </c>
      <c r="M35" s="2">
        <f t="shared" si="1"/>
        <v>25.942</v>
      </c>
      <c r="N35" s="2">
        <f t="shared" si="2"/>
        <v>25.942</v>
      </c>
      <c r="T35" s="8">
        <v>8</v>
      </c>
      <c r="U35" s="8">
        <v>3</v>
      </c>
      <c r="V35" s="8">
        <v>5</v>
      </c>
      <c r="W35" s="8">
        <v>0.26</v>
      </c>
      <c r="X35" s="8">
        <v>1882.9439144938769</v>
      </c>
      <c r="Y35" s="14"/>
    </row>
    <row r="36" spans="1:25" ht="15.75" x14ac:dyDescent="0.15">
      <c r="A36" s="2">
        <v>5</v>
      </c>
      <c r="B36" s="2">
        <v>397</v>
      </c>
      <c r="C36" s="2">
        <v>119</v>
      </c>
      <c r="D36" s="2">
        <f t="shared" si="0"/>
        <v>100</v>
      </c>
      <c r="E36" s="2">
        <v>40.013500000000001</v>
      </c>
      <c r="F36" s="2">
        <f t="shared" si="3"/>
        <v>277.89999999999998</v>
      </c>
      <c r="G36" s="2">
        <f t="shared" si="4"/>
        <v>277.89999999999998</v>
      </c>
      <c r="H36" s="2">
        <v>4</v>
      </c>
      <c r="I36" s="2">
        <v>4</v>
      </c>
      <c r="J36" s="2">
        <v>1600</v>
      </c>
      <c r="K36" s="2">
        <v>400</v>
      </c>
      <c r="L36" s="2">
        <v>5</v>
      </c>
      <c r="M36" s="2">
        <f t="shared" si="1"/>
        <v>40.013500000000001</v>
      </c>
      <c r="N36" s="2">
        <f t="shared" si="2"/>
        <v>40.013500000000001</v>
      </c>
      <c r="T36" s="8">
        <v>9</v>
      </c>
      <c r="U36" s="8">
        <v>3</v>
      </c>
      <c r="V36" s="8">
        <v>6</v>
      </c>
      <c r="W36" s="8">
        <v>0.1</v>
      </c>
      <c r="X36" s="8">
        <v>1700.9269691744087</v>
      </c>
      <c r="Y36" s="14"/>
    </row>
    <row r="37" spans="1:25" ht="15.75" x14ac:dyDescent="0.15">
      <c r="A37" s="2">
        <v>5</v>
      </c>
      <c r="B37" s="2">
        <v>342</v>
      </c>
      <c r="C37" s="2">
        <v>103</v>
      </c>
      <c r="D37" s="2">
        <f t="shared" si="0"/>
        <v>300</v>
      </c>
      <c r="E37" s="2">
        <v>44.313200000000002</v>
      </c>
      <c r="F37" s="2">
        <f t="shared" si="3"/>
        <v>239.39999999999998</v>
      </c>
      <c r="G37" s="2">
        <f t="shared" si="4"/>
        <v>239.39999999999998</v>
      </c>
      <c r="H37" s="2">
        <v>2</v>
      </c>
      <c r="I37" s="2">
        <v>4</v>
      </c>
      <c r="J37" s="2">
        <v>4800</v>
      </c>
      <c r="K37" s="2">
        <v>1200</v>
      </c>
      <c r="L37" s="2">
        <v>7</v>
      </c>
      <c r="M37" s="2">
        <f t="shared" si="1"/>
        <v>44.313200000000002</v>
      </c>
      <c r="N37" s="2">
        <f t="shared" si="2"/>
        <v>44.313200000000002</v>
      </c>
      <c r="T37" s="8">
        <v>10</v>
      </c>
      <c r="U37" s="8">
        <v>4</v>
      </c>
      <c r="V37" s="8">
        <v>5</v>
      </c>
      <c r="W37" s="8">
        <v>0.4</v>
      </c>
      <c r="X37" s="8">
        <v>1552.478640628533</v>
      </c>
      <c r="Y37" s="14"/>
    </row>
    <row r="38" spans="1:25" ht="15.75" x14ac:dyDescent="0.15">
      <c r="A38" s="2">
        <v>5</v>
      </c>
      <c r="B38" s="2">
        <v>341</v>
      </c>
      <c r="C38" s="2">
        <v>102</v>
      </c>
      <c r="D38" s="2">
        <f t="shared" si="0"/>
        <v>550</v>
      </c>
      <c r="E38" s="2">
        <v>25.727800000000002</v>
      </c>
      <c r="F38" s="2">
        <f t="shared" si="3"/>
        <v>238.7</v>
      </c>
      <c r="G38" s="2">
        <f t="shared" si="4"/>
        <v>238.7</v>
      </c>
      <c r="H38" s="2">
        <v>6</v>
      </c>
      <c r="I38" s="2">
        <v>6</v>
      </c>
      <c r="J38" s="2">
        <v>8800</v>
      </c>
      <c r="K38" s="2">
        <v>2200</v>
      </c>
      <c r="L38" s="2">
        <v>7</v>
      </c>
      <c r="M38" s="2">
        <f t="shared" si="1"/>
        <v>25.727800000000002</v>
      </c>
      <c r="N38" s="2">
        <f t="shared" si="2"/>
        <v>25.727800000000002</v>
      </c>
      <c r="T38" s="8">
        <v>11</v>
      </c>
      <c r="U38" s="8">
        <v>5</v>
      </c>
      <c r="V38" s="8">
        <v>6</v>
      </c>
      <c r="W38" s="8">
        <v>0.3</v>
      </c>
      <c r="X38" s="8">
        <v>2021.3520666233833</v>
      </c>
      <c r="Y38" s="15"/>
    </row>
    <row r="39" spans="1:25" ht="15.75" x14ac:dyDescent="0.15">
      <c r="A39" s="2">
        <v>5</v>
      </c>
      <c r="B39" s="2">
        <v>331</v>
      </c>
      <c r="C39" s="2">
        <v>99</v>
      </c>
      <c r="D39" s="2">
        <f t="shared" si="0"/>
        <v>600</v>
      </c>
      <c r="E39" s="2">
        <v>35.512</v>
      </c>
      <c r="F39" s="2">
        <f t="shared" si="3"/>
        <v>231.7</v>
      </c>
      <c r="G39" s="2">
        <f t="shared" si="4"/>
        <v>231.7</v>
      </c>
      <c r="H39" s="2">
        <v>11</v>
      </c>
      <c r="I39" s="2">
        <v>11</v>
      </c>
      <c r="J39" s="2">
        <v>9600</v>
      </c>
      <c r="K39" s="2">
        <v>2400</v>
      </c>
      <c r="L39" s="2">
        <v>5</v>
      </c>
      <c r="M39" s="2">
        <f t="shared" si="1"/>
        <v>35.512</v>
      </c>
      <c r="N39" s="2">
        <f t="shared" si="2"/>
        <v>35.512</v>
      </c>
    </row>
    <row r="40" spans="1:25" ht="15.75" x14ac:dyDescent="0.15">
      <c r="A40" s="2">
        <v>5</v>
      </c>
      <c r="B40" s="2">
        <v>408</v>
      </c>
      <c r="C40" s="2">
        <v>122</v>
      </c>
      <c r="D40" s="2">
        <f t="shared" si="0"/>
        <v>250</v>
      </c>
      <c r="E40" s="2">
        <v>25.942</v>
      </c>
      <c r="F40" s="2">
        <f t="shared" si="3"/>
        <v>285.59999999999997</v>
      </c>
      <c r="G40" s="2">
        <f t="shared" si="4"/>
        <v>285.59999999999997</v>
      </c>
      <c r="H40" s="2">
        <v>6</v>
      </c>
      <c r="I40" s="2">
        <v>6</v>
      </c>
      <c r="J40" s="2">
        <v>4000</v>
      </c>
      <c r="K40" s="2">
        <v>1000</v>
      </c>
      <c r="L40" s="2">
        <v>5</v>
      </c>
      <c r="M40" s="2">
        <f t="shared" si="1"/>
        <v>25.942</v>
      </c>
      <c r="N40" s="2">
        <f t="shared" si="2"/>
        <v>25.942</v>
      </c>
    </row>
    <row r="41" spans="1:25" ht="15.75" x14ac:dyDescent="0.15">
      <c r="A41" s="2">
        <v>5</v>
      </c>
      <c r="B41" s="2">
        <v>397</v>
      </c>
      <c r="C41" s="2">
        <v>119</v>
      </c>
      <c r="D41" s="2">
        <f t="shared" si="0"/>
        <v>100</v>
      </c>
      <c r="E41" s="2">
        <v>40.013500000000001</v>
      </c>
      <c r="F41" s="2">
        <f t="shared" si="3"/>
        <v>277.89999999999998</v>
      </c>
      <c r="G41" s="2">
        <f t="shared" si="4"/>
        <v>277.89999999999998</v>
      </c>
      <c r="H41" s="2">
        <v>4</v>
      </c>
      <c r="I41" s="2">
        <v>4</v>
      </c>
      <c r="J41" s="2">
        <v>1600</v>
      </c>
      <c r="K41" s="2">
        <v>400</v>
      </c>
      <c r="L41" s="2">
        <v>5</v>
      </c>
      <c r="M41" s="2">
        <f t="shared" si="1"/>
        <v>40.013500000000001</v>
      </c>
      <c r="N41" s="2">
        <f t="shared" si="2"/>
        <v>40.013500000000001</v>
      </c>
    </row>
    <row r="42" spans="1:25" ht="15.75" x14ac:dyDescent="0.15">
      <c r="A42" s="2">
        <v>5</v>
      </c>
      <c r="B42" s="2">
        <v>342</v>
      </c>
      <c r="C42" s="2">
        <v>103</v>
      </c>
      <c r="D42" s="2">
        <f t="shared" si="0"/>
        <v>300</v>
      </c>
      <c r="E42" s="2">
        <v>44.313200000000002</v>
      </c>
      <c r="F42" s="2">
        <f t="shared" si="3"/>
        <v>239.39999999999998</v>
      </c>
      <c r="G42" s="2">
        <f t="shared" si="4"/>
        <v>239.39999999999998</v>
      </c>
      <c r="H42" s="2">
        <v>2</v>
      </c>
      <c r="I42" s="2">
        <v>4</v>
      </c>
      <c r="J42" s="2">
        <v>4800</v>
      </c>
      <c r="K42" s="2">
        <v>1200</v>
      </c>
      <c r="L42" s="2">
        <v>7</v>
      </c>
      <c r="M42" s="2">
        <f t="shared" si="1"/>
        <v>44.313200000000002</v>
      </c>
      <c r="N42" s="2">
        <f t="shared" si="2"/>
        <v>44.313200000000002</v>
      </c>
    </row>
    <row r="43" spans="1:25" ht="15.75" x14ac:dyDescent="0.15">
      <c r="A43" s="2">
        <v>5</v>
      </c>
      <c r="B43" s="2">
        <v>341</v>
      </c>
      <c r="C43" s="2">
        <v>102</v>
      </c>
      <c r="D43" s="2">
        <f t="shared" si="0"/>
        <v>550</v>
      </c>
      <c r="E43" s="2">
        <v>25.727800000000002</v>
      </c>
      <c r="F43" s="2">
        <f t="shared" si="3"/>
        <v>238.7</v>
      </c>
      <c r="G43" s="2">
        <f t="shared" si="4"/>
        <v>238.7</v>
      </c>
      <c r="H43" s="2">
        <v>6</v>
      </c>
      <c r="I43" s="2">
        <v>6</v>
      </c>
      <c r="J43" s="2">
        <v>8800</v>
      </c>
      <c r="K43" s="2">
        <v>2200</v>
      </c>
      <c r="L43" s="2">
        <v>7</v>
      </c>
      <c r="M43" s="2">
        <f t="shared" si="1"/>
        <v>25.727800000000002</v>
      </c>
      <c r="N43" s="2">
        <f t="shared" si="2"/>
        <v>25.727800000000002</v>
      </c>
    </row>
    <row r="44" spans="1:25" ht="15.75" x14ac:dyDescent="0.15">
      <c r="A44" s="2">
        <v>5</v>
      </c>
      <c r="B44" s="2">
        <v>331</v>
      </c>
      <c r="C44" s="2">
        <v>99</v>
      </c>
      <c r="D44" s="2">
        <f t="shared" si="0"/>
        <v>600</v>
      </c>
      <c r="E44" s="2">
        <v>35.512</v>
      </c>
      <c r="F44" s="2">
        <f t="shared" si="3"/>
        <v>231.7</v>
      </c>
      <c r="G44" s="2">
        <f t="shared" si="4"/>
        <v>231.7</v>
      </c>
      <c r="H44" s="2">
        <v>11</v>
      </c>
      <c r="I44" s="2">
        <v>11</v>
      </c>
      <c r="J44" s="2">
        <v>9600</v>
      </c>
      <c r="K44" s="2">
        <v>2400</v>
      </c>
      <c r="L44" s="2">
        <v>5</v>
      </c>
      <c r="M44" s="2">
        <f t="shared" si="1"/>
        <v>35.512</v>
      </c>
      <c r="N44" s="2">
        <f t="shared" si="2"/>
        <v>35.512</v>
      </c>
    </row>
    <row r="45" spans="1:25" ht="15.75" x14ac:dyDescent="0.15">
      <c r="A45" s="2">
        <v>6</v>
      </c>
      <c r="B45" s="2">
        <v>435</v>
      </c>
      <c r="C45" s="2">
        <v>130</v>
      </c>
      <c r="D45" s="2">
        <f t="shared" si="0"/>
        <v>250</v>
      </c>
      <c r="E45" s="2">
        <v>68.5548</v>
      </c>
      <c r="F45" s="2">
        <f t="shared" si="3"/>
        <v>304.5</v>
      </c>
      <c r="G45" s="2">
        <f t="shared" si="4"/>
        <v>304.5</v>
      </c>
      <c r="H45" s="2">
        <v>2</v>
      </c>
      <c r="I45" s="2">
        <v>4</v>
      </c>
      <c r="J45" s="2">
        <v>4000</v>
      </c>
      <c r="K45" s="2">
        <v>1000</v>
      </c>
      <c r="L45" s="2">
        <v>7</v>
      </c>
      <c r="M45" s="2">
        <f t="shared" si="1"/>
        <v>68.5548</v>
      </c>
      <c r="N45" s="2">
        <f t="shared" si="2"/>
        <v>68.5548</v>
      </c>
    </row>
    <row r="46" spans="1:25" ht="15.75" x14ac:dyDescent="0.15">
      <c r="A46" s="2">
        <v>6</v>
      </c>
      <c r="B46" s="2">
        <v>391</v>
      </c>
      <c r="C46" s="2">
        <v>196</v>
      </c>
      <c r="D46" s="2">
        <f t="shared" si="0"/>
        <v>1300</v>
      </c>
      <c r="E46" s="2">
        <v>27.512800000000002</v>
      </c>
      <c r="F46" s="2">
        <f t="shared" si="3"/>
        <v>273.7</v>
      </c>
      <c r="G46" s="2">
        <f t="shared" si="4"/>
        <v>273.7</v>
      </c>
      <c r="H46" s="2">
        <v>8</v>
      </c>
      <c r="I46" s="2">
        <v>8</v>
      </c>
      <c r="J46" s="2">
        <v>20800</v>
      </c>
      <c r="K46" s="2">
        <v>5200</v>
      </c>
      <c r="L46" s="2">
        <v>7</v>
      </c>
      <c r="M46" s="2">
        <f t="shared" si="1"/>
        <v>27.512800000000002</v>
      </c>
      <c r="N46" s="2">
        <f t="shared" si="2"/>
        <v>27.512800000000002</v>
      </c>
    </row>
    <row r="47" spans="1:25" ht="15.75" x14ac:dyDescent="0.15">
      <c r="A47" s="2">
        <v>6</v>
      </c>
      <c r="B47" s="2">
        <v>380</v>
      </c>
      <c r="C47" s="2">
        <v>114</v>
      </c>
      <c r="D47" s="2">
        <f t="shared" si="0"/>
        <v>300</v>
      </c>
      <c r="E47" s="2">
        <v>116.3344</v>
      </c>
      <c r="F47" s="2">
        <f t="shared" si="3"/>
        <v>266</v>
      </c>
      <c r="G47" s="2">
        <f t="shared" si="4"/>
        <v>266</v>
      </c>
      <c r="H47" s="2">
        <v>6</v>
      </c>
      <c r="I47" s="2">
        <v>6</v>
      </c>
      <c r="J47" s="2">
        <v>4800</v>
      </c>
      <c r="K47" s="2">
        <v>1200</v>
      </c>
      <c r="L47" s="2">
        <v>5</v>
      </c>
      <c r="M47" s="2">
        <f t="shared" si="1"/>
        <v>116.3344</v>
      </c>
      <c r="N47" s="2">
        <f t="shared" si="2"/>
        <v>116.3344</v>
      </c>
    </row>
    <row r="48" spans="1:25" ht="15.75" x14ac:dyDescent="0.15">
      <c r="A48" s="2">
        <v>6</v>
      </c>
      <c r="B48" s="2">
        <v>351</v>
      </c>
      <c r="C48" s="2">
        <v>105</v>
      </c>
      <c r="D48" s="2">
        <f t="shared" si="0"/>
        <v>600</v>
      </c>
      <c r="E48" s="2">
        <v>41.495000000000005</v>
      </c>
      <c r="F48" s="2">
        <f t="shared" si="3"/>
        <v>245.7</v>
      </c>
      <c r="G48" s="2">
        <f t="shared" si="4"/>
        <v>245.7</v>
      </c>
      <c r="H48" s="2">
        <v>19</v>
      </c>
      <c r="I48" s="2">
        <v>19</v>
      </c>
      <c r="J48" s="2">
        <v>9600</v>
      </c>
      <c r="K48" s="2">
        <v>2400</v>
      </c>
      <c r="L48" s="2">
        <v>5</v>
      </c>
      <c r="M48" s="2">
        <f t="shared" si="1"/>
        <v>41.495000000000005</v>
      </c>
      <c r="N48" s="2">
        <f t="shared" si="2"/>
        <v>41.495000000000005</v>
      </c>
    </row>
    <row r="49" spans="1:14" ht="15.75" x14ac:dyDescent="0.15">
      <c r="A49" s="2">
        <v>6</v>
      </c>
      <c r="B49" s="2">
        <v>345</v>
      </c>
      <c r="C49" s="2">
        <v>104</v>
      </c>
      <c r="D49" s="2">
        <f t="shared" si="0"/>
        <v>750</v>
      </c>
      <c r="E49" s="2">
        <v>68.11</v>
      </c>
      <c r="F49" s="2">
        <f t="shared" si="3"/>
        <v>241.49999999999997</v>
      </c>
      <c r="G49" s="2">
        <f t="shared" si="4"/>
        <v>241.49999999999997</v>
      </c>
      <c r="H49" s="2">
        <v>2</v>
      </c>
      <c r="I49" s="2">
        <v>4</v>
      </c>
      <c r="J49" s="2">
        <v>12000</v>
      </c>
      <c r="K49" s="2">
        <v>3000</v>
      </c>
      <c r="L49" s="2">
        <v>7</v>
      </c>
      <c r="M49" s="2">
        <f t="shared" si="1"/>
        <v>68.11</v>
      </c>
      <c r="N49" s="2">
        <f t="shared" si="2"/>
        <v>68.11</v>
      </c>
    </row>
    <row r="50" spans="1:14" ht="15.75" x14ac:dyDescent="0.15">
      <c r="A50" s="2">
        <v>6</v>
      </c>
      <c r="B50" s="2">
        <v>256</v>
      </c>
      <c r="C50" s="2">
        <v>77</v>
      </c>
      <c r="D50" s="2">
        <f t="shared" si="0"/>
        <v>100</v>
      </c>
      <c r="E50" s="2">
        <v>104.23660000000001</v>
      </c>
      <c r="F50" s="2">
        <f t="shared" si="3"/>
        <v>179.2</v>
      </c>
      <c r="G50" s="2">
        <f t="shared" si="4"/>
        <v>179.2</v>
      </c>
      <c r="H50" s="2">
        <v>4</v>
      </c>
      <c r="I50" s="2">
        <v>4</v>
      </c>
      <c r="J50" s="2">
        <v>1600</v>
      </c>
      <c r="K50" s="2">
        <v>400</v>
      </c>
      <c r="L50" s="2">
        <v>5</v>
      </c>
      <c r="M50" s="2">
        <f t="shared" si="1"/>
        <v>104.23660000000001</v>
      </c>
      <c r="N50" s="2">
        <f t="shared" si="2"/>
        <v>104.23660000000001</v>
      </c>
    </row>
    <row r="51" spans="1:14" ht="15.75" x14ac:dyDescent="0.15">
      <c r="A51" s="2">
        <v>6</v>
      </c>
      <c r="B51" s="2">
        <v>435</v>
      </c>
      <c r="C51" s="2">
        <v>130</v>
      </c>
      <c r="D51" s="2">
        <f t="shared" si="0"/>
        <v>250</v>
      </c>
      <c r="E51" s="2">
        <v>68.5548</v>
      </c>
      <c r="F51" s="2">
        <f t="shared" si="3"/>
        <v>304.5</v>
      </c>
      <c r="G51" s="2">
        <f t="shared" si="4"/>
        <v>304.5</v>
      </c>
      <c r="H51" s="2">
        <v>2</v>
      </c>
      <c r="I51" s="2">
        <v>4</v>
      </c>
      <c r="J51" s="2">
        <v>4000</v>
      </c>
      <c r="K51" s="2">
        <v>1000</v>
      </c>
      <c r="L51" s="2">
        <v>7</v>
      </c>
      <c r="M51" s="2">
        <f t="shared" si="1"/>
        <v>68.5548</v>
      </c>
      <c r="N51" s="2">
        <f t="shared" si="2"/>
        <v>68.5548</v>
      </c>
    </row>
    <row r="52" spans="1:14" ht="15.75" x14ac:dyDescent="0.15">
      <c r="A52" s="2">
        <v>6</v>
      </c>
      <c r="B52" s="2">
        <v>380</v>
      </c>
      <c r="C52" s="2">
        <v>114</v>
      </c>
      <c r="D52" s="2">
        <f t="shared" si="0"/>
        <v>300</v>
      </c>
      <c r="E52" s="2">
        <v>116.3344</v>
      </c>
      <c r="F52" s="2">
        <f t="shared" si="3"/>
        <v>266</v>
      </c>
      <c r="G52" s="2">
        <f t="shared" si="4"/>
        <v>266</v>
      </c>
      <c r="H52" s="2">
        <v>6</v>
      </c>
      <c r="I52" s="2">
        <v>6</v>
      </c>
      <c r="J52" s="2">
        <v>4800</v>
      </c>
      <c r="K52" s="2">
        <v>1200</v>
      </c>
      <c r="L52" s="2">
        <v>5</v>
      </c>
      <c r="M52" s="2">
        <f t="shared" si="1"/>
        <v>116.3344</v>
      </c>
      <c r="N52" s="2">
        <f t="shared" si="2"/>
        <v>116.3344</v>
      </c>
    </row>
    <row r="53" spans="1:14" ht="15.75" x14ac:dyDescent="0.15">
      <c r="A53" s="2">
        <v>6</v>
      </c>
      <c r="B53" s="2">
        <v>351</v>
      </c>
      <c r="C53" s="2">
        <v>105</v>
      </c>
      <c r="D53" s="2">
        <f t="shared" si="0"/>
        <v>600</v>
      </c>
      <c r="E53" s="2">
        <v>41.495000000000005</v>
      </c>
      <c r="F53" s="2">
        <f t="shared" si="3"/>
        <v>245.7</v>
      </c>
      <c r="G53" s="2">
        <f t="shared" si="4"/>
        <v>245.7</v>
      </c>
      <c r="H53" s="2">
        <v>19</v>
      </c>
      <c r="I53" s="2">
        <v>19</v>
      </c>
      <c r="J53" s="2">
        <v>9600</v>
      </c>
      <c r="K53" s="2">
        <v>2400</v>
      </c>
      <c r="L53" s="2">
        <v>5</v>
      </c>
      <c r="M53" s="2">
        <f t="shared" si="1"/>
        <v>41.495000000000005</v>
      </c>
      <c r="N53" s="2">
        <f t="shared" si="2"/>
        <v>41.495000000000005</v>
      </c>
    </row>
    <row r="54" spans="1:14" ht="15.75" x14ac:dyDescent="0.15">
      <c r="A54" s="2">
        <v>6</v>
      </c>
      <c r="B54" s="2">
        <v>345</v>
      </c>
      <c r="C54" s="2">
        <v>104</v>
      </c>
      <c r="D54" s="2">
        <f t="shared" si="0"/>
        <v>750</v>
      </c>
      <c r="E54" s="2">
        <v>68.11</v>
      </c>
      <c r="F54" s="2">
        <f t="shared" si="3"/>
        <v>241.49999999999997</v>
      </c>
      <c r="G54" s="2">
        <f t="shared" si="4"/>
        <v>241.49999999999997</v>
      </c>
      <c r="H54" s="2">
        <v>2</v>
      </c>
      <c r="I54" s="2">
        <v>4</v>
      </c>
      <c r="J54" s="2">
        <v>12000</v>
      </c>
      <c r="K54" s="2">
        <v>3000</v>
      </c>
      <c r="L54" s="2">
        <v>7</v>
      </c>
      <c r="M54" s="2">
        <f t="shared" si="1"/>
        <v>68.11</v>
      </c>
      <c r="N54" s="2">
        <f t="shared" si="2"/>
        <v>68.11</v>
      </c>
    </row>
    <row r="55" spans="1:14" ht="15.75" x14ac:dyDescent="0.15">
      <c r="A55" s="2">
        <v>6</v>
      </c>
      <c r="B55" s="2">
        <v>256</v>
      </c>
      <c r="C55" s="2">
        <v>77</v>
      </c>
      <c r="D55" s="2">
        <f t="shared" si="0"/>
        <v>100</v>
      </c>
      <c r="E55" s="2">
        <v>104.23660000000001</v>
      </c>
      <c r="F55" s="2">
        <f t="shared" si="3"/>
        <v>179.2</v>
      </c>
      <c r="G55" s="2">
        <f t="shared" si="4"/>
        <v>179.2</v>
      </c>
      <c r="H55" s="2">
        <v>4</v>
      </c>
      <c r="I55" s="2">
        <v>4</v>
      </c>
      <c r="J55" s="2">
        <v>1600</v>
      </c>
      <c r="K55" s="2">
        <v>400</v>
      </c>
      <c r="L55" s="2">
        <v>5</v>
      </c>
      <c r="M55" s="2">
        <f t="shared" si="1"/>
        <v>104.23660000000001</v>
      </c>
      <c r="N55" s="2">
        <f t="shared" si="2"/>
        <v>104.23660000000001</v>
      </c>
    </row>
  </sheetData>
  <mergeCells count="7">
    <mergeCell ref="P19:AN19"/>
    <mergeCell ref="P26:Q26"/>
    <mergeCell ref="T26:Y26"/>
    <mergeCell ref="Y28:Y38"/>
    <mergeCell ref="A1:N1"/>
    <mergeCell ref="P1:W1"/>
    <mergeCell ref="P13:AN13"/>
  </mergeCells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49"/>
  <sheetViews>
    <sheetView zoomScale="85" zoomScaleNormal="85" workbookViewId="0">
      <selection activeCell="J39" sqref="J39:J49"/>
    </sheetView>
  </sheetViews>
  <sheetFormatPr defaultColWidth="9" defaultRowHeight="14.25" x14ac:dyDescent="0.15"/>
  <cols>
    <col min="1" max="1" width="11.625" style="1" customWidth="1"/>
    <col min="2" max="2" width="10.125" style="1" bestFit="1" customWidth="1"/>
    <col min="3" max="4" width="7.5" style="1" bestFit="1" customWidth="1"/>
    <col min="5" max="5" width="8" style="1" bestFit="1" customWidth="1"/>
    <col min="6" max="7" width="6.875" style="1" bestFit="1" customWidth="1"/>
    <col min="8" max="8" width="10.125" style="1" bestFit="1" customWidth="1"/>
    <col min="9" max="9" width="8.375" style="1" bestFit="1" customWidth="1"/>
    <col min="10" max="10" width="12.375" style="1" bestFit="1" customWidth="1"/>
    <col min="11" max="11" width="7.5" style="1" bestFit="1" customWidth="1"/>
    <col min="12" max="12" width="6.5" style="1" bestFit="1" customWidth="1"/>
    <col min="13" max="16" width="7.5" style="1" bestFit="1" customWidth="1"/>
    <col min="17" max="17" width="11.125" style="1" customWidth="1"/>
    <col min="18" max="20" width="7.5" style="1" bestFit="1" customWidth="1"/>
    <col min="21" max="21" width="6.5" style="1" bestFit="1" customWidth="1"/>
    <col min="22" max="24" width="7.5" style="1" bestFit="1" customWidth="1"/>
    <col min="25" max="25" width="13.25" style="1" customWidth="1"/>
    <col min="26" max="16384" width="9" style="1"/>
  </cols>
  <sheetData>
    <row r="1" spans="1:23" ht="15.75" x14ac:dyDescent="0.15">
      <c r="A1" s="16" t="s">
        <v>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P1" s="17" t="s">
        <v>20</v>
      </c>
      <c r="Q1" s="18"/>
      <c r="R1" s="18"/>
      <c r="S1" s="18"/>
      <c r="T1" s="18"/>
      <c r="U1" s="18"/>
      <c r="V1" s="18"/>
      <c r="W1" s="19"/>
    </row>
    <row r="2" spans="1:23" ht="15.75" x14ac:dyDescent="0.15">
      <c r="A2" s="2" t="s">
        <v>21</v>
      </c>
      <c r="B2" s="2" t="s">
        <v>10</v>
      </c>
      <c r="C2" s="2" t="s">
        <v>15</v>
      </c>
      <c r="D2" s="2" t="s">
        <v>2</v>
      </c>
      <c r="E2" s="2" t="s">
        <v>3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4</v>
      </c>
      <c r="K2" s="2" t="s">
        <v>5</v>
      </c>
      <c r="L2" s="2" t="s">
        <v>6</v>
      </c>
      <c r="M2" s="2" t="s">
        <v>7</v>
      </c>
      <c r="N2" s="2" t="s">
        <v>8</v>
      </c>
      <c r="P2" s="3" t="s">
        <v>22</v>
      </c>
      <c r="Q2" s="3" t="s">
        <v>0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23</v>
      </c>
      <c r="W2" s="3" t="s">
        <v>8</v>
      </c>
    </row>
    <row r="3" spans="1:23" ht="15.75" x14ac:dyDescent="0.15">
      <c r="A3" s="2">
        <v>1</v>
      </c>
      <c r="B3" s="2">
        <v>426</v>
      </c>
      <c r="C3" s="2">
        <v>128</v>
      </c>
      <c r="D3" s="2">
        <f t="shared" ref="D3:D21" si="0">J3*0.05+K3*0.05</f>
        <v>600</v>
      </c>
      <c r="E3" s="2">
        <v>26.642434000000005</v>
      </c>
      <c r="F3" s="2">
        <f t="shared" ref="F3:F21" si="1">B3*0.7</f>
        <v>298.2</v>
      </c>
      <c r="G3" s="2">
        <f t="shared" ref="G3:G21" si="2">B3*0.7</f>
        <v>298.2</v>
      </c>
      <c r="H3" s="2">
        <v>7</v>
      </c>
      <c r="I3" s="2">
        <v>7</v>
      </c>
      <c r="J3" s="2">
        <v>10000</v>
      </c>
      <c r="K3" s="2">
        <v>2000</v>
      </c>
      <c r="L3" s="2">
        <v>5</v>
      </c>
      <c r="M3" s="2">
        <f t="shared" ref="M3:M21" si="3">E3*1</f>
        <v>26.642434000000005</v>
      </c>
      <c r="N3" s="2">
        <f t="shared" ref="N3:N21" si="4">E3*1</f>
        <v>26.642434000000005</v>
      </c>
      <c r="P3" s="3">
        <v>2</v>
      </c>
      <c r="Q3" s="3">
        <v>400</v>
      </c>
      <c r="R3" s="3">
        <v>0.9</v>
      </c>
      <c r="S3" s="3">
        <v>400</v>
      </c>
      <c r="T3" s="3">
        <v>800</v>
      </c>
      <c r="U3" s="3">
        <v>100</v>
      </c>
      <c r="V3" s="3">
        <v>50</v>
      </c>
      <c r="W3" s="3">
        <v>50</v>
      </c>
    </row>
    <row r="4" spans="1:23" ht="15.75" x14ac:dyDescent="0.15">
      <c r="A4" s="2">
        <v>1</v>
      </c>
      <c r="B4" s="2">
        <v>420</v>
      </c>
      <c r="C4" s="2">
        <v>126</v>
      </c>
      <c r="D4" s="2">
        <f t="shared" si="0"/>
        <v>300</v>
      </c>
      <c r="E4" s="2">
        <v>33.080200000000005</v>
      </c>
      <c r="F4" s="2">
        <f t="shared" si="1"/>
        <v>294</v>
      </c>
      <c r="G4" s="2">
        <f t="shared" si="2"/>
        <v>294</v>
      </c>
      <c r="H4" s="2">
        <v>11</v>
      </c>
      <c r="I4" s="2">
        <v>11</v>
      </c>
      <c r="J4" s="2">
        <v>5000</v>
      </c>
      <c r="K4" s="2">
        <v>1000</v>
      </c>
      <c r="L4" s="2">
        <v>5</v>
      </c>
      <c r="M4" s="2">
        <f t="shared" si="3"/>
        <v>33.080200000000005</v>
      </c>
      <c r="N4" s="2">
        <f t="shared" si="4"/>
        <v>33.080200000000005</v>
      </c>
      <c r="P4" s="3">
        <v>3</v>
      </c>
      <c r="Q4" s="3">
        <v>400</v>
      </c>
      <c r="R4" s="3">
        <v>0.9</v>
      </c>
      <c r="S4" s="3">
        <v>400</v>
      </c>
      <c r="T4" s="3">
        <v>800</v>
      </c>
      <c r="U4" s="3">
        <v>100</v>
      </c>
      <c r="V4" s="3">
        <v>50</v>
      </c>
      <c r="W4" s="3">
        <v>50</v>
      </c>
    </row>
    <row r="5" spans="1:23" ht="15.75" x14ac:dyDescent="0.15">
      <c r="A5" s="2">
        <v>1</v>
      </c>
      <c r="B5" s="2">
        <v>399</v>
      </c>
      <c r="C5" s="2">
        <v>120</v>
      </c>
      <c r="D5" s="2">
        <f t="shared" si="0"/>
        <v>650</v>
      </c>
      <c r="E5" s="2">
        <v>28.483840000000004</v>
      </c>
      <c r="F5" s="2">
        <f t="shared" si="1"/>
        <v>279.29999999999995</v>
      </c>
      <c r="G5" s="2">
        <f t="shared" si="2"/>
        <v>279.29999999999995</v>
      </c>
      <c r="H5" s="2">
        <v>7</v>
      </c>
      <c r="I5" s="2">
        <v>7</v>
      </c>
      <c r="J5" s="2">
        <v>10000</v>
      </c>
      <c r="K5" s="2">
        <v>3000</v>
      </c>
      <c r="L5" s="2">
        <v>5</v>
      </c>
      <c r="M5" s="2">
        <f t="shared" si="3"/>
        <v>28.483840000000004</v>
      </c>
      <c r="N5" s="2">
        <f t="shared" si="4"/>
        <v>28.483840000000004</v>
      </c>
      <c r="P5" s="3">
        <v>2</v>
      </c>
      <c r="Q5" s="3">
        <v>400</v>
      </c>
      <c r="R5" s="3">
        <v>0.9</v>
      </c>
      <c r="S5" s="3">
        <v>400</v>
      </c>
      <c r="T5" s="3">
        <v>800</v>
      </c>
      <c r="U5" s="3">
        <v>100</v>
      </c>
      <c r="V5" s="3">
        <v>50</v>
      </c>
      <c r="W5" s="3">
        <v>50</v>
      </c>
    </row>
    <row r="6" spans="1:23" ht="15.75" x14ac:dyDescent="0.15">
      <c r="A6" s="2">
        <v>1</v>
      </c>
      <c r="B6" s="2">
        <v>268</v>
      </c>
      <c r="C6" s="2">
        <v>81</v>
      </c>
      <c r="D6" s="2">
        <f t="shared" si="0"/>
        <v>300</v>
      </c>
      <c r="E6" s="2">
        <v>42.807400000000001</v>
      </c>
      <c r="F6" s="2">
        <f t="shared" si="1"/>
        <v>187.6</v>
      </c>
      <c r="G6" s="2">
        <f t="shared" si="2"/>
        <v>187.6</v>
      </c>
      <c r="H6" s="2">
        <v>19</v>
      </c>
      <c r="I6" s="2">
        <v>19</v>
      </c>
      <c r="J6" s="2">
        <v>5000</v>
      </c>
      <c r="K6" s="2">
        <v>1000</v>
      </c>
      <c r="L6" s="2">
        <v>5</v>
      </c>
      <c r="M6" s="2">
        <f t="shared" si="3"/>
        <v>42.807400000000001</v>
      </c>
      <c r="N6" s="2">
        <f t="shared" si="4"/>
        <v>42.807400000000001</v>
      </c>
      <c r="P6" s="3">
        <v>3</v>
      </c>
      <c r="Q6" s="3">
        <v>400</v>
      </c>
      <c r="R6" s="3">
        <v>0.9</v>
      </c>
      <c r="S6" s="3">
        <v>400</v>
      </c>
      <c r="T6" s="3">
        <v>800</v>
      </c>
      <c r="U6" s="3">
        <v>100</v>
      </c>
      <c r="V6" s="3">
        <v>50</v>
      </c>
      <c r="W6" s="3">
        <v>50</v>
      </c>
    </row>
    <row r="7" spans="1:23" ht="15.75" x14ac:dyDescent="0.15">
      <c r="A7" s="2">
        <v>2</v>
      </c>
      <c r="B7" s="2">
        <v>550</v>
      </c>
      <c r="C7" s="2">
        <v>275</v>
      </c>
      <c r="D7" s="2">
        <f t="shared" si="0"/>
        <v>15450</v>
      </c>
      <c r="E7" s="2">
        <v>10.9976</v>
      </c>
      <c r="F7" s="2">
        <f t="shared" si="1"/>
        <v>385</v>
      </c>
      <c r="G7" s="2">
        <f t="shared" si="2"/>
        <v>385</v>
      </c>
      <c r="H7" s="2">
        <v>24</v>
      </c>
      <c r="I7" s="2">
        <v>24</v>
      </c>
      <c r="J7" s="2">
        <v>247000</v>
      </c>
      <c r="K7" s="2">
        <v>62000</v>
      </c>
      <c r="L7" s="2">
        <v>4.5999999999999996</v>
      </c>
      <c r="M7" s="2">
        <f t="shared" si="3"/>
        <v>10.9976</v>
      </c>
      <c r="N7" s="2">
        <f t="shared" si="4"/>
        <v>10.9976</v>
      </c>
    </row>
    <row r="8" spans="1:23" ht="15.75" x14ac:dyDescent="0.15">
      <c r="A8" s="2">
        <v>2</v>
      </c>
      <c r="B8" s="2">
        <v>417</v>
      </c>
      <c r="C8" s="2">
        <v>125</v>
      </c>
      <c r="D8" s="2">
        <f t="shared" si="0"/>
        <v>1200</v>
      </c>
      <c r="E8" s="2">
        <v>49.369399999999999</v>
      </c>
      <c r="F8" s="2">
        <f t="shared" si="1"/>
        <v>291.89999999999998</v>
      </c>
      <c r="G8" s="2">
        <f t="shared" si="2"/>
        <v>291.89999999999998</v>
      </c>
      <c r="H8" s="2">
        <v>20</v>
      </c>
      <c r="I8" s="2">
        <v>20</v>
      </c>
      <c r="J8" s="2">
        <v>19000</v>
      </c>
      <c r="K8" s="2">
        <v>5000</v>
      </c>
      <c r="L8" s="2">
        <v>5</v>
      </c>
      <c r="M8" s="2">
        <f t="shared" si="3"/>
        <v>49.369399999999999</v>
      </c>
      <c r="N8" s="2">
        <f t="shared" si="4"/>
        <v>49.369399999999999</v>
      </c>
    </row>
    <row r="9" spans="1:23" ht="15.75" x14ac:dyDescent="0.15">
      <c r="A9" s="2">
        <v>2</v>
      </c>
      <c r="B9" s="2">
        <v>331</v>
      </c>
      <c r="C9" s="2">
        <v>99</v>
      </c>
      <c r="D9" s="2">
        <f t="shared" si="0"/>
        <v>250</v>
      </c>
      <c r="E9" s="2">
        <v>39.976399999999998</v>
      </c>
      <c r="F9" s="2">
        <f t="shared" si="1"/>
        <v>231.7</v>
      </c>
      <c r="G9" s="2">
        <f t="shared" si="2"/>
        <v>231.7</v>
      </c>
      <c r="H9" s="2">
        <v>2</v>
      </c>
      <c r="I9" s="2">
        <v>4</v>
      </c>
      <c r="J9" s="2">
        <v>4000</v>
      </c>
      <c r="K9" s="2">
        <v>1000</v>
      </c>
      <c r="L9" s="2">
        <v>6</v>
      </c>
      <c r="M9" s="2">
        <f t="shared" si="3"/>
        <v>39.976399999999998</v>
      </c>
      <c r="N9" s="2">
        <f t="shared" si="4"/>
        <v>39.976399999999998</v>
      </c>
    </row>
    <row r="10" spans="1:23" ht="15.75" x14ac:dyDescent="0.15">
      <c r="A10" s="2">
        <v>3</v>
      </c>
      <c r="B10" s="2">
        <v>485</v>
      </c>
      <c r="C10" s="2">
        <v>146</v>
      </c>
      <c r="D10" s="2">
        <f t="shared" si="0"/>
        <v>1500</v>
      </c>
      <c r="E10" s="2">
        <v>42.41431</v>
      </c>
      <c r="F10" s="2">
        <f t="shared" si="1"/>
        <v>339.5</v>
      </c>
      <c r="G10" s="2">
        <f t="shared" si="2"/>
        <v>339.5</v>
      </c>
      <c r="H10" s="2">
        <v>4</v>
      </c>
      <c r="I10" s="2">
        <v>4</v>
      </c>
      <c r="J10" s="2">
        <v>24000</v>
      </c>
      <c r="K10" s="2">
        <v>6000</v>
      </c>
      <c r="L10" s="2">
        <v>6</v>
      </c>
      <c r="M10" s="2">
        <f t="shared" si="3"/>
        <v>42.41431</v>
      </c>
      <c r="N10" s="2">
        <f t="shared" si="4"/>
        <v>42.41431</v>
      </c>
    </row>
    <row r="11" spans="1:23" ht="15.75" x14ac:dyDescent="0.15">
      <c r="A11" s="2">
        <v>3</v>
      </c>
      <c r="B11" s="2">
        <v>293</v>
      </c>
      <c r="C11" s="2">
        <v>88</v>
      </c>
      <c r="D11" s="2">
        <f t="shared" si="0"/>
        <v>500</v>
      </c>
      <c r="E11" s="2">
        <v>71.223600000000005</v>
      </c>
      <c r="F11" s="2">
        <f t="shared" si="1"/>
        <v>205.1</v>
      </c>
      <c r="G11" s="2">
        <f t="shared" si="2"/>
        <v>205.1</v>
      </c>
      <c r="H11" s="2">
        <v>2</v>
      </c>
      <c r="I11" s="2">
        <v>4</v>
      </c>
      <c r="J11" s="2">
        <v>8000</v>
      </c>
      <c r="K11" s="2">
        <v>2000</v>
      </c>
      <c r="L11" s="2">
        <v>5.5</v>
      </c>
      <c r="M11" s="2">
        <f t="shared" si="3"/>
        <v>71.223600000000005</v>
      </c>
      <c r="N11" s="2">
        <f t="shared" si="4"/>
        <v>71.223600000000005</v>
      </c>
    </row>
    <row r="12" spans="1:23" ht="15.75" x14ac:dyDescent="0.15">
      <c r="A12" s="2">
        <v>3</v>
      </c>
      <c r="B12" s="2">
        <v>240</v>
      </c>
      <c r="C12" s="2">
        <v>72</v>
      </c>
      <c r="D12" s="2">
        <f t="shared" si="0"/>
        <v>680</v>
      </c>
      <c r="E12" s="2">
        <v>60.859778687958837</v>
      </c>
      <c r="F12" s="2">
        <f t="shared" si="1"/>
        <v>168</v>
      </c>
      <c r="G12" s="2">
        <f t="shared" si="2"/>
        <v>168</v>
      </c>
      <c r="H12" s="2">
        <v>2</v>
      </c>
      <c r="I12" s="2">
        <v>4</v>
      </c>
      <c r="J12" s="2">
        <v>10700</v>
      </c>
      <c r="K12" s="2">
        <v>2900</v>
      </c>
      <c r="L12" s="2">
        <v>6</v>
      </c>
      <c r="M12" s="2">
        <f t="shared" si="3"/>
        <v>60.859778687958837</v>
      </c>
      <c r="N12" s="2">
        <f t="shared" si="4"/>
        <v>60.859778687958837</v>
      </c>
    </row>
    <row r="13" spans="1:23" ht="15.75" x14ac:dyDescent="0.15">
      <c r="A13" s="2">
        <v>4</v>
      </c>
      <c r="B13" s="2">
        <v>445</v>
      </c>
      <c r="C13" s="2">
        <v>134</v>
      </c>
      <c r="D13" s="2">
        <f t="shared" si="0"/>
        <v>550</v>
      </c>
      <c r="E13" s="2">
        <v>51.986000000000004</v>
      </c>
      <c r="F13" s="2">
        <f t="shared" si="1"/>
        <v>311.5</v>
      </c>
      <c r="G13" s="2">
        <f t="shared" si="2"/>
        <v>311.5</v>
      </c>
      <c r="H13" s="2">
        <v>2</v>
      </c>
      <c r="I13" s="2">
        <v>4</v>
      </c>
      <c r="J13" s="2">
        <v>9000</v>
      </c>
      <c r="K13" s="2">
        <v>2000</v>
      </c>
      <c r="L13" s="2">
        <v>6</v>
      </c>
      <c r="M13" s="2">
        <f t="shared" si="3"/>
        <v>51.986000000000004</v>
      </c>
      <c r="N13" s="2">
        <f t="shared" si="4"/>
        <v>51.986000000000004</v>
      </c>
    </row>
    <row r="14" spans="1:23" ht="15.75" x14ac:dyDescent="0.15">
      <c r="A14" s="2">
        <v>4</v>
      </c>
      <c r="B14" s="2">
        <v>431</v>
      </c>
      <c r="C14" s="2">
        <v>129</v>
      </c>
      <c r="D14" s="2">
        <f t="shared" si="0"/>
        <v>700</v>
      </c>
      <c r="E14" s="2">
        <v>26.137160000000002</v>
      </c>
      <c r="F14" s="2">
        <f t="shared" si="1"/>
        <v>301.7</v>
      </c>
      <c r="G14" s="2">
        <f t="shared" si="2"/>
        <v>301.7</v>
      </c>
      <c r="H14" s="2">
        <v>8</v>
      </c>
      <c r="I14" s="2">
        <v>8</v>
      </c>
      <c r="J14" s="2">
        <v>11000</v>
      </c>
      <c r="K14" s="2">
        <v>3000</v>
      </c>
      <c r="L14" s="2">
        <v>5</v>
      </c>
      <c r="M14" s="2">
        <f t="shared" si="3"/>
        <v>26.137160000000002</v>
      </c>
      <c r="N14" s="2">
        <f t="shared" si="4"/>
        <v>26.137160000000002</v>
      </c>
    </row>
    <row r="15" spans="1:23" ht="15.75" x14ac:dyDescent="0.15">
      <c r="A15" s="2">
        <v>4</v>
      </c>
      <c r="B15" s="2">
        <v>416</v>
      </c>
      <c r="C15" s="2">
        <v>125</v>
      </c>
      <c r="D15" s="2">
        <f t="shared" si="0"/>
        <v>600</v>
      </c>
      <c r="E15" s="2">
        <v>34.276800000000001</v>
      </c>
      <c r="F15" s="2">
        <f t="shared" si="1"/>
        <v>291.2</v>
      </c>
      <c r="G15" s="2">
        <f t="shared" si="2"/>
        <v>291.2</v>
      </c>
      <c r="H15" s="2">
        <v>22</v>
      </c>
      <c r="I15" s="2">
        <v>22</v>
      </c>
      <c r="J15" s="2">
        <v>10000</v>
      </c>
      <c r="K15" s="2">
        <v>2000</v>
      </c>
      <c r="L15" s="2">
        <v>5</v>
      </c>
      <c r="M15" s="2">
        <f t="shared" si="3"/>
        <v>34.276800000000001</v>
      </c>
      <c r="N15" s="2">
        <f t="shared" si="4"/>
        <v>34.276800000000001</v>
      </c>
    </row>
    <row r="16" spans="1:23" ht="15.75" x14ac:dyDescent="0.15">
      <c r="A16" s="2">
        <v>4</v>
      </c>
      <c r="B16" s="2">
        <v>330</v>
      </c>
      <c r="C16" s="2">
        <v>99</v>
      </c>
      <c r="D16" s="2">
        <f t="shared" si="0"/>
        <v>515</v>
      </c>
      <c r="E16" s="2">
        <v>72.304591799885202</v>
      </c>
      <c r="F16" s="2">
        <f t="shared" si="1"/>
        <v>230.99999999999997</v>
      </c>
      <c r="G16" s="2">
        <f t="shared" si="2"/>
        <v>230.99999999999997</v>
      </c>
      <c r="H16" s="2">
        <v>2</v>
      </c>
      <c r="I16" s="2">
        <v>4</v>
      </c>
      <c r="J16" s="2">
        <v>8200</v>
      </c>
      <c r="K16" s="2">
        <v>2100</v>
      </c>
      <c r="L16" s="2">
        <v>5.5</v>
      </c>
      <c r="M16" s="2">
        <f t="shared" si="3"/>
        <v>72.304591799885202</v>
      </c>
      <c r="N16" s="2">
        <f t="shared" si="4"/>
        <v>72.304591799885202</v>
      </c>
    </row>
    <row r="17" spans="1:25" ht="15.75" x14ac:dyDescent="0.15">
      <c r="A17" s="2">
        <v>4</v>
      </c>
      <c r="B17" s="2">
        <v>311</v>
      </c>
      <c r="C17" s="2">
        <v>93</v>
      </c>
      <c r="D17" s="2">
        <f t="shared" si="0"/>
        <v>800</v>
      </c>
      <c r="E17" s="2">
        <v>104.23660000000001</v>
      </c>
      <c r="F17" s="2">
        <f t="shared" si="1"/>
        <v>217.7</v>
      </c>
      <c r="G17" s="2">
        <f t="shared" si="2"/>
        <v>217.7</v>
      </c>
      <c r="H17" s="2">
        <v>9</v>
      </c>
      <c r="I17" s="2">
        <v>9</v>
      </c>
      <c r="J17" s="2">
        <v>13000</v>
      </c>
      <c r="K17" s="2">
        <v>3000</v>
      </c>
      <c r="L17" s="2">
        <v>5</v>
      </c>
      <c r="M17" s="2">
        <f t="shared" si="3"/>
        <v>104.23660000000001</v>
      </c>
      <c r="N17" s="2">
        <f t="shared" si="4"/>
        <v>104.23660000000001</v>
      </c>
    </row>
    <row r="18" spans="1:25" ht="15.75" x14ac:dyDescent="0.15">
      <c r="A18" s="2">
        <v>5</v>
      </c>
      <c r="B18" s="2">
        <v>359</v>
      </c>
      <c r="C18" s="2">
        <v>108</v>
      </c>
      <c r="D18" s="2">
        <f t="shared" si="0"/>
        <v>800</v>
      </c>
      <c r="E18" s="2">
        <v>48.038400000000003</v>
      </c>
      <c r="F18" s="2">
        <f t="shared" si="1"/>
        <v>251.29999999999998</v>
      </c>
      <c r="G18" s="2">
        <f t="shared" si="2"/>
        <v>251.29999999999998</v>
      </c>
      <c r="H18" s="2">
        <v>2</v>
      </c>
      <c r="I18" s="2">
        <v>4</v>
      </c>
      <c r="J18" s="2">
        <v>13000</v>
      </c>
      <c r="K18" s="2">
        <v>3000</v>
      </c>
      <c r="L18" s="2">
        <v>6</v>
      </c>
      <c r="M18" s="2">
        <f t="shared" si="3"/>
        <v>48.038400000000003</v>
      </c>
      <c r="N18" s="2">
        <f t="shared" si="4"/>
        <v>48.038400000000003</v>
      </c>
    </row>
    <row r="19" spans="1:25" ht="15.75" x14ac:dyDescent="0.15">
      <c r="A19" s="2">
        <v>6</v>
      </c>
      <c r="B19" s="2">
        <v>480</v>
      </c>
      <c r="C19" s="2">
        <v>240</v>
      </c>
      <c r="D19" s="2">
        <f t="shared" si="0"/>
        <v>3250</v>
      </c>
      <c r="E19" s="2">
        <v>39.276825000000002</v>
      </c>
      <c r="F19" s="2">
        <f t="shared" si="1"/>
        <v>336</v>
      </c>
      <c r="G19" s="2">
        <f t="shared" si="2"/>
        <v>336</v>
      </c>
      <c r="H19" s="2">
        <v>8</v>
      </c>
      <c r="I19" s="2">
        <v>8</v>
      </c>
      <c r="J19" s="2">
        <v>52000</v>
      </c>
      <c r="K19" s="2">
        <v>13000</v>
      </c>
      <c r="L19" s="2">
        <v>5</v>
      </c>
      <c r="M19" s="2">
        <f t="shared" si="3"/>
        <v>39.276825000000002</v>
      </c>
      <c r="N19" s="2">
        <f t="shared" si="4"/>
        <v>39.276825000000002</v>
      </c>
    </row>
    <row r="20" spans="1:25" ht="15.75" x14ac:dyDescent="0.15">
      <c r="A20" s="2">
        <v>6</v>
      </c>
      <c r="B20" s="2">
        <v>430</v>
      </c>
      <c r="C20" s="2">
        <v>129</v>
      </c>
      <c r="D20" s="2">
        <f t="shared" si="0"/>
        <v>700</v>
      </c>
      <c r="E20" s="2">
        <v>62.994800000000005</v>
      </c>
      <c r="F20" s="2">
        <f t="shared" si="1"/>
        <v>301</v>
      </c>
      <c r="G20" s="2">
        <f t="shared" si="2"/>
        <v>301</v>
      </c>
      <c r="H20" s="2">
        <v>2</v>
      </c>
      <c r="I20" s="2">
        <v>4</v>
      </c>
      <c r="J20" s="2">
        <v>11000</v>
      </c>
      <c r="K20" s="2">
        <v>3000</v>
      </c>
      <c r="L20" s="2">
        <v>6</v>
      </c>
      <c r="M20" s="2">
        <f t="shared" si="3"/>
        <v>62.994800000000005</v>
      </c>
      <c r="N20" s="2">
        <f t="shared" si="4"/>
        <v>62.994800000000005</v>
      </c>
    </row>
    <row r="21" spans="1:25" ht="15.75" x14ac:dyDescent="0.15">
      <c r="A21" s="2">
        <v>6</v>
      </c>
      <c r="B21" s="2">
        <v>372</v>
      </c>
      <c r="C21" s="2">
        <v>112</v>
      </c>
      <c r="D21" s="2">
        <f t="shared" si="0"/>
        <v>250</v>
      </c>
      <c r="E21" s="2">
        <v>139.6746</v>
      </c>
      <c r="F21" s="2">
        <f t="shared" si="1"/>
        <v>260.39999999999998</v>
      </c>
      <c r="G21" s="2">
        <f t="shared" si="2"/>
        <v>260.39999999999998</v>
      </c>
      <c r="H21" s="2">
        <v>4</v>
      </c>
      <c r="I21" s="2">
        <v>4</v>
      </c>
      <c r="J21" s="2">
        <v>4000</v>
      </c>
      <c r="K21" s="2">
        <v>1000</v>
      </c>
      <c r="L21" s="2">
        <v>5</v>
      </c>
      <c r="M21" s="2">
        <f t="shared" si="3"/>
        <v>139.6746</v>
      </c>
      <c r="N21" s="2">
        <f t="shared" si="4"/>
        <v>139.6746</v>
      </c>
    </row>
    <row r="24" spans="1:25" ht="15.75" x14ac:dyDescent="0.15">
      <c r="A24" s="26" t="s">
        <v>25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8"/>
    </row>
    <row r="25" spans="1:25" ht="15.75" x14ac:dyDescent="0.15">
      <c r="A25" s="4" t="s">
        <v>24</v>
      </c>
      <c r="B25" s="4">
        <v>1</v>
      </c>
      <c r="C25" s="4">
        <v>2</v>
      </c>
      <c r="D25" s="4">
        <v>3</v>
      </c>
      <c r="E25" s="4">
        <v>4</v>
      </c>
      <c r="F25" s="4">
        <v>5</v>
      </c>
      <c r="G25" s="4">
        <v>6</v>
      </c>
      <c r="H25" s="4">
        <v>7</v>
      </c>
      <c r="I25" s="4">
        <v>8</v>
      </c>
      <c r="J25" s="4">
        <v>9</v>
      </c>
      <c r="K25" s="4">
        <v>10</v>
      </c>
      <c r="L25" s="4">
        <v>11</v>
      </c>
      <c r="M25" s="4">
        <v>12</v>
      </c>
      <c r="N25" s="4">
        <v>13</v>
      </c>
      <c r="O25" s="4">
        <v>14</v>
      </c>
      <c r="P25" s="4">
        <v>15</v>
      </c>
      <c r="Q25" s="4">
        <v>16</v>
      </c>
      <c r="R25" s="4">
        <v>17</v>
      </c>
      <c r="S25" s="4">
        <v>18</v>
      </c>
      <c r="T25" s="4">
        <v>19</v>
      </c>
      <c r="U25" s="4">
        <v>20</v>
      </c>
      <c r="V25" s="4">
        <v>21</v>
      </c>
      <c r="W25" s="4">
        <v>22</v>
      </c>
      <c r="X25" s="4">
        <v>23</v>
      </c>
      <c r="Y25" s="4">
        <v>24</v>
      </c>
    </row>
    <row r="26" spans="1:25" ht="15.75" x14ac:dyDescent="0.25">
      <c r="A26" s="4">
        <v>1</v>
      </c>
      <c r="B26" s="5">
        <v>1144</v>
      </c>
      <c r="C26" s="5">
        <v>1128</v>
      </c>
      <c r="D26" s="5">
        <v>1112</v>
      </c>
      <c r="E26" s="5">
        <v>1080</v>
      </c>
      <c r="F26" s="5">
        <v>1008</v>
      </c>
      <c r="G26" s="5">
        <v>864</v>
      </c>
      <c r="H26" s="5">
        <v>808</v>
      </c>
      <c r="I26" s="5">
        <v>736</v>
      </c>
      <c r="J26" s="5">
        <v>656</v>
      </c>
      <c r="K26" s="5">
        <v>600</v>
      </c>
      <c r="L26" s="5">
        <v>544</v>
      </c>
      <c r="M26" s="5">
        <v>528</v>
      </c>
      <c r="N26" s="5">
        <v>528</v>
      </c>
      <c r="O26" s="5">
        <v>544</v>
      </c>
      <c r="P26" s="5">
        <v>608</v>
      </c>
      <c r="Q26" s="5">
        <v>776</v>
      </c>
      <c r="R26" s="5">
        <v>896</v>
      </c>
      <c r="S26" s="5">
        <v>992</v>
      </c>
      <c r="T26" s="5">
        <v>1008</v>
      </c>
      <c r="U26" s="5">
        <v>1048</v>
      </c>
      <c r="V26" s="5">
        <v>1088</v>
      </c>
      <c r="W26" s="5">
        <v>1104</v>
      </c>
      <c r="X26" s="5">
        <v>1160</v>
      </c>
      <c r="Y26" s="5">
        <v>1184</v>
      </c>
    </row>
    <row r="27" spans="1:25" ht="15.75" x14ac:dyDescent="0.25">
      <c r="A27" s="4">
        <v>4</v>
      </c>
      <c r="B27" s="5">
        <v>1088</v>
      </c>
      <c r="C27" s="5">
        <v>1072</v>
      </c>
      <c r="D27" s="5">
        <v>1056</v>
      </c>
      <c r="E27" s="5">
        <v>1024</v>
      </c>
      <c r="F27" s="5">
        <v>888</v>
      </c>
      <c r="G27" s="5">
        <v>800</v>
      </c>
      <c r="H27" s="5">
        <v>736</v>
      </c>
      <c r="I27" s="5">
        <v>648</v>
      </c>
      <c r="J27" s="5">
        <v>600</v>
      </c>
      <c r="K27" s="5">
        <v>592</v>
      </c>
      <c r="L27" s="5">
        <v>592</v>
      </c>
      <c r="M27" s="5">
        <v>584</v>
      </c>
      <c r="N27" s="5">
        <v>616</v>
      </c>
      <c r="O27" s="5">
        <v>688</v>
      </c>
      <c r="P27" s="5">
        <v>744</v>
      </c>
      <c r="Q27" s="5">
        <v>824</v>
      </c>
      <c r="R27" s="5">
        <v>880</v>
      </c>
      <c r="S27" s="5">
        <v>920</v>
      </c>
      <c r="T27" s="5">
        <v>944</v>
      </c>
      <c r="U27" s="5">
        <v>968</v>
      </c>
      <c r="V27" s="5">
        <v>992</v>
      </c>
      <c r="W27" s="5">
        <v>1032</v>
      </c>
      <c r="X27" s="5">
        <v>1088</v>
      </c>
      <c r="Y27" s="5">
        <v>1104</v>
      </c>
    </row>
    <row r="30" spans="1:25" ht="15.75" x14ac:dyDescent="0.15">
      <c r="A30" s="21" t="s">
        <v>27</v>
      </c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2"/>
    </row>
    <row r="31" spans="1:25" ht="15.75" x14ac:dyDescent="0.15">
      <c r="A31" s="6" t="s">
        <v>28</v>
      </c>
      <c r="B31" s="6">
        <v>1</v>
      </c>
      <c r="C31" s="6">
        <v>2</v>
      </c>
      <c r="D31" s="6">
        <v>3</v>
      </c>
      <c r="E31" s="6">
        <v>4</v>
      </c>
      <c r="F31" s="6">
        <v>5</v>
      </c>
      <c r="G31" s="6">
        <v>6</v>
      </c>
      <c r="H31" s="6">
        <v>7</v>
      </c>
      <c r="I31" s="6">
        <v>8</v>
      </c>
      <c r="J31" s="6">
        <v>9</v>
      </c>
      <c r="K31" s="6">
        <v>10</v>
      </c>
      <c r="L31" s="6">
        <v>11</v>
      </c>
      <c r="M31" s="6">
        <v>12</v>
      </c>
      <c r="N31" s="6">
        <v>13</v>
      </c>
      <c r="O31" s="6">
        <v>14</v>
      </c>
      <c r="P31" s="6">
        <v>15</v>
      </c>
      <c r="Q31" s="6">
        <v>16</v>
      </c>
      <c r="R31" s="6">
        <v>17</v>
      </c>
      <c r="S31" s="6">
        <v>18</v>
      </c>
      <c r="T31" s="6">
        <v>19</v>
      </c>
      <c r="U31" s="6">
        <v>20</v>
      </c>
      <c r="V31" s="6">
        <v>21</v>
      </c>
      <c r="W31" s="6">
        <v>22</v>
      </c>
      <c r="X31" s="6">
        <v>23</v>
      </c>
      <c r="Y31" s="6">
        <v>24</v>
      </c>
    </row>
    <row r="32" spans="1:25" ht="15.75" x14ac:dyDescent="0.15">
      <c r="A32" s="6" t="s">
        <v>26</v>
      </c>
      <c r="B32" s="6">
        <v>3518.1600000000003</v>
      </c>
      <c r="C32" s="6">
        <v>3393.6400000000003</v>
      </c>
      <c r="D32" s="6">
        <v>3291.4200000000005</v>
      </c>
      <c r="E32" s="6">
        <v>3373.5200000000004</v>
      </c>
      <c r="F32" s="6">
        <v>3608.4000000000005</v>
      </c>
      <c r="G32" s="6">
        <v>4279.28</v>
      </c>
      <c r="H32" s="6">
        <v>5160.5600000000004</v>
      </c>
      <c r="I32" s="6">
        <v>5559.58</v>
      </c>
      <c r="J32" s="6">
        <v>5661.7</v>
      </c>
      <c r="K32" s="6">
        <v>5822.06</v>
      </c>
      <c r="L32" s="6">
        <v>5908.6</v>
      </c>
      <c r="M32" s="6">
        <v>5994.3600000000006</v>
      </c>
      <c r="N32" s="6">
        <v>6077.4400000000005</v>
      </c>
      <c r="O32" s="6">
        <v>5931.72</v>
      </c>
      <c r="P32" s="6">
        <v>5979.26</v>
      </c>
      <c r="Q32" s="6">
        <v>6047.92</v>
      </c>
      <c r="R32" s="6">
        <v>6140.4800000000014</v>
      </c>
      <c r="S32" s="6">
        <v>6259.8</v>
      </c>
      <c r="T32" s="6">
        <v>6256.8400000000011</v>
      </c>
      <c r="U32" s="6">
        <v>5831.34</v>
      </c>
      <c r="V32" s="6">
        <v>4842.3999999999996</v>
      </c>
      <c r="W32" s="6">
        <v>4482.72</v>
      </c>
      <c r="X32" s="6">
        <v>4179.54</v>
      </c>
      <c r="Y32" s="6">
        <v>3716.5000000000005</v>
      </c>
    </row>
    <row r="37" spans="1:10" ht="15.75" x14ac:dyDescent="0.15">
      <c r="A37" s="21" t="s">
        <v>30</v>
      </c>
      <c r="B37" s="22"/>
      <c r="E37" s="23" t="s">
        <v>38</v>
      </c>
      <c r="F37" s="24"/>
      <c r="G37" s="24"/>
      <c r="H37" s="24"/>
      <c r="I37" s="24"/>
      <c r="J37" s="25"/>
    </row>
    <row r="38" spans="1:10" ht="15.75" x14ac:dyDescent="0.15">
      <c r="A38" s="6" t="s">
        <v>29</v>
      </c>
      <c r="B38" s="6" t="s">
        <v>31</v>
      </c>
      <c r="E38" s="8" t="s">
        <v>32</v>
      </c>
      <c r="F38" s="8" t="s">
        <v>33</v>
      </c>
      <c r="G38" s="8" t="s">
        <v>34</v>
      </c>
      <c r="H38" s="8" t="s">
        <v>35</v>
      </c>
      <c r="I38" s="8" t="s">
        <v>36</v>
      </c>
      <c r="J38" s="8" t="s">
        <v>37</v>
      </c>
    </row>
    <row r="39" spans="1:10" ht="15.75" x14ac:dyDescent="0.25">
      <c r="A39" s="7">
        <v>1</v>
      </c>
      <c r="B39" s="7">
        <v>0</v>
      </c>
      <c r="E39" s="8">
        <v>1</v>
      </c>
      <c r="F39" s="8">
        <v>1</v>
      </c>
      <c r="G39" s="8">
        <v>2</v>
      </c>
      <c r="H39" s="8">
        <v>0.2</v>
      </c>
      <c r="I39" s="8">
        <v>1603.41947617305</v>
      </c>
      <c r="J39" s="13">
        <v>1</v>
      </c>
    </row>
    <row r="40" spans="1:10" ht="15.75" x14ac:dyDescent="0.25">
      <c r="A40" s="7">
        <v>2</v>
      </c>
      <c r="B40" s="7">
        <v>0.2</v>
      </c>
      <c r="E40" s="8">
        <v>2</v>
      </c>
      <c r="F40" s="8">
        <v>1</v>
      </c>
      <c r="G40" s="8">
        <v>4</v>
      </c>
      <c r="H40" s="8">
        <v>0.2</v>
      </c>
      <c r="I40" s="8">
        <v>1322.0185721852831</v>
      </c>
      <c r="J40" s="14"/>
    </row>
    <row r="41" spans="1:10" ht="15.75" x14ac:dyDescent="0.25">
      <c r="A41" s="7">
        <v>3</v>
      </c>
      <c r="B41" s="7">
        <v>0.2</v>
      </c>
      <c r="E41" s="8">
        <v>3</v>
      </c>
      <c r="F41" s="8">
        <v>1</v>
      </c>
      <c r="G41" s="8">
        <v>5</v>
      </c>
      <c r="H41" s="8">
        <v>0.3</v>
      </c>
      <c r="I41" s="8">
        <v>1219.7014473835823</v>
      </c>
      <c r="J41" s="14"/>
    </row>
    <row r="42" spans="1:10" ht="15.75" x14ac:dyDescent="0.25">
      <c r="A42" s="7">
        <v>4</v>
      </c>
      <c r="B42" s="7">
        <v>0.4</v>
      </c>
      <c r="E42" s="8">
        <v>4</v>
      </c>
      <c r="F42" s="8">
        <v>2</v>
      </c>
      <c r="G42" s="8">
        <v>3</v>
      </c>
      <c r="H42" s="8">
        <v>0.25</v>
      </c>
      <c r="I42" s="8">
        <v>764.36940727526348</v>
      </c>
      <c r="J42" s="14"/>
    </row>
    <row r="43" spans="1:10" ht="15.75" x14ac:dyDescent="0.25">
      <c r="A43" s="7">
        <v>5</v>
      </c>
      <c r="B43" s="7">
        <v>0</v>
      </c>
      <c r="E43" s="8">
        <v>5</v>
      </c>
      <c r="F43" s="8">
        <v>2</v>
      </c>
      <c r="G43" s="8">
        <v>4</v>
      </c>
      <c r="H43" s="8">
        <v>0.1</v>
      </c>
      <c r="I43" s="8">
        <v>1250.919368838531</v>
      </c>
      <c r="J43" s="14"/>
    </row>
    <row r="44" spans="1:10" ht="15.75" x14ac:dyDescent="0.25">
      <c r="A44" s="7">
        <v>6</v>
      </c>
      <c r="B44" s="7">
        <v>0.2</v>
      </c>
      <c r="E44" s="8">
        <v>6</v>
      </c>
      <c r="F44" s="8">
        <v>2</v>
      </c>
      <c r="G44" s="8">
        <v>5</v>
      </c>
      <c r="H44" s="8">
        <v>0.3</v>
      </c>
      <c r="I44" s="8">
        <v>150.75512993488204</v>
      </c>
      <c r="J44" s="14"/>
    </row>
    <row r="45" spans="1:10" ht="15.75" x14ac:dyDescent="0.15">
      <c r="E45" s="8">
        <v>7</v>
      </c>
      <c r="F45" s="8">
        <v>2</v>
      </c>
      <c r="G45" s="8">
        <v>6</v>
      </c>
      <c r="H45" s="8">
        <v>0.2</v>
      </c>
      <c r="I45" s="8">
        <v>822.85291329819404</v>
      </c>
      <c r="J45" s="14"/>
    </row>
    <row r="46" spans="1:10" ht="15.75" x14ac:dyDescent="0.15">
      <c r="E46" s="8">
        <v>8</v>
      </c>
      <c r="F46" s="8">
        <v>3</v>
      </c>
      <c r="G46" s="8">
        <v>5</v>
      </c>
      <c r="H46" s="8">
        <v>0.26</v>
      </c>
      <c r="I46" s="8">
        <v>690.59407582314316</v>
      </c>
      <c r="J46" s="14"/>
    </row>
    <row r="47" spans="1:10" ht="15.75" x14ac:dyDescent="0.15">
      <c r="E47" s="8">
        <v>9</v>
      </c>
      <c r="F47" s="8">
        <v>3</v>
      </c>
      <c r="G47" s="8">
        <v>6</v>
      </c>
      <c r="H47" s="8">
        <v>0.1</v>
      </c>
      <c r="I47" s="8">
        <v>495.23516466649949</v>
      </c>
      <c r="J47" s="14"/>
    </row>
    <row r="48" spans="1:10" ht="15.75" x14ac:dyDescent="0.15">
      <c r="E48" s="8">
        <v>10</v>
      </c>
      <c r="F48" s="8">
        <v>4</v>
      </c>
      <c r="G48" s="8">
        <v>5</v>
      </c>
      <c r="H48" s="8">
        <v>0.4</v>
      </c>
      <c r="I48" s="8">
        <v>378.65175025663871</v>
      </c>
      <c r="J48" s="14"/>
    </row>
    <row r="49" spans="5:10" ht="15.75" x14ac:dyDescent="0.15">
      <c r="E49" s="8">
        <v>11</v>
      </c>
      <c r="F49" s="8">
        <v>5</v>
      </c>
      <c r="G49" s="8">
        <v>6</v>
      </c>
      <c r="H49" s="8">
        <v>0.3</v>
      </c>
      <c r="I49" s="8">
        <v>518.02917096049487</v>
      </c>
      <c r="J49" s="15"/>
    </row>
  </sheetData>
  <mergeCells count="7">
    <mergeCell ref="J39:J49"/>
    <mergeCell ref="A37:B37"/>
    <mergeCell ref="E37:J37"/>
    <mergeCell ref="A1:N1"/>
    <mergeCell ref="P1:W1"/>
    <mergeCell ref="A24:Y24"/>
    <mergeCell ref="A30:Y30"/>
  </mergeCells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3"/>
  <sheetViews>
    <sheetView zoomScale="85" zoomScaleNormal="85" workbookViewId="0">
      <selection activeCell="M26" sqref="M26"/>
    </sheetView>
  </sheetViews>
  <sheetFormatPr defaultColWidth="9" defaultRowHeight="14.25" x14ac:dyDescent="0.15"/>
  <cols>
    <col min="1" max="1" width="6.75" style="1" customWidth="1"/>
    <col min="2" max="2" width="10.125" style="1" bestFit="1" customWidth="1"/>
    <col min="3" max="4" width="7.5" style="1" bestFit="1" customWidth="1"/>
    <col min="5" max="5" width="8" style="1" bestFit="1" customWidth="1"/>
    <col min="6" max="7" width="6.875" style="1" bestFit="1" customWidth="1"/>
    <col min="8" max="8" width="10.125" style="1" bestFit="1" customWidth="1"/>
    <col min="9" max="9" width="8.375" style="1" bestFit="1" customWidth="1"/>
    <col min="10" max="10" width="12.375" style="1" bestFit="1" customWidth="1"/>
    <col min="11" max="11" width="7.5" style="1" bestFit="1" customWidth="1"/>
    <col min="12" max="12" width="6.5" style="1" bestFit="1" customWidth="1"/>
    <col min="13" max="20" width="7.5" style="1" bestFit="1" customWidth="1"/>
    <col min="21" max="21" width="6.5" style="1" bestFit="1" customWidth="1"/>
    <col min="22" max="24" width="7.5" style="1" bestFit="1" customWidth="1"/>
    <col min="25" max="25" width="5.125" style="1" bestFit="1" customWidth="1"/>
    <col min="26" max="16384" width="9" style="1"/>
  </cols>
  <sheetData>
    <row r="1" spans="1:25" ht="15.75" x14ac:dyDescent="0.15">
      <c r="A1" s="16" t="s">
        <v>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P1" s="17" t="s">
        <v>20</v>
      </c>
      <c r="Q1" s="18"/>
      <c r="R1" s="18"/>
      <c r="S1" s="18"/>
      <c r="T1" s="18"/>
      <c r="U1" s="18"/>
      <c r="V1" s="18"/>
      <c r="W1" s="19"/>
    </row>
    <row r="2" spans="1:25" ht="15.75" x14ac:dyDescent="0.15">
      <c r="A2" s="2" t="s">
        <v>21</v>
      </c>
      <c r="B2" s="2" t="s">
        <v>10</v>
      </c>
      <c r="C2" s="2" t="s">
        <v>15</v>
      </c>
      <c r="D2" s="2" t="s">
        <v>2</v>
      </c>
      <c r="E2" s="2" t="s">
        <v>3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4</v>
      </c>
      <c r="K2" s="2" t="s">
        <v>5</v>
      </c>
      <c r="L2" s="2" t="s">
        <v>6</v>
      </c>
      <c r="M2" s="2" t="s">
        <v>7</v>
      </c>
      <c r="N2" s="2" t="s">
        <v>8</v>
      </c>
      <c r="P2" s="3" t="s">
        <v>22</v>
      </c>
      <c r="Q2" s="3" t="s">
        <v>0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23</v>
      </c>
      <c r="W2" s="3" t="s">
        <v>8</v>
      </c>
    </row>
    <row r="3" spans="1:25" ht="15.75" x14ac:dyDescent="0.15">
      <c r="A3" s="2">
        <v>1</v>
      </c>
      <c r="B3" s="2">
        <v>426</v>
      </c>
      <c r="C3" s="2">
        <v>128</v>
      </c>
      <c r="D3" s="2">
        <f t="shared" ref="D3:D8" si="0">J3*0.05+K3*0.05</f>
        <v>600</v>
      </c>
      <c r="E3" s="2">
        <v>26.642434000000005</v>
      </c>
      <c r="F3" s="2">
        <f t="shared" ref="F3:F8" si="1">B3*0.7</f>
        <v>298.2</v>
      </c>
      <c r="G3" s="2">
        <f t="shared" ref="G3:G8" si="2">B3*0.7</f>
        <v>298.2</v>
      </c>
      <c r="H3" s="2">
        <v>7</v>
      </c>
      <c r="I3" s="2">
        <v>7</v>
      </c>
      <c r="J3" s="2">
        <v>10000</v>
      </c>
      <c r="K3" s="2">
        <v>2000</v>
      </c>
      <c r="L3" s="2">
        <v>5</v>
      </c>
      <c r="M3" s="2">
        <f t="shared" ref="M3:M8" si="3">E3*1</f>
        <v>26.642434000000005</v>
      </c>
      <c r="N3" s="2">
        <f t="shared" ref="N3:N8" si="4">E3*1</f>
        <v>26.642434000000005</v>
      </c>
      <c r="P3" s="3">
        <v>2</v>
      </c>
      <c r="Q3" s="3">
        <v>400</v>
      </c>
      <c r="R3" s="3">
        <v>0.9</v>
      </c>
      <c r="S3" s="3">
        <v>400</v>
      </c>
      <c r="T3" s="3">
        <v>800</v>
      </c>
      <c r="U3" s="3">
        <v>100</v>
      </c>
      <c r="V3" s="3">
        <v>35</v>
      </c>
      <c r="W3" s="3">
        <v>35</v>
      </c>
    </row>
    <row r="4" spans="1:25" ht="15.75" x14ac:dyDescent="0.15">
      <c r="A4" s="2">
        <v>1</v>
      </c>
      <c r="B4" s="2">
        <v>420</v>
      </c>
      <c r="C4" s="2">
        <v>126</v>
      </c>
      <c r="D4" s="2">
        <f t="shared" si="0"/>
        <v>300</v>
      </c>
      <c r="E4" s="2">
        <v>33.080200000000005</v>
      </c>
      <c r="F4" s="2">
        <f t="shared" si="1"/>
        <v>294</v>
      </c>
      <c r="G4" s="2">
        <f t="shared" si="2"/>
        <v>294</v>
      </c>
      <c r="H4" s="2">
        <v>11</v>
      </c>
      <c r="I4" s="2">
        <v>11</v>
      </c>
      <c r="J4" s="2">
        <v>5000</v>
      </c>
      <c r="K4" s="2">
        <v>1000</v>
      </c>
      <c r="L4" s="2">
        <v>5</v>
      </c>
      <c r="M4" s="2">
        <f t="shared" si="3"/>
        <v>33.080200000000005</v>
      </c>
      <c r="N4" s="2">
        <f t="shared" si="4"/>
        <v>33.080200000000005</v>
      </c>
      <c r="P4" s="3">
        <v>3</v>
      </c>
      <c r="Q4" s="3">
        <v>400</v>
      </c>
      <c r="R4" s="3">
        <v>0.9</v>
      </c>
      <c r="S4" s="3">
        <v>400</v>
      </c>
      <c r="T4" s="3">
        <v>800</v>
      </c>
      <c r="U4" s="3">
        <v>100</v>
      </c>
      <c r="V4" s="3">
        <v>35</v>
      </c>
      <c r="W4" s="3">
        <v>35</v>
      </c>
    </row>
    <row r="5" spans="1:25" ht="15.75" x14ac:dyDescent="0.15">
      <c r="A5" s="2">
        <v>3</v>
      </c>
      <c r="B5" s="2">
        <v>339</v>
      </c>
      <c r="C5" s="2">
        <v>102</v>
      </c>
      <c r="D5" s="2">
        <f t="shared" si="0"/>
        <v>760</v>
      </c>
      <c r="E5" s="2">
        <v>45.368403185363732</v>
      </c>
      <c r="F5" s="2">
        <f t="shared" si="1"/>
        <v>237.29999999999998</v>
      </c>
      <c r="G5" s="2">
        <f t="shared" si="2"/>
        <v>237.29999999999998</v>
      </c>
      <c r="H5" s="2">
        <v>2</v>
      </c>
      <c r="I5" s="2">
        <v>4</v>
      </c>
      <c r="J5" s="2">
        <v>12300</v>
      </c>
      <c r="K5" s="2">
        <v>2900</v>
      </c>
      <c r="L5" s="2">
        <v>6</v>
      </c>
      <c r="M5" s="2">
        <f t="shared" si="3"/>
        <v>45.368403185363732</v>
      </c>
      <c r="N5" s="2">
        <f t="shared" si="4"/>
        <v>45.368403185363732</v>
      </c>
    </row>
    <row r="6" spans="1:25" ht="15.75" x14ac:dyDescent="0.15">
      <c r="A6" s="2">
        <v>4</v>
      </c>
      <c r="B6" s="2">
        <v>268</v>
      </c>
      <c r="C6" s="2">
        <v>81</v>
      </c>
      <c r="D6" s="2">
        <f t="shared" si="0"/>
        <v>300</v>
      </c>
      <c r="E6" s="2">
        <v>42.807400000000001</v>
      </c>
      <c r="F6" s="2">
        <f t="shared" si="1"/>
        <v>187.6</v>
      </c>
      <c r="G6" s="2">
        <f t="shared" si="2"/>
        <v>187.6</v>
      </c>
      <c r="H6" s="2">
        <v>19</v>
      </c>
      <c r="I6" s="2">
        <v>19</v>
      </c>
      <c r="J6" s="2">
        <v>5000</v>
      </c>
      <c r="K6" s="2">
        <v>1000</v>
      </c>
      <c r="L6" s="2">
        <v>5</v>
      </c>
      <c r="M6" s="2">
        <f t="shared" si="3"/>
        <v>42.807400000000001</v>
      </c>
      <c r="N6" s="2">
        <f t="shared" si="4"/>
        <v>42.807400000000001</v>
      </c>
    </row>
    <row r="7" spans="1:25" ht="15.75" x14ac:dyDescent="0.15">
      <c r="A7" s="2">
        <v>5</v>
      </c>
      <c r="B7" s="2">
        <v>550</v>
      </c>
      <c r="C7" s="2">
        <v>275</v>
      </c>
      <c r="D7" s="2">
        <f t="shared" si="0"/>
        <v>15450</v>
      </c>
      <c r="E7" s="2">
        <v>10.9976</v>
      </c>
      <c r="F7" s="2">
        <f t="shared" si="1"/>
        <v>385</v>
      </c>
      <c r="G7" s="2">
        <f t="shared" si="2"/>
        <v>385</v>
      </c>
      <c r="H7" s="2">
        <v>24</v>
      </c>
      <c r="I7" s="2">
        <v>24</v>
      </c>
      <c r="J7" s="2">
        <v>247000</v>
      </c>
      <c r="K7" s="2">
        <v>62000</v>
      </c>
      <c r="L7" s="2">
        <v>4.5999999999999996</v>
      </c>
      <c r="M7" s="2">
        <f t="shared" si="3"/>
        <v>10.9976</v>
      </c>
      <c r="N7" s="2">
        <f t="shared" si="4"/>
        <v>10.9976</v>
      </c>
    </row>
    <row r="8" spans="1:25" ht="15.75" x14ac:dyDescent="0.15">
      <c r="A8" s="2">
        <v>6</v>
      </c>
      <c r="B8" s="2">
        <v>331</v>
      </c>
      <c r="C8" s="2">
        <v>99</v>
      </c>
      <c r="D8" s="2">
        <f t="shared" si="0"/>
        <v>250</v>
      </c>
      <c r="E8" s="2">
        <v>39.976399999999998</v>
      </c>
      <c r="F8" s="2">
        <f t="shared" si="1"/>
        <v>231.7</v>
      </c>
      <c r="G8" s="2">
        <f t="shared" si="2"/>
        <v>231.7</v>
      </c>
      <c r="H8" s="2">
        <v>2</v>
      </c>
      <c r="I8" s="2">
        <v>4</v>
      </c>
      <c r="J8" s="2">
        <v>4000</v>
      </c>
      <c r="K8" s="2">
        <v>1000</v>
      </c>
      <c r="L8" s="2">
        <v>6</v>
      </c>
      <c r="M8" s="2">
        <f t="shared" si="3"/>
        <v>39.976399999999998</v>
      </c>
      <c r="N8" s="2">
        <f t="shared" si="4"/>
        <v>39.976399999999998</v>
      </c>
    </row>
    <row r="11" spans="1:25" ht="15.75" x14ac:dyDescent="0.15">
      <c r="A11" s="20" t="s">
        <v>25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</row>
    <row r="12" spans="1:25" ht="15.75" x14ac:dyDescent="0.15">
      <c r="A12" s="4" t="s">
        <v>24</v>
      </c>
      <c r="B12" s="4">
        <v>1</v>
      </c>
      <c r="C12" s="4">
        <v>2</v>
      </c>
      <c r="D12" s="4">
        <v>3</v>
      </c>
      <c r="E12" s="4">
        <v>4</v>
      </c>
      <c r="F12" s="4">
        <v>5</v>
      </c>
      <c r="G12" s="4">
        <v>6</v>
      </c>
      <c r="H12" s="4">
        <v>7</v>
      </c>
      <c r="I12" s="4">
        <v>8</v>
      </c>
      <c r="J12" s="4">
        <v>9</v>
      </c>
      <c r="K12" s="4">
        <v>10</v>
      </c>
      <c r="L12" s="4">
        <v>11</v>
      </c>
      <c r="M12" s="4">
        <v>12</v>
      </c>
      <c r="N12" s="4">
        <v>13</v>
      </c>
      <c r="O12" s="4">
        <v>14</v>
      </c>
      <c r="P12" s="4">
        <v>15</v>
      </c>
      <c r="Q12" s="4">
        <v>16</v>
      </c>
      <c r="R12" s="4">
        <v>17</v>
      </c>
      <c r="S12" s="4">
        <v>18</v>
      </c>
      <c r="T12" s="4">
        <v>19</v>
      </c>
      <c r="U12" s="4">
        <v>20</v>
      </c>
      <c r="V12" s="4">
        <v>21</v>
      </c>
      <c r="W12" s="4">
        <v>22</v>
      </c>
      <c r="X12" s="4">
        <v>23</v>
      </c>
      <c r="Y12" s="4">
        <v>24</v>
      </c>
    </row>
    <row r="13" spans="1:25" ht="15.75" x14ac:dyDescent="0.15">
      <c r="A13" s="4">
        <v>1</v>
      </c>
      <c r="B13" s="4">
        <v>357.5</v>
      </c>
      <c r="C13" s="4">
        <v>352.5</v>
      </c>
      <c r="D13" s="4">
        <v>347.5</v>
      </c>
      <c r="E13" s="4">
        <v>337.5</v>
      </c>
      <c r="F13" s="4">
        <v>315</v>
      </c>
      <c r="G13" s="4">
        <v>270</v>
      </c>
      <c r="H13" s="4">
        <v>252.5</v>
      </c>
      <c r="I13" s="4">
        <v>230</v>
      </c>
      <c r="J13" s="4">
        <v>205</v>
      </c>
      <c r="K13" s="4">
        <v>187.5</v>
      </c>
      <c r="L13" s="4">
        <v>170</v>
      </c>
      <c r="M13" s="4">
        <v>165</v>
      </c>
      <c r="N13" s="4">
        <v>165</v>
      </c>
      <c r="O13" s="4">
        <v>170</v>
      </c>
      <c r="P13" s="4">
        <v>190</v>
      </c>
      <c r="Q13" s="4">
        <v>242.5</v>
      </c>
      <c r="R13" s="4">
        <v>280</v>
      </c>
      <c r="S13" s="4">
        <v>310</v>
      </c>
      <c r="T13" s="4">
        <v>315</v>
      </c>
      <c r="U13" s="4">
        <v>327.5</v>
      </c>
      <c r="V13" s="4">
        <v>340</v>
      </c>
      <c r="W13" s="4">
        <v>345</v>
      </c>
      <c r="X13" s="4">
        <v>362.5</v>
      </c>
      <c r="Y13" s="4">
        <v>370</v>
      </c>
    </row>
    <row r="14" spans="1:25" ht="15.75" x14ac:dyDescent="0.15">
      <c r="A14" s="4">
        <v>4</v>
      </c>
      <c r="B14" s="4">
        <v>340</v>
      </c>
      <c r="C14" s="4">
        <v>335</v>
      </c>
      <c r="D14" s="4">
        <v>330</v>
      </c>
      <c r="E14" s="4">
        <v>320</v>
      </c>
      <c r="F14" s="4">
        <v>277.5</v>
      </c>
      <c r="G14" s="4">
        <v>250</v>
      </c>
      <c r="H14" s="4">
        <v>230</v>
      </c>
      <c r="I14" s="4">
        <v>202.5</v>
      </c>
      <c r="J14" s="4">
        <v>187.5</v>
      </c>
      <c r="K14" s="4">
        <v>185</v>
      </c>
      <c r="L14" s="4">
        <v>185</v>
      </c>
      <c r="M14" s="4">
        <v>182.5</v>
      </c>
      <c r="N14" s="4">
        <v>192.5</v>
      </c>
      <c r="O14" s="4">
        <v>215</v>
      </c>
      <c r="P14" s="4">
        <v>232.5</v>
      </c>
      <c r="Q14" s="4">
        <v>257.5</v>
      </c>
      <c r="R14" s="4">
        <v>275</v>
      </c>
      <c r="S14" s="4">
        <v>287.5</v>
      </c>
      <c r="T14" s="4">
        <v>295</v>
      </c>
      <c r="U14" s="4">
        <v>302.5</v>
      </c>
      <c r="V14" s="4">
        <v>310</v>
      </c>
      <c r="W14" s="4">
        <v>322.5</v>
      </c>
      <c r="X14" s="4">
        <v>340</v>
      </c>
      <c r="Y14" s="4">
        <v>345</v>
      </c>
    </row>
    <row r="16" spans="1:25" ht="15.75" x14ac:dyDescent="0.15">
      <c r="A16" s="11" t="s">
        <v>27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1:25" ht="15.75" x14ac:dyDescent="0.15">
      <c r="A17" s="6" t="s">
        <v>28</v>
      </c>
      <c r="B17" s="6">
        <v>1</v>
      </c>
      <c r="C17" s="6">
        <v>2</v>
      </c>
      <c r="D17" s="6">
        <v>3</v>
      </c>
      <c r="E17" s="6">
        <v>4</v>
      </c>
      <c r="F17" s="6">
        <v>5</v>
      </c>
      <c r="G17" s="6">
        <v>6</v>
      </c>
      <c r="H17" s="6">
        <v>7</v>
      </c>
      <c r="I17" s="6">
        <v>8</v>
      </c>
      <c r="J17" s="6">
        <v>9</v>
      </c>
      <c r="K17" s="6">
        <v>10</v>
      </c>
      <c r="L17" s="6">
        <v>11</v>
      </c>
      <c r="M17" s="6">
        <v>12</v>
      </c>
      <c r="N17" s="6">
        <v>13</v>
      </c>
      <c r="O17" s="6">
        <v>14</v>
      </c>
      <c r="P17" s="6">
        <v>15</v>
      </c>
      <c r="Q17" s="6">
        <v>16</v>
      </c>
      <c r="R17" s="6">
        <v>17</v>
      </c>
      <c r="S17" s="6">
        <v>18</v>
      </c>
      <c r="T17" s="6">
        <v>19</v>
      </c>
      <c r="U17" s="6">
        <v>20</v>
      </c>
      <c r="V17" s="6">
        <v>21</v>
      </c>
      <c r="W17" s="6">
        <v>22</v>
      </c>
      <c r="X17" s="6">
        <v>23</v>
      </c>
      <c r="Y17" s="6">
        <v>24</v>
      </c>
    </row>
    <row r="18" spans="1:25" ht="15.75" x14ac:dyDescent="0.15">
      <c r="A18" s="6" t="s">
        <v>26</v>
      </c>
      <c r="B18" s="6">
        <v>1314.2400000000002</v>
      </c>
      <c r="C18" s="6">
        <v>1255.0400000000002</v>
      </c>
      <c r="D18" s="6">
        <v>1207.6800000000003</v>
      </c>
      <c r="E18" s="6">
        <v>1266.8800000000001</v>
      </c>
      <c r="F18" s="6">
        <v>1358.6400000000003</v>
      </c>
      <c r="G18" s="6">
        <v>1400.0800000000002</v>
      </c>
      <c r="H18" s="6">
        <v>1622.0800000000002</v>
      </c>
      <c r="I18" s="6">
        <v>1814.4800000000002</v>
      </c>
      <c r="J18" s="6">
        <v>1894.4</v>
      </c>
      <c r="K18" s="6">
        <v>1932.88</v>
      </c>
      <c r="L18" s="6">
        <v>1938.8000000000002</v>
      </c>
      <c r="M18" s="6">
        <v>1962.48</v>
      </c>
      <c r="N18" s="6">
        <v>2125.2800000000002</v>
      </c>
      <c r="O18" s="6">
        <v>2069.0400000000004</v>
      </c>
      <c r="P18" s="6">
        <v>2154.88</v>
      </c>
      <c r="Q18" s="6">
        <v>2151.92</v>
      </c>
      <c r="R18" s="6">
        <v>2199.2800000000002</v>
      </c>
      <c r="S18" s="6">
        <v>2148.9600000000005</v>
      </c>
      <c r="T18" s="6">
        <v>2143.0400000000004</v>
      </c>
      <c r="U18" s="6">
        <v>2131.2000000000003</v>
      </c>
      <c r="V18" s="6">
        <v>1867.7600000000002</v>
      </c>
      <c r="W18" s="6">
        <v>1758.2400000000002</v>
      </c>
      <c r="X18" s="6">
        <v>1651.6800000000003</v>
      </c>
      <c r="Y18" s="6">
        <v>1406</v>
      </c>
    </row>
    <row r="21" spans="1:25" ht="15.75" x14ac:dyDescent="0.15">
      <c r="A21" s="11" t="s">
        <v>30</v>
      </c>
      <c r="B21" s="11"/>
      <c r="E21" s="12" t="s">
        <v>38</v>
      </c>
      <c r="F21" s="12"/>
      <c r="G21" s="12"/>
      <c r="H21" s="12"/>
      <c r="I21" s="12"/>
      <c r="J21" s="12"/>
    </row>
    <row r="22" spans="1:25" ht="15.75" x14ac:dyDescent="0.15">
      <c r="A22" s="6" t="s">
        <v>29</v>
      </c>
      <c r="B22" s="6" t="s">
        <v>31</v>
      </c>
      <c r="E22" s="8" t="s">
        <v>32</v>
      </c>
      <c r="F22" s="8" t="s">
        <v>33</v>
      </c>
      <c r="G22" s="8" t="s">
        <v>34</v>
      </c>
      <c r="H22" s="8" t="s">
        <v>35</v>
      </c>
      <c r="I22" s="8" t="s">
        <v>36</v>
      </c>
      <c r="J22" s="8" t="s">
        <v>37</v>
      </c>
    </row>
    <row r="23" spans="1:25" ht="15.75" x14ac:dyDescent="0.25">
      <c r="A23" s="7">
        <v>1</v>
      </c>
      <c r="B23" s="7">
        <v>0</v>
      </c>
      <c r="E23" s="8">
        <v>1</v>
      </c>
      <c r="F23" s="8">
        <v>1</v>
      </c>
      <c r="G23" s="8">
        <v>2</v>
      </c>
      <c r="H23" s="8">
        <v>0.2</v>
      </c>
      <c r="I23" s="8">
        <v>753.43808212839747</v>
      </c>
      <c r="J23" s="12">
        <v>1</v>
      </c>
    </row>
    <row r="24" spans="1:25" ht="15.75" x14ac:dyDescent="0.25">
      <c r="A24" s="7">
        <v>2</v>
      </c>
      <c r="B24" s="7">
        <v>0.3</v>
      </c>
      <c r="E24" s="8">
        <v>2</v>
      </c>
      <c r="F24" s="8">
        <v>1</v>
      </c>
      <c r="G24" s="8">
        <v>4</v>
      </c>
      <c r="H24" s="8">
        <v>0.2</v>
      </c>
      <c r="I24" s="8">
        <v>651.15668833261975</v>
      </c>
      <c r="J24" s="12"/>
    </row>
    <row r="25" spans="1:25" ht="15.75" x14ac:dyDescent="0.25">
      <c r="A25" s="7">
        <v>3</v>
      </c>
      <c r="B25" s="7">
        <v>0.3</v>
      </c>
      <c r="E25" s="8">
        <v>3</v>
      </c>
      <c r="F25" s="8">
        <v>1</v>
      </c>
      <c r="G25" s="8">
        <v>5</v>
      </c>
      <c r="H25" s="8">
        <v>0.3</v>
      </c>
      <c r="I25" s="8">
        <v>461.99845339631798</v>
      </c>
      <c r="J25" s="12"/>
    </row>
    <row r="26" spans="1:25" ht="15.75" x14ac:dyDescent="0.25">
      <c r="A26" s="7">
        <v>4</v>
      </c>
      <c r="B26" s="7">
        <v>0.4</v>
      </c>
      <c r="E26" s="8">
        <v>4</v>
      </c>
      <c r="F26" s="8">
        <v>2</v>
      </c>
      <c r="G26" s="8">
        <v>3</v>
      </c>
      <c r="H26" s="8">
        <v>0.25</v>
      </c>
      <c r="I26" s="8">
        <v>365.00224880110284</v>
      </c>
      <c r="J26" s="12"/>
    </row>
    <row r="27" spans="1:25" ht="15.75" x14ac:dyDescent="0.25">
      <c r="A27" s="7">
        <v>5</v>
      </c>
      <c r="B27" s="7">
        <v>0</v>
      </c>
      <c r="E27" s="8">
        <v>5</v>
      </c>
      <c r="F27" s="8">
        <v>2</v>
      </c>
      <c r="G27" s="8">
        <v>4</v>
      </c>
      <c r="H27" s="8">
        <v>0.1</v>
      </c>
      <c r="I27" s="8">
        <v>368.07490642302895</v>
      </c>
      <c r="J27" s="12"/>
    </row>
    <row r="28" spans="1:25" ht="15.75" x14ac:dyDescent="0.15">
      <c r="E28" s="8">
        <v>6</v>
      </c>
      <c r="F28" s="8">
        <v>2</v>
      </c>
      <c r="G28" s="8">
        <v>5</v>
      </c>
      <c r="H28" s="8">
        <v>0.3</v>
      </c>
      <c r="I28" s="8">
        <v>122.33528564694176</v>
      </c>
      <c r="J28" s="12"/>
    </row>
    <row r="29" spans="1:25" ht="15.75" x14ac:dyDescent="0.15">
      <c r="E29" s="8">
        <v>7</v>
      </c>
      <c r="F29" s="8">
        <v>2</v>
      </c>
      <c r="G29" s="8">
        <v>6</v>
      </c>
      <c r="H29" s="8">
        <v>0.2</v>
      </c>
      <c r="I29" s="8">
        <v>310.70620074697933</v>
      </c>
      <c r="J29" s="12"/>
    </row>
    <row r="30" spans="1:25" ht="15.75" x14ac:dyDescent="0.15">
      <c r="E30" s="8">
        <v>8</v>
      </c>
      <c r="F30" s="8">
        <v>3</v>
      </c>
      <c r="G30" s="8">
        <v>5</v>
      </c>
      <c r="H30" s="8">
        <v>0.26</v>
      </c>
      <c r="I30" s="8">
        <v>346.3045306900986</v>
      </c>
      <c r="J30" s="12"/>
    </row>
    <row r="31" spans="1:25" ht="15.75" x14ac:dyDescent="0.15">
      <c r="E31" s="8">
        <v>9</v>
      </c>
      <c r="F31" s="8">
        <v>3</v>
      </c>
      <c r="G31" s="8">
        <v>6</v>
      </c>
      <c r="H31" s="8">
        <v>0.1</v>
      </c>
      <c r="I31" s="8">
        <v>291.09322050879831</v>
      </c>
      <c r="J31" s="12"/>
    </row>
    <row r="32" spans="1:25" ht="15.75" x14ac:dyDescent="0.15">
      <c r="E32" s="8">
        <v>10</v>
      </c>
      <c r="F32" s="8">
        <v>4</v>
      </c>
      <c r="G32" s="8">
        <v>5</v>
      </c>
      <c r="H32" s="8">
        <v>0.4</v>
      </c>
      <c r="I32" s="8">
        <v>83.36764965276636</v>
      </c>
      <c r="J32" s="12"/>
    </row>
    <row r="33" spans="5:10" ht="15.75" x14ac:dyDescent="0.15">
      <c r="E33" s="8">
        <v>11</v>
      </c>
      <c r="F33" s="8">
        <v>5</v>
      </c>
      <c r="G33" s="8">
        <v>6</v>
      </c>
      <c r="H33" s="8">
        <v>0.3</v>
      </c>
      <c r="I33" s="8">
        <v>203.09951976181935</v>
      </c>
      <c r="J33" s="12"/>
    </row>
  </sheetData>
  <mergeCells count="7">
    <mergeCell ref="J23:J33"/>
    <mergeCell ref="A1:N1"/>
    <mergeCell ref="P1:W1"/>
    <mergeCell ref="A11:Y11"/>
    <mergeCell ref="A16:Y16"/>
    <mergeCell ref="A21:B21"/>
    <mergeCell ref="E21:J21"/>
  </mergeCells>
  <phoneticPr fontId="2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2AC20-93F6-4DD9-82C3-303F7114F08F}">
  <dimension ref="A1:L5"/>
  <sheetViews>
    <sheetView tabSelected="1" zoomScale="115" zoomScaleNormal="115" workbookViewId="0">
      <selection activeCell="L6" sqref="L6"/>
    </sheetView>
  </sheetViews>
  <sheetFormatPr defaultRowHeight="13.5" x14ac:dyDescent="0.15"/>
  <cols>
    <col min="4" max="4" width="15.75" customWidth="1"/>
    <col min="5" max="5" width="20" customWidth="1"/>
    <col min="6" max="6" width="23.375" customWidth="1"/>
    <col min="7" max="7" width="24.375" customWidth="1"/>
    <col min="8" max="8" width="31" customWidth="1"/>
  </cols>
  <sheetData>
    <row r="1" spans="1:12" ht="72.75" customHeight="1" x14ac:dyDescent="0.15">
      <c r="A1" s="9" t="s">
        <v>39</v>
      </c>
      <c r="B1" s="9" t="s">
        <v>49</v>
      </c>
      <c r="C1" s="9" t="s">
        <v>1</v>
      </c>
      <c r="D1" s="10" t="s">
        <v>48</v>
      </c>
      <c r="E1" s="10" t="s">
        <v>47</v>
      </c>
      <c r="F1" s="10" t="s">
        <v>46</v>
      </c>
      <c r="G1" s="10" t="s">
        <v>45</v>
      </c>
      <c r="H1" s="10" t="s">
        <v>44</v>
      </c>
      <c r="I1" s="9" t="s">
        <v>52</v>
      </c>
      <c r="J1" s="9" t="s">
        <v>53</v>
      </c>
      <c r="K1" s="9" t="s">
        <v>50</v>
      </c>
      <c r="L1" s="9" t="s">
        <v>51</v>
      </c>
    </row>
    <row r="2" spans="1:12" ht="15" x14ac:dyDescent="0.15">
      <c r="A2" s="9" t="s">
        <v>40</v>
      </c>
      <c r="B2" s="9">
        <v>500</v>
      </c>
      <c r="C2" s="9">
        <f>B2*0.1</f>
        <v>50</v>
      </c>
      <c r="D2" s="9">
        <f>B2*0.8</f>
        <v>400</v>
      </c>
      <c r="E2" s="9">
        <f>B2*0.1</f>
        <v>50</v>
      </c>
      <c r="F2" s="9">
        <v>18</v>
      </c>
      <c r="G2" s="9">
        <v>6</v>
      </c>
      <c r="H2" s="9">
        <f>0.2*B2</f>
        <v>100</v>
      </c>
      <c r="I2" s="9" t="s">
        <v>55</v>
      </c>
      <c r="J2" s="9" t="s">
        <v>56</v>
      </c>
      <c r="K2" s="9">
        <v>3</v>
      </c>
      <c r="L2" s="9">
        <v>2</v>
      </c>
    </row>
    <row r="3" spans="1:12" ht="15" x14ac:dyDescent="0.15">
      <c r="A3" s="9" t="s">
        <v>41</v>
      </c>
      <c r="B3" s="9">
        <v>500</v>
      </c>
      <c r="C3" s="9">
        <f>B3*0.1</f>
        <v>50</v>
      </c>
      <c r="D3" s="9">
        <f>B3*0.8</f>
        <v>400</v>
      </c>
      <c r="E3" s="9">
        <f>B3*0.1</f>
        <v>50</v>
      </c>
      <c r="F3" s="9">
        <v>18</v>
      </c>
      <c r="G3" s="9">
        <v>6</v>
      </c>
      <c r="H3" s="9">
        <f t="shared" ref="H3:H5" si="0">0.2*B3</f>
        <v>100</v>
      </c>
      <c r="I3" s="9" t="s">
        <v>54</v>
      </c>
      <c r="J3" s="9" t="s">
        <v>56</v>
      </c>
      <c r="K3" s="9">
        <v>5</v>
      </c>
      <c r="L3" s="9">
        <v>5</v>
      </c>
    </row>
    <row r="4" spans="1:12" ht="15" x14ac:dyDescent="0.15">
      <c r="A4" s="9" t="s">
        <v>42</v>
      </c>
      <c r="B4" s="9">
        <v>200</v>
      </c>
      <c r="C4" s="9">
        <f>B4*0.1</f>
        <v>20</v>
      </c>
      <c r="D4" s="9">
        <f>B4*0.8</f>
        <v>160</v>
      </c>
      <c r="E4" s="9">
        <f>B4*0.1</f>
        <v>20</v>
      </c>
      <c r="F4" s="9">
        <v>18</v>
      </c>
      <c r="G4" s="9">
        <v>6</v>
      </c>
      <c r="H4" s="9">
        <f t="shared" si="0"/>
        <v>40</v>
      </c>
      <c r="I4" s="9" t="s">
        <v>54</v>
      </c>
      <c r="J4" s="9" t="s">
        <v>58</v>
      </c>
      <c r="K4" s="9">
        <v>3</v>
      </c>
      <c r="L4" s="9">
        <v>2</v>
      </c>
    </row>
    <row r="5" spans="1:12" ht="15" x14ac:dyDescent="0.15">
      <c r="A5" s="9" t="s">
        <v>43</v>
      </c>
      <c r="B5" s="9">
        <v>150</v>
      </c>
      <c r="C5" s="9">
        <f>B5*0.1</f>
        <v>15</v>
      </c>
      <c r="D5" s="9">
        <f>B5*0.8</f>
        <v>120</v>
      </c>
      <c r="E5" s="9">
        <f>B5*0.1</f>
        <v>15</v>
      </c>
      <c r="F5" s="9">
        <v>18</v>
      </c>
      <c r="G5" s="9">
        <v>6</v>
      </c>
      <c r="H5" s="9">
        <f t="shared" si="0"/>
        <v>30</v>
      </c>
      <c r="I5" s="9" t="s">
        <v>57</v>
      </c>
      <c r="J5" s="9" t="s">
        <v>58</v>
      </c>
      <c r="K5" s="9">
        <v>5</v>
      </c>
      <c r="L5" s="9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Grid #1</vt:lpstr>
      <vt:lpstr>Grid #2</vt:lpstr>
      <vt:lpstr>Grid #3</vt:lpstr>
      <vt:lpstr>HVDC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许丹阳</dc:creator>
  <cp:lastModifiedBy>丹阳 许</cp:lastModifiedBy>
  <dcterms:created xsi:type="dcterms:W3CDTF">2023-05-12T11:15:00Z</dcterms:created>
  <dcterms:modified xsi:type="dcterms:W3CDTF">2024-10-28T06:17:46Z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