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7.xml"/>
  <Override ContentType="application/vnd.openxmlformats-officedocument.spreadsheetml.pivotCacheDefinition+xml" PartName="/xl/pivotCache/pivotCacheDefinition8.xml"/>
  <Override ContentType="application/vnd.openxmlformats-officedocument.spreadsheetml.pivotCacheDefinition+xml" PartName="/xl/pivotCache/pivotCacheDefinition9.xml"/>
  <Override ContentType="application/vnd.openxmlformats-officedocument.spreadsheetml.pivotCacheDefinition+xml" PartName="/xl/pivotCache/pivotCacheDefinition10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S" sheetId="1" r:id="rId4"/>
    <sheet state="visible" name="FS_META" sheetId="2" r:id="rId5"/>
    <sheet state="visible" name="FN" sheetId="3" r:id="rId6"/>
    <sheet state="visible" name="FN_META" sheetId="4" r:id="rId7"/>
    <sheet state="visible" name="NS" sheetId="5" r:id="rId8"/>
    <sheet state="visible" name="NS_META" sheetId="6" r:id="rId9"/>
    <sheet state="visible" name="NN" sheetId="7" r:id="rId10"/>
    <sheet state="visible" name="NN_META" sheetId="8" r:id="rId11"/>
    <sheet state="visible" name="Filler" sheetId="9" r:id="rId12"/>
    <sheet state="visible" name="Filler_META" sheetId="10" r:id="rId13"/>
    <sheet state="visible" name="log_validity" sheetId="11" r:id="rId14"/>
    <sheet state="visible" name="Word Counts" sheetId="12" r:id="rId15"/>
  </sheets>
  <definedNames/>
  <calcPr/>
  <pivotCaches>
    <pivotCache cacheId="0" r:id="rId16"/>
    <pivotCache cacheId="1" r:id="rId17"/>
    <pivotCache cacheId="2" r:id="rId18"/>
    <pivotCache cacheId="3" r:id="rId19"/>
    <pivotCache cacheId="4" r:id="rId20"/>
    <pivotCache cacheId="5" r:id="rId21"/>
    <pivotCache cacheId="6" r:id="rId22"/>
    <pivotCache cacheId="7" r:id="rId23"/>
    <pivotCache cacheId="8" r:id="rId24"/>
    <pivotCache cacheId="9" r:id="rId25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v: verb probe
f: filler probe
n: content sentences
s: critical sentences
q: comprehension questions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v: verb probe
f: filler probe
n: content sentences
s: critical sentences
q: comprehension questions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v: verb probe
f: filler probe
n: content sentences
s: critical sentences
q: comprehension questions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v: verb probe
f: filler probe
n: content sentences
s: critical sentences
q: comprehension questions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v: verb probe
f: filler probe
n: content sentences
s: critical sentences
q: comprehension questions</t>
      </text>
    </comment>
  </commentList>
</comments>
</file>

<file path=xl/sharedStrings.xml><?xml version="1.0" encoding="utf-8"?>
<sst xmlns="http://schemas.openxmlformats.org/spreadsheetml/2006/main" count="9036" uniqueCount="517">
  <si>
    <t>Sequence</t>
  </si>
  <si>
    <t>passage</t>
  </si>
  <si>
    <t>line</t>
  </si>
  <si>
    <t>line_text</t>
  </si>
  <si>
    <t>probe</t>
  </si>
  <si>
    <t>probe_type</t>
  </si>
  <si>
    <t>correct_response</t>
  </si>
  <si>
    <t>Dimension</t>
  </si>
  <si>
    <t>Foreshadow</t>
  </si>
  <si>
    <t>Shift</t>
  </si>
  <si>
    <t>word_counts</t>
  </si>
  <si>
    <t>Flesch Kincaid Reading Ease</t>
  </si>
  <si>
    <t>Flesch Kincaid Grade Level</t>
  </si>
  <si>
    <t>Gunning Fog Score</t>
  </si>
  <si>
    <t>SMOG Index</t>
  </si>
  <si>
    <t>Coleman Liau Index</t>
  </si>
  <si>
    <t>Automated Readability Index</t>
  </si>
  <si>
    <t>No. of sentences</t>
  </si>
  <si>
    <t>No. of words</t>
  </si>
  <si>
    <t>No. of complex words</t>
  </si>
  <si>
    <t>Percent of complex words</t>
  </si>
  <si>
    <t>Average words per sentence</t>
  </si>
  <si>
    <t>Average syllables per word</t>
  </si>
  <si>
    <t>Finally, the gang was back together again.</t>
  </si>
  <si>
    <t>n</t>
  </si>
  <si>
    <t>space</t>
  </si>
  <si>
    <t>Entity</t>
  </si>
  <si>
    <t>y</t>
  </si>
  <si>
    <t>It had been about four months since they last played cards.</t>
  </si>
  <si>
    <t>Everyone settled around the table, chatting and catching up.</t>
  </si>
  <si>
    <t>Someone texted that he was on the way.</t>
  </si>
  <si>
    <t>s</t>
  </si>
  <si>
    <t>When Jake arrived, everyone clapped.</t>
  </si>
  <si>
    <t>CHATTING</t>
  </si>
  <si>
    <t>v</t>
  </si>
  <si>
    <t>g</t>
  </si>
  <si>
    <t>They joked that his new wife would expect him home soon.</t>
  </si>
  <si>
    <t>DEALING</t>
  </si>
  <si>
    <t>f</t>
  </si>
  <si>
    <t>h</t>
  </si>
  <si>
    <t>Is this true? (g:yes; h:no) &lt;br/&gt;The gang last played cards about four months ago.</t>
  </si>
  <si>
    <t>q</t>
  </si>
  <si>
    <t>Maggie and Michael were settling in for the night.</t>
  </si>
  <si>
    <t>They were about to watch a movie.</t>
  </si>
  <si>
    <t>Michael had just made some popcorn.</t>
  </si>
  <si>
    <t>Maggie said they should wait for her coworker to swing by before they started.</t>
  </si>
  <si>
    <t>Carli was knocking at the door.</t>
  </si>
  <si>
    <t>SETTLING</t>
  </si>
  <si>
    <t>She was here to pick up the laptop she left in Maggie’s car.</t>
  </si>
  <si>
    <t>POPPING</t>
  </si>
  <si>
    <t>Is this true? (g:yes; h:no) &lt;br/&gt;Maggie and Michael were about to play a game.</t>
  </si>
  <si>
    <t>Philip was excited to be back in the United States.</t>
  </si>
  <si>
    <t>He was waiting outside of his favorite bar.</t>
  </si>
  <si>
    <t>But it had been almost four years since his last visit.</t>
  </si>
  <si>
    <t>He saw a familiar shape approaching.</t>
  </si>
  <si>
    <t>When Philip reached out his hand, Andrew hugged him.</t>
  </si>
  <si>
    <t>WAITING</t>
  </si>
  <si>
    <t>They were going to visit some of their regular haunts.</t>
  </si>
  <si>
    <t>Is this true? (g:yes; h:no) &lt;br/&gt;Philip had gone to school in the U.S.</t>
  </si>
  <si>
    <t>Christina had left work early and was decorating for the party.</t>
  </si>
  <si>
    <t>She thought maybe she hadn’t left early enough.</t>
  </si>
  <si>
    <t>The guest of honor would arrive any minute.</t>
  </si>
  <si>
    <t>Dylan came barreling through the door.</t>
  </si>
  <si>
    <t>DECORATING</t>
  </si>
  <si>
    <t>He was very excited for his birthday.</t>
  </si>
  <si>
    <t>WRAPPING</t>
  </si>
  <si>
    <t>It was all he had thought about all day.</t>
  </si>
  <si>
    <t>Is this true? (g:yes; h:no) &lt;br/&gt;Christina left school early.</t>
  </si>
  <si>
    <t>George was eating dinner with his wife, Lucille.</t>
  </si>
  <si>
    <t>COMPLAINING</t>
  </si>
  <si>
    <t>They sat in silence picking at their food.</t>
  </si>
  <si>
    <t>Things had been tense between them lately.</t>
  </si>
  <si>
    <t>This was thanks, in no small part, to his lazy brother hanging around.</t>
  </si>
  <si>
    <t>The doorbell rang, and there stood Oscar, George’s brother.</t>
  </si>
  <si>
    <t>PICKING</t>
  </si>
  <si>
    <t>He had probably timed his arrival in hopes of a free meal.</t>
  </si>
  <si>
    <t>It was going to be a long dinner.</t>
  </si>
  <si>
    <t>Is this true? (g:yes; h:no) &lt;br/&gt;Things had been tense between George and Lucille.</t>
  </si>
  <si>
    <t>Rita sat down on the bench to eat some chocolate pudding.</t>
  </si>
  <si>
    <t>She had been looking forward to it all day.</t>
  </si>
  <si>
    <t>It wouldn’t be long before he arrived.</t>
  </si>
  <si>
    <t>Her Uncle Trevor asked her if she had been eating anything.</t>
  </si>
  <si>
    <t>LOOKING</t>
  </si>
  <si>
    <t>She looked at him as innocently as possible and said no.</t>
  </si>
  <si>
    <t>SMILING</t>
  </si>
  <si>
    <t>He could see some of the pudding smeared on her face.</t>
  </si>
  <si>
    <t>Is this true? (g:yes; h:no) &lt;br/&gt;Rita was eating vanilla pudding.</t>
  </si>
  <si>
    <t>Barry was reading the brief he had just received.</t>
  </si>
  <si>
    <t>This was his first big case and could really help his career.</t>
  </si>
  <si>
    <t>Unfortunately, he didn’t know very much about patent law.</t>
  </si>
  <si>
    <t>He needed the help of an expert and knew exactly whom to call.</t>
  </si>
  <si>
    <t>His old roommate, Bob, answered Barry’s call.</t>
  </si>
  <si>
    <t>READING</t>
  </si>
  <si>
    <t>Bob was happy to help.</t>
  </si>
  <si>
    <t>FILING</t>
  </si>
  <si>
    <t>Soon, the old roommates were discussing the details of the case.</t>
  </si>
  <si>
    <t>Is this true? (g:yes; h:no) &lt;br/&gt;The case dealt with securities fraud.</t>
  </si>
  <si>
    <t>Meghan took a sip of her coffee and stared at the road.</t>
  </si>
  <si>
    <t>HEARING</t>
  </si>
  <si>
    <t>She had been watching traffic for about ten minutes.</t>
  </si>
  <si>
    <t>She was there early because she didn’t want her companion to wait.</t>
  </si>
  <si>
    <t>Kathy arrived on time, as usual.</t>
  </si>
  <si>
    <t>WATCHING</t>
  </si>
  <si>
    <t>It would be nice to catch up.</t>
  </si>
  <si>
    <t>Is this true? (g:yes; h:no) &lt;br/&gt;Meghan was drinking tea.</t>
  </si>
  <si>
    <t>Mike was finally driving to the concert.</t>
  </si>
  <si>
    <t>Goal</t>
  </si>
  <si>
    <t>He had been waiting for months to see The Decemberists.</t>
  </si>
  <si>
    <t>He turned the car’s stereo up and smiled at his date.</t>
  </si>
  <si>
    <t>They were starting to get a little hungry.</t>
  </si>
  <si>
    <t>They decided to stop for a bite to eat.</t>
  </si>
  <si>
    <t>DRIVING</t>
  </si>
  <si>
    <t>He couldn’t wait for the show to begin.</t>
  </si>
  <si>
    <t>SINGING</t>
  </si>
  <si>
    <t>Is this true? (g:yes; h:no) &lt;br/&gt;Mike was going to see The Wallflowers.</t>
  </si>
  <si>
    <t>Kathryn craned her head to hear the music.</t>
  </si>
  <si>
    <t>She was sitting in a loud coffee shop, and she couldn’t quite make out the song.</t>
  </si>
  <si>
    <t>Her energy was flagging.</t>
  </si>
  <si>
    <t>She decided to order an espresso.</t>
  </si>
  <si>
    <t>SITTING</t>
  </si>
  <si>
    <t>She could finally hear a bit of the song.</t>
  </si>
  <si>
    <t>She made a mental note to listen to that album when she got home.</t>
  </si>
  <si>
    <t>Is this true? (g:yes; h:no) &lt;br/&gt;Kathryn was in a coffee shop.</t>
  </si>
  <si>
    <t>Rachel sighed and put her suitcase on her bed.</t>
  </si>
  <si>
    <t>She really hated packing, especially for a funeral.</t>
  </si>
  <si>
    <t>But it was only a couple of days away, and she couldn’t wait any longer.</t>
  </si>
  <si>
    <t>She was feeling pretty grimy.</t>
  </si>
  <si>
    <t>She wanted to take a shower.</t>
  </si>
  <si>
    <t>PACKING</t>
  </si>
  <si>
    <t>Traveling was unpleasant enough without feeling dirty.</t>
  </si>
  <si>
    <t>CRYING</t>
  </si>
  <si>
    <t>Is this true? (g:yes; h:no) &lt;br/&gt;Rachel was going to a funeral.</t>
  </si>
  <si>
    <t>Eric was staying late typing a report.</t>
  </si>
  <si>
    <t>His cubicle was filled with the files he needed to finish the project.</t>
  </si>
  <si>
    <t>It was a little overwhelming.</t>
  </si>
  <si>
    <t>He was trying to make dinner plans with a girl he had been dating.</t>
  </si>
  <si>
    <t>Eric decided to go to his favorite pizza place.</t>
  </si>
  <si>
    <t>TYPING</t>
  </si>
  <si>
    <t>He figured he’d be able to get a few more things done that night online.</t>
  </si>
  <si>
    <t>THINKING</t>
  </si>
  <si>
    <t>Is this true? (g:yes; h:no) &lt;br/&gt;Eric worked in a cubicle.</t>
  </si>
  <si>
    <t>Linda was working on a new design for a company logo on her laptop.</t>
  </si>
  <si>
    <t>DRAWING</t>
  </si>
  <si>
    <t>She was trying to find the perfect color for the text.</t>
  </si>
  <si>
    <t>The software had almost too many choices.</t>
  </si>
  <si>
    <t>She noticed her battery was getting low.</t>
  </si>
  <si>
    <t>Linda decided to find an outlet.</t>
  </si>
  <si>
    <t>TRYING</t>
  </si>
  <si>
    <t>Her work should be saved automatically.</t>
  </si>
  <si>
    <t>But she wasn’t going to take any chances.</t>
  </si>
  <si>
    <t>Is this true? (g:yes; h:no) &lt;br/&gt;Linda was trying to choose a font.</t>
  </si>
  <si>
    <t>Nicole was busy answering the phone and transferring calls.</t>
  </si>
  <si>
    <t>It had been non-stop since she’d arrived at nine this morning.</t>
  </si>
  <si>
    <t>All she wanted to do was take a break and get some coffee.</t>
  </si>
  <si>
    <t>She realized that she hadn’t eaten breakfast that morning.</t>
  </si>
  <si>
    <t>She decided to get a snack from the vending machine.</t>
  </si>
  <si>
    <t>ANSWERING</t>
  </si>
  <si>
    <t>Hopefully the afternoon wouldn’t be as busy.</t>
  </si>
  <si>
    <t>QUITTING</t>
  </si>
  <si>
    <t>Is this true? (g:yes; h:no) &lt;br/&gt;Nicole arrived at eight that morning.</t>
  </si>
  <si>
    <t>Cameron removed his safety glasses and wiped the sweat from his brow.</t>
  </si>
  <si>
    <t>WIPING</t>
  </si>
  <si>
    <t>He’d been sanding the legs of the table he was making for a while.</t>
  </si>
  <si>
    <t>Now they were almost done.</t>
  </si>
  <si>
    <t>Woodworking was still fairly new to him, but he was learning quickly.</t>
  </si>
  <si>
    <t>Cameron thought about what he needed to do to finish the table.</t>
  </si>
  <si>
    <t>He decided to stain the table’s aprons.</t>
  </si>
  <si>
    <t>SANDING</t>
  </si>
  <si>
    <t>He was happy about his decision.</t>
  </si>
  <si>
    <t>Is this true? (g:yes; h:no) &lt;br/&gt;Cameron was sanding the top of the table.</t>
  </si>
  <si>
    <t>Julie furrowed her brow and stared at the game board.</t>
  </si>
  <si>
    <t>SCORING</t>
  </si>
  <si>
    <t>She was choosing her next move.</t>
  </si>
  <si>
    <t>She wanted to avoid allowing her opponent to play on the triple-word square.</t>
  </si>
  <si>
    <t>She glanced at the score and saw she was trailing.</t>
  </si>
  <si>
    <t>Julie decided to maximize her score on this play.</t>
  </si>
  <si>
    <t>CHOOSING</t>
  </si>
  <si>
    <t>It was a gamble that she hoped would pay off.</t>
  </si>
  <si>
    <t>Is this true? (g:yes; h:no) &lt;br/&gt;Julie was trying to avoid opening a double-word square.</t>
  </si>
  <si>
    <t>Oliver had been busy washing his clothes all day.</t>
  </si>
  <si>
    <t>Spatial</t>
  </si>
  <si>
    <t>He was almost finished with his final load.</t>
  </si>
  <si>
    <t>Folding sheets was always a struggle.</t>
  </si>
  <si>
    <t>He realized that he had forgotten to pick up a book.</t>
  </si>
  <si>
    <t>When he arrived at the library, it was completely dark.</t>
  </si>
  <si>
    <t>WASHING</t>
  </si>
  <si>
    <t>He’d have to come back tomorrow.</t>
  </si>
  <si>
    <t>IRONING</t>
  </si>
  <si>
    <t>Is this true? (g:yes; h:no) &lt;br/&gt;Oliver was busy with laundry.</t>
  </si>
  <si>
    <t>Alice was locked out of her house – again.</t>
  </si>
  <si>
    <t>This was the third time in the past month.</t>
  </si>
  <si>
    <t>LAUGHING</t>
  </si>
  <si>
    <t>She was thinking she really should hide a key somewhere for such occasions.</t>
  </si>
  <si>
    <t>She’d have to go to her friend’s house to pick up a spare.</t>
  </si>
  <si>
    <t>Alice stopped in front of her friend’s house.</t>
  </si>
  <si>
    <t>Her friend was standing on the porch with the key and a smirk.</t>
  </si>
  <si>
    <t>Is this true? (g:yes; h:no) &lt;br/&gt;Alice had been locked out of her house three times over the past month.</t>
  </si>
  <si>
    <t>Spencer looked down and frowned.</t>
  </si>
  <si>
    <t>GRIMACING</t>
  </si>
  <si>
    <t>He was driving home and just noticed it.</t>
  </si>
  <si>
    <t>Apparently, a package had been wedged between his car seats all week.</t>
  </si>
  <si>
    <t>He had to send it today to make sure it would get there in time.</t>
  </si>
  <si>
    <t>The line at the post office was long but moved quickly.</t>
  </si>
  <si>
    <t>He was assured that his package would arrive by Wednesday.</t>
  </si>
  <si>
    <t>It was a gift for his grandmother who collected magnets.</t>
  </si>
  <si>
    <t>Is this true? (g:yes; h:no) &lt;br/&gt;Spencer’s package would arrive by Tuesday.</t>
  </si>
  <si>
    <t>Blaire was relaxing in the teachers’ lounge, listening to other faculty complain about the students.</t>
  </si>
  <si>
    <t>It had been a long day, and she couldn’t wait to get home.</t>
  </si>
  <si>
    <t>She rubbed her eyes.</t>
  </si>
  <si>
    <t>She remembered she needed to grade some tests.</t>
  </si>
  <si>
    <t>When she got to her classroom, the lights were on.</t>
  </si>
  <si>
    <t>LISTENING</t>
  </si>
  <si>
    <t>She grabbed the tests and put them in her briefcase.</t>
  </si>
  <si>
    <t>GRADING</t>
  </si>
  <si>
    <t>Is this true? (g:yes; h:no) &lt;br/&gt;Blaire had an easy day.</t>
  </si>
  <si>
    <t>Jose strolled through the market putting various items in his basket.</t>
  </si>
  <si>
    <t>He was picking out items for a nice meal that evening.</t>
  </si>
  <si>
    <t>He smiled as he picked up some particularly good looking strawberries.</t>
  </si>
  <si>
    <t>They would go nicely with dessert.</t>
  </si>
  <si>
    <t>Jose remembered that he needed to stop by the winery to get his favorite Shiraz.</t>
  </si>
  <si>
    <t>At the winery, they were handing out samples of Merlot.</t>
  </si>
  <si>
    <t>Jose didn’t really care for it, so he just bought the Shiraz.</t>
  </si>
  <si>
    <t>Is this true? (g:yes; h:no) &lt;br/&gt;Jose picked up raspberries for dessert.</t>
  </si>
  <si>
    <t>Carl’s shuttle van had only a few more stops left.</t>
  </si>
  <si>
    <t>He was going to Florida for a little business and pleasure.</t>
  </si>
  <si>
    <t>He was talking to the other passengers to pass the time.</t>
  </si>
  <si>
    <t>He could see the control tower getting near.</t>
  </si>
  <si>
    <t>Inside the terminal, Carl saw a long line.</t>
  </si>
  <si>
    <t>TALKING</t>
  </si>
  <si>
    <t>Carl daydreamed about warm sand and salty breezes.</t>
  </si>
  <si>
    <t>Is this true? (g:yes; h:no) &lt;br/&gt;Carl was in a van.</t>
  </si>
  <si>
    <t>Toby had been baking for the past three hours.</t>
  </si>
  <si>
    <t>The smell of baking bread soothed his nerves.</t>
  </si>
  <si>
    <t>He was working on a marble rye that he would give to his brother in law.</t>
  </si>
  <si>
    <t>He surveyed his remaining ingredients.</t>
  </si>
  <si>
    <t>Toby realized he needed to pick up some more yeast.</t>
  </si>
  <si>
    <t>The supermarket’s parking lot was oddly crowded for the early hour.</t>
  </si>
  <si>
    <t>BAKING</t>
  </si>
  <si>
    <t>He made a mental list of the different breads he would bake that afternoon.</t>
  </si>
  <si>
    <t>SHOPPING</t>
  </si>
  <si>
    <t>Is this true? (g:yes; h:no) &lt;br/&gt;Toby was working on a marble rye.</t>
  </si>
  <si>
    <t>Stan’s favorite team had finally won the pennant.</t>
  </si>
  <si>
    <t>He had been waiting for years for this moment.</t>
  </si>
  <si>
    <t>STANDING</t>
  </si>
  <si>
    <t>The best part was that he was there to see it happen.</t>
  </si>
  <si>
    <t>All around him in the stadium, jubilant fans were cheering.</t>
  </si>
  <si>
    <t>Stan knew he should head to his hotel.</t>
  </si>
  <si>
    <t>As he opened the door to his room, Stan thought it seemed extra quiet.</t>
  </si>
  <si>
    <t>CHEERING</t>
  </si>
  <si>
    <t>Stan thought about getting tickets to the World Series.</t>
  </si>
  <si>
    <t>Is this true? (g:yes; h:no) &lt;br/&gt;Stan had been waiting for weeks to see his team win.</t>
  </si>
  <si>
    <t>Janie was listening to the radio.</t>
  </si>
  <si>
    <t>Temporal</t>
  </si>
  <si>
    <t>DANCING</t>
  </si>
  <si>
    <t>She had been stressed all day and was finally unwinding.</t>
  </si>
  <si>
    <t>The dj was spinning some really great stuff.</t>
  </si>
  <si>
    <t>Unfortunately, she would have to call it a night soon.</t>
  </si>
  <si>
    <t>The next morning, she got up and turned on the radio.</t>
  </si>
  <si>
    <t>UNWINDING</t>
  </si>
  <si>
    <t>The morning crew was talking about traffic, so she switched it off.</t>
  </si>
  <si>
    <t>Is this true? (g:yes; h:no) &lt;br/&gt;Janie had had a very relaxing day.</t>
  </si>
  <si>
    <t>Katie had been working for months on her medical school applications.</t>
  </si>
  <si>
    <t>Now it was November, and the deadlines were arriving.</t>
  </si>
  <si>
    <t>She was sweating because the application process was nerve wracking.</t>
  </si>
  <si>
    <t>She knew that it would take a while to hear from the schools.</t>
  </si>
  <si>
    <t>Three months later, it was mid February, and she got an email.</t>
  </si>
  <si>
    <t>SWEATING</t>
  </si>
  <si>
    <t>Her top choice school wanted to invite her for an interview!</t>
  </si>
  <si>
    <t>Is this true? (g:yes; h:no) &lt;br/&gt;Katie was applying to medical school.</t>
  </si>
  <si>
    <t>Steve hopped on a stool near the end of the bar.</t>
  </si>
  <si>
    <t>DRINKING</t>
  </si>
  <si>
    <t>The bartender was already pouring him a pint of his favorite beer.</t>
  </si>
  <si>
    <t>Steve was going to spend some time watching the game.</t>
  </si>
  <si>
    <t>A couple of hours later, he noticed the bar was pretty empty.</t>
  </si>
  <si>
    <t>POURING</t>
  </si>
  <si>
    <t>He looked up at the television to check the score.</t>
  </si>
  <si>
    <t>He thought about ordering another pint.</t>
  </si>
  <si>
    <t>Is this true? (g:yes; h:no) &lt;br/&gt;Steve sat near the end of the bar.</t>
  </si>
  <si>
    <t>Jordan sat on the tossing breadcrumbs to the birds.</t>
  </si>
  <si>
    <t>She had been at the park most of the day, people-watching.</t>
  </si>
  <si>
    <t>Now she had gathered quite the bird following.</t>
  </si>
  <si>
    <t>She saw the leaves were starting to change color.</t>
  </si>
  <si>
    <t>Two weeks later, the birds had flown away for the winter.</t>
  </si>
  <si>
    <t>TOSSING</t>
  </si>
  <si>
    <t>She loved spending time at the park.</t>
  </si>
  <si>
    <t>Is this true? (g:yes; h:no) &lt;br/&gt;Jordan was feeding seeds to the birds.</t>
  </si>
  <si>
    <t>Mitch was going to the gym for the first time.</t>
  </si>
  <si>
    <t>It was tough learning all of the new exercises.</t>
  </si>
  <si>
    <t>But he wanted to get back in shape.</t>
  </si>
  <si>
    <t>He had received some sessions with a trainer as a birthday gift.</t>
  </si>
  <si>
    <t>Mitch had purchased new shoes for the occasion.</t>
  </si>
  <si>
    <t>The sessions flew by, and he loved the routine.</t>
  </si>
  <si>
    <t>Four months later, he was impressed with the results.</t>
  </si>
  <si>
    <t>LEARNING</t>
  </si>
  <si>
    <t>The gym also offered classes about nutrition.</t>
  </si>
  <si>
    <t>Is this true? (g:yes; h:no) &lt;br/&gt;Mitch won the sessions with the trainer in a raffle.</t>
  </si>
  <si>
    <t>Juan’s meeting with the boss didn’t quite go as planned.</t>
  </si>
  <si>
    <t>ARGUING</t>
  </si>
  <si>
    <t>He sat at his desk snacking on mixed nuts.</t>
  </si>
  <si>
    <t>He was going to have to finish the new designs before the next client meeting.</t>
  </si>
  <si>
    <t>It was going to take all night.</t>
  </si>
  <si>
    <t>The next morning, he reached for his coffee before remembering the cup was empty.</t>
  </si>
  <si>
    <t>SNACKING</t>
  </si>
  <si>
    <t>At least the designs were finished.</t>
  </si>
  <si>
    <t>He could probably get a couple of hours of sleep before the meeting.</t>
  </si>
  <si>
    <t>Is this true? (g:yes; h:no) &lt;br/&gt;Juan’s meeting went as he expected.</t>
  </si>
  <si>
    <t>Stephanie sat on the examination table, shivering.</t>
  </si>
  <si>
    <t>She wondered why they always kept it so cold in here.</t>
  </si>
  <si>
    <t>With a smile, she thought maybe it was to match her doctor’s personality.</t>
  </si>
  <si>
    <t>She tried not to think about waiting for results.</t>
  </si>
  <si>
    <t>Two days later, her cellphone rang.</t>
  </si>
  <si>
    <t>SHIVERING</t>
  </si>
  <si>
    <t>She took a deep breath and answered the phone, ready to hear her fate.</t>
  </si>
  <si>
    <t>TEXTING</t>
  </si>
  <si>
    <t>Is this true? (g:yes; h:no) &lt;br/&gt;The examination room was cold.</t>
  </si>
  <si>
    <t>Curling was as much art as science.</t>
  </si>
  <si>
    <t>SLIPPING</t>
  </si>
  <si>
    <t>At least, this is what Nigel thought while walking onto the ice.</t>
  </si>
  <si>
    <t>He had been practicing for two weeks without much improvement.</t>
  </si>
  <si>
    <t>Nigel wondered if he’d ever get the hang of it.</t>
  </si>
  <si>
    <t>He was going to spend as much of the week as he could on the ice.</t>
  </si>
  <si>
    <t>The following weekend, Nigel was nervous but ready.</t>
  </si>
  <si>
    <t>WALKING</t>
  </si>
  <si>
    <t>He took his place in the hack and waited for the skip’s signal.</t>
  </si>
  <si>
    <t>Is this true? (g:yes; h:no) &lt;br/&gt;Nigel had been practicing for two weeks.</t>
  </si>
  <si>
    <t>COUNT of Flesch Kincaid Reading Ease</t>
  </si>
  <si>
    <t>AVERAGE of Flesch Kincaid Reading Ease</t>
  </si>
  <si>
    <t>STDEV of Flesch Kincaid Reading Ease</t>
  </si>
  <si>
    <t>AVERAGE of Flesch Kincaid Grade Level</t>
  </si>
  <si>
    <t>Nick shuffled the cards and dealt them.</t>
  </si>
  <si>
    <t>It was a modern take on film noir.</t>
  </si>
  <si>
    <t>Philip thought about his old friends and chuckled.</t>
  </si>
  <si>
    <t>She took the cake out of the oven to cool.</t>
  </si>
  <si>
    <t>It would need to cool before she could decorate it.</t>
  </si>
  <si>
    <t>George sipped his tea.</t>
  </si>
  <si>
    <t>When she finished, she tossed the bowl in the dishwasher.</t>
  </si>
  <si>
    <t>She contemplated having seconds.</t>
  </si>
  <si>
    <t>If he could win this case, he’d be on the fast track for a partnership.</t>
  </si>
  <si>
    <t>This thought motivated him even more.</t>
  </si>
  <si>
    <t>Meghan took another sip and smiled slightly.</t>
  </si>
  <si>
    <t>He double-checked that he still had the tickets.</t>
  </si>
  <si>
    <t>She wished that it were just a bit quieter.</t>
  </si>
  <si>
    <t>She sighed again and packed some more.</t>
  </si>
  <si>
    <t>Eric tried to ignore distractions and focus on his work.</t>
  </si>
  <si>
    <t>Linda was quite proud of her new design.</t>
  </si>
  <si>
    <t>She answered yet another call from an angry client.</t>
  </si>
  <si>
    <t>He thought about the shade of stain he had picked out.</t>
  </si>
  <si>
    <t>Her indecision was getting the better of her.</t>
  </si>
  <si>
    <t>This gave him some satisfaction.</t>
  </si>
  <si>
    <t>She couldn’t believe how careless she had been recently.</t>
  </si>
  <si>
    <t>The package was small and was easy to overlook.</t>
  </si>
  <si>
    <t>She made a mental note to decrease her caffeine intake.</t>
  </si>
  <si>
    <t>Jose remembered that he needed to stop by the winery to get his favorite Shiraz</t>
  </si>
  <si>
    <t>Jose didn’t really care for them, so he headed toward the checkout.</t>
  </si>
  <si>
    <t>The van was crowded with other passengers.</t>
  </si>
  <si>
    <t>He had also made a loaf of whole wheat bread with olives and rosemary.</t>
  </si>
  <si>
    <t>As he celebrated the victory, Stan thought about the season.</t>
  </si>
  <si>
    <t xml:space="preserve"> It was loud enough to rattle her windows.</t>
  </si>
  <si>
    <t>She sat down at her computer to write her boyfriend an email.</t>
  </si>
  <si>
    <t>He glanced over his shoulder and noticed the bar was pretty empty.</t>
  </si>
  <si>
    <t>She smiled as the birds jostled each other for some more crumbs.</t>
  </si>
  <si>
    <t>He wondered how long it would take to see results.</t>
  </si>
  <si>
    <t>At least there was more in the break room.</t>
  </si>
  <si>
    <t>He really needed to focus on the designs.</t>
  </si>
  <si>
    <t>She grabbed it and checked for messages.</t>
  </si>
  <si>
    <t>Nigel was nervous about his ability to play.</t>
  </si>
  <si>
    <t>Someone said no texting at the table.</t>
  </si>
  <si>
    <t>Maggie said they should wait and change into their pajamas before they started.</t>
  </si>
  <si>
    <t>The movie had won awards.</t>
  </si>
  <si>
    <t>He saw a familiar landscape outside.</t>
  </si>
  <si>
    <t>The birthday cake would be done any minute.</t>
  </si>
  <si>
    <t>She wondered if she had enough ice.</t>
  </si>
  <si>
    <t>This was thanks, in no small part, to the family’s financial troubles.</t>
  </si>
  <si>
    <t>The telephone rang, but they chose to ignore it.</t>
  </si>
  <si>
    <t>It wouldn’t be long before it was gone.</t>
  </si>
  <si>
    <t>She thought it was probably the best pudding she’d ever tasted.</t>
  </si>
  <si>
    <t>He needed help with the case and tried to think of how he could get it.</t>
  </si>
  <si>
    <t>He remembered some relevant case law.</t>
  </si>
  <si>
    <t>She was there early because she wanted to get a jump on the day.</t>
  </si>
  <si>
    <t>The flow of traffic was hypnotic.</t>
  </si>
  <si>
    <t>They were starting to feel the excitement.</t>
  </si>
  <si>
    <t>The patrons were all talking.</t>
  </si>
  <si>
    <t>She packed a black dress and a veil.</t>
  </si>
  <si>
    <t>She thought about her great uncle.</t>
  </si>
  <si>
    <t>His manager was trying to get the staff to put in extra work.</t>
  </si>
  <si>
    <t>She noticed another option for the hue.</t>
  </si>
  <si>
    <t>She realized that someone had been on hold for five minutes.</t>
  </si>
  <si>
    <t>Cameron paused to appreciate his handiwork and was pleased with it.</t>
  </si>
  <si>
    <t>She glanced at her tiles, but they were still the same.</t>
  </si>
  <si>
    <t>Julie was taking a long time to make her move.</t>
  </si>
  <si>
    <t>He realized he was almost out of fabric softener.</t>
  </si>
  <si>
    <t>When he looked in his linen closet, it was completely full.</t>
  </si>
  <si>
    <t>She’d have to find a good spot where she could hide the spare.</t>
  </si>
  <si>
    <t>Alice was really mad at herself.</t>
  </si>
  <si>
    <t>He needed to be more careful about putting things on his seat.</t>
  </si>
  <si>
    <t>She could smell a fresh pot of coffee brewing.</t>
  </si>
  <si>
    <t>She poured herself another cup of coffee.</t>
  </si>
  <si>
    <t>Jose remembered that he needed to stop by the dairy case to get his favorite cheddar.</t>
  </si>
  <si>
    <t>He quickly browsed through the market’s small selection of white wines.</t>
  </si>
  <si>
    <t>He could see the city skyline from the freeway.</t>
  </si>
  <si>
    <t>Toby realized his sourdough was finished baking.</t>
  </si>
  <si>
    <t>Stan knew he should savor the moment.</t>
  </si>
  <si>
    <t>She really liked this song, especially the pounding bass line.</t>
  </si>
  <si>
    <t>She turned up the volume and adjusted the bass level.</t>
  </si>
  <si>
    <t>She knew this was going to be a big decision.</t>
  </si>
  <si>
    <t>Steve was going to savor the hoppy flavor.</t>
  </si>
  <si>
    <t>She saw the breeze making ripples on the lake.</t>
  </si>
  <si>
    <t>The gym was extremely hot and smelled of sweat.</t>
  </si>
  <si>
    <t>It was a pretty tall order.</t>
  </si>
  <si>
    <t>He reached for his coffee but caught himself when he remembered that the cup was empty.</t>
  </si>
  <si>
    <t>She couldn't wait to get out of the exam room.</t>
  </si>
  <si>
    <t>She saw her cellphone on a chair.</t>
  </si>
  <si>
    <t>He was going to improve before the first game, he told himself.</t>
  </si>
  <si>
    <t>It was loud enough to rattle her windows.</t>
  </si>
  <si>
    <t>Alexis stared at her computer with a look of extreme focus.</t>
  </si>
  <si>
    <t>Filler</t>
  </si>
  <si>
    <t>She was working hard on her latest article, and her editor wanted to see a draft.</t>
  </si>
  <si>
    <t>BLINKING</t>
  </si>
  <si>
    <t>Soon, one of her interns would ask her for a coffee order.</t>
  </si>
  <si>
    <t>She couldn’t wait for a jolt of caffeine.</t>
  </si>
  <si>
    <t>SIPPING</t>
  </si>
  <si>
    <t>The final paragraph of her piece was giving her some trouble.</t>
  </si>
  <si>
    <t>Luckily, the intern was here.</t>
  </si>
  <si>
    <t>Is this true? (g:yes; h:no) &lt;br/&gt;Alexis was writing a book.</t>
  </si>
  <si>
    <t>Jude was learning to play the harmonica.</t>
  </si>
  <si>
    <t>He’d gotten pretty good in just a couple of weeks.</t>
  </si>
  <si>
    <t>Sometimes he worried about bothering his neighbors, though.</t>
  </si>
  <si>
    <t>He lived in an apartment complex, and the walls were pretty thin.</t>
  </si>
  <si>
    <t>He decided that he wouldn’t let it bother him today.</t>
  </si>
  <si>
    <t>IRRITATING</t>
  </si>
  <si>
    <t>The lure of the harmonica was too sweet to resist.</t>
  </si>
  <si>
    <t>PRACTICING</t>
  </si>
  <si>
    <t>Is this true? (g:yes; h:no) &lt;br/&gt;Jude lived in an apartment.</t>
  </si>
  <si>
    <t>Abigail was hungry again.</t>
  </si>
  <si>
    <t>It had been almost three hours since the last time she had eaten.</t>
  </si>
  <si>
    <t>She couldn’t wait to get some more food.</t>
  </si>
  <si>
    <t>She also noticed an uncomfortable wetness on her leg.</t>
  </si>
  <si>
    <t>A diaper change was in order.</t>
  </si>
  <si>
    <t>She began to cry.</t>
  </si>
  <si>
    <t>WAILING</t>
  </si>
  <si>
    <t>Is this true? (g:yes; h:no) &lt;br/&gt;Abigail’s diaper was dry.</t>
  </si>
  <si>
    <t>Windy was having a pleasant day at the beach.</t>
  </si>
  <si>
    <t>The sun was bright and warm, and it wasn’t too crowded.</t>
  </si>
  <si>
    <t>WADING</t>
  </si>
  <si>
    <t>She applied some more sunscreen.</t>
  </si>
  <si>
    <t>You can’t be too careful, she thought.</t>
  </si>
  <si>
    <t>TANNING</t>
  </si>
  <si>
    <t>She adjusted her towel and thought about reading her book some more.</t>
  </si>
  <si>
    <t>Instead, she stared at the beachgoers and daydreamed.</t>
  </si>
  <si>
    <t>Is this true? (g:yes; h:no) &lt;br/&gt;Windy was at an amusement park.</t>
  </si>
  <si>
    <t>Roger sat down to watch the basketball game.</t>
  </si>
  <si>
    <t>He had been waiting all week for this matchup.</t>
  </si>
  <si>
    <t>His alma mater was playing one of their chief rivals.</t>
  </si>
  <si>
    <t>Soon the room was filled with the sounds of squeaking shoes and the buzzer.</t>
  </si>
  <si>
    <t>Roger snacked on some pretzels and yelled at the tv.</t>
  </si>
  <si>
    <t>CURSING</t>
  </si>
  <si>
    <t>It seemed like the refs were working for the other team.</t>
  </si>
  <si>
    <t>Eventually, the good guys took the lead and held on to win.</t>
  </si>
  <si>
    <t>DRIBBLING</t>
  </si>
  <si>
    <t>Is this true? (g:yes; h:no) &lt;br/&gt;Roger snacked on pretzels.</t>
  </si>
  <si>
    <t>Byron walked out of the salty air into the relative cool of the bridge.</t>
  </si>
  <si>
    <t>It had been two months since he’d been on the yacht.</t>
  </si>
  <si>
    <t>He couldn’t have asked for a better day than today.</t>
  </si>
  <si>
    <t>The skies were clear, and the water was calm and smooth.</t>
  </si>
  <si>
    <t>NAVIGATING</t>
  </si>
  <si>
    <t>He looked again at the map to plot his course</t>
  </si>
  <si>
    <t>SAILING</t>
  </si>
  <si>
    <t>He found a route that would take the better part of a day to navigate.</t>
  </si>
  <si>
    <t>Is this true? (g:yes; h:no) &lt;br/&gt;Byron had not been on the yacht for two months.</t>
  </si>
  <si>
    <t>Marta opened another bottle of wine.</t>
  </si>
  <si>
    <t>This made four so far for the night.</t>
  </si>
  <si>
    <t>Her guests were applauding when they heard the cork pop.</t>
  </si>
  <si>
    <t>She laughed as she poured each of them a healthy portion.</t>
  </si>
  <si>
    <t>The night was still young, and everyone was having a good time.</t>
  </si>
  <si>
    <t>EATING</t>
  </si>
  <si>
    <t>Marta generally didn’t enjoy hosting, but this time was an exception.</t>
  </si>
  <si>
    <t>SERVING</t>
  </si>
  <si>
    <t>Maybe a copious amount of wine is the key she thought.</t>
  </si>
  <si>
    <t>Is this true? (g:yes; h:no) &lt;br/&gt;They were on their fifth bottle of wine.</t>
  </si>
  <si>
    <t>Hannah closed the book and rubbed her eyes.</t>
  </si>
  <si>
    <t>It was pretty late, but she was almost finished reading.</t>
  </si>
  <si>
    <t>There were only a couple more chapters.</t>
  </si>
  <si>
    <t>The story was reaching its climax.</t>
  </si>
  <si>
    <t>Hannah really liked the book’s main characters.</t>
  </si>
  <si>
    <t>She knew that her time with them was almost over.</t>
  </si>
  <si>
    <t>The realization made her feel a bit sad.</t>
  </si>
  <si>
    <t>Is this true? (g:yes; h:no) &lt;br/&gt;Hannah had only a couple more chapters to read.</t>
  </si>
  <si>
    <t>trial_seq</t>
  </si>
  <si>
    <t>FS_Dimension</t>
  </si>
  <si>
    <t>SUM of word_counts</t>
  </si>
  <si>
    <t>AVERAGE of word_counts</t>
  </si>
  <si>
    <t>FN_Dimension</t>
  </si>
  <si>
    <t>NS_Dimension</t>
  </si>
  <si>
    <t>NN_Dimension</t>
  </si>
  <si>
    <t>Filler_passage</t>
  </si>
  <si>
    <t>Average word counts</t>
  </si>
  <si>
    <t>FS</t>
  </si>
  <si>
    <t>FN</t>
  </si>
  <si>
    <t>NS</t>
  </si>
  <si>
    <t>NN</t>
  </si>
  <si>
    <t>Results by jamovi 1.2.22</t>
  </si>
  <si>
    <t>Estimated Marginal Means - Type</t>
  </si>
  <si>
    <t>95% Confidence Interval</t>
  </si>
  <si>
    <t>Type</t>
  </si>
  <si>
    <t>Mean</t>
  </si>
  <si>
    <t>SE</t>
  </si>
  <si>
    <t>Lower</t>
  </si>
  <si>
    <t>Upper</t>
  </si>
  <si>
    <t>Results</t>
  </si>
  <si>
    <t>Within Subjects Effects</t>
  </si>
  <si>
    <t>Sum of Squares</t>
  </si>
  <si>
    <t>df</t>
  </si>
  <si>
    <t>Mean Square</t>
  </si>
  <si>
    <t>F</t>
  </si>
  <si>
    <t>p</t>
  </si>
  <si>
    <t>η²p</t>
  </si>
  <si>
    <t>Residual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</si>
</sst>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sz val="11.0"/>
      <color theme="1"/>
      <name val="Arial"/>
    </font>
    <font>
      <sz val="11.0"/>
      <color theme="1"/>
      <name val="RobotoRegular"/>
    </font>
    <font>
      <sz val="12.0"/>
      <color rgb="FF000000"/>
      <name val="Arial"/>
    </font>
    <font>
      <b/>
      <sz val="10.0"/>
      <color rgb="FF000000"/>
      <name val="Arial"/>
    </font>
    <font>
      <i/>
      <sz val="10.0"/>
      <color rgb="FF000000"/>
      <name val="Arial"/>
    </font>
    <font>
      <sz val="10.0"/>
      <color rgb="FFFF0000"/>
      <name val="Arial"/>
    </font>
    <font>
      <b/>
      <sz val="12.0"/>
      <color rgb="FF000000"/>
      <name val="Arial"/>
    </font>
    <font>
      <i/>
      <sz val="12.0"/>
      <color rgb="FF000000"/>
      <name val="Arial"/>
    </font>
    <font>
      <b/>
      <sz val="10.0"/>
      <color theme="1"/>
      <name val="Arial"/>
    </font>
    <font>
      <i/>
      <sz val="10.0"/>
      <color theme="1"/>
      <name val="Arial"/>
    </font>
    <font>
      <i/>
      <u/>
      <sz val="10.0"/>
      <color rgb="FF000000"/>
      <name val="Arial"/>
    </font>
    <font>
      <i/>
      <u/>
      <sz val="12.0"/>
      <color rgb="FF000000"/>
      <name val="Arial"/>
    </font>
    <font>
      <i/>
      <u/>
      <sz val="10.0"/>
      <color rgb="FF000000"/>
      <name val="Arial"/>
    </font>
    <font>
      <i/>
      <u/>
      <sz val="10.0"/>
      <color theme="1"/>
      <name val="Arial"/>
    </font>
    <font>
      <i/>
      <u/>
      <sz val="10.0"/>
      <color rgb="FF000000"/>
      <name val="Arial"/>
    </font>
    <font>
      <b/>
      <u/>
      <sz val="10.0"/>
      <color rgb="FF000000"/>
      <name val="Arial"/>
    </font>
    <font>
      <b/>
      <u/>
      <sz val="12.0"/>
      <color rgb="FF000000"/>
      <name val="Arial"/>
    </font>
    <font>
      <b/>
      <u/>
      <sz val="10.0"/>
      <color rgb="FF000000"/>
      <name val="Arial"/>
    </font>
    <font>
      <b/>
      <u/>
      <sz val="10.0"/>
      <color theme="1"/>
      <name val="Arial"/>
    </font>
    <font>
      <sz val="8.0"/>
      <color theme="1"/>
      <name val="Arial"/>
    </font>
    <font>
      <sz val="12.0"/>
      <color rgb="FF000000"/>
      <name val="新細明體"/>
    </font>
    <font>
      <sz val="8.0"/>
      <color theme="1"/>
      <name val="Liberation Sans"/>
    </font>
    <font>
      <sz val="9.0"/>
      <color theme="1"/>
      <name val="Arial"/>
    </font>
    <font/>
    <font>
      <b/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333333"/>
      </left>
      <top style="thin">
        <color rgb="FF333333"/>
      </top>
      <bottom style="thin">
        <color rgb="FF333333"/>
      </bottom>
    </border>
    <border>
      <top style="thin">
        <color rgb="FF333333"/>
      </top>
      <bottom style="thin">
        <color rgb="FF333333"/>
      </bottom>
    </border>
    <border>
      <right style="thin">
        <color rgb="FF333333"/>
      </right>
      <top style="thin">
        <color rgb="FF333333"/>
      </top>
      <bottom style="thin">
        <color rgb="FF333333"/>
      </bottom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</border>
    <border>
      <bottom style="thin">
        <color rgb="FF333333"/>
      </bottom>
    </border>
    <border>
      <right style="thin">
        <color rgb="FF333333"/>
      </right>
      <bottom style="thin">
        <color rgb="FF333333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0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Font="1"/>
    <xf borderId="0" fillId="0" fontId="4" numFmtId="0" xfId="0" applyAlignment="1" applyFont="1">
      <alignment horizontal="left"/>
    </xf>
    <xf borderId="0" fillId="0" fontId="0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4" numFmtId="10" xfId="0" applyAlignment="1" applyFont="1" applyNumberFormat="1">
      <alignment horizontal="left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0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0" numFmtId="0" xfId="0" applyAlignment="1" applyFont="1">
      <alignment readingOrder="0"/>
    </xf>
    <xf borderId="0" fillId="0" fontId="0" numFmtId="0" xfId="0" applyFont="1"/>
    <xf borderId="0" fillId="0" fontId="2" numFmtId="0" xfId="0" applyFont="1"/>
    <xf borderId="0" fillId="0" fontId="1" numFmtId="2" xfId="0" applyFont="1" applyNumberFormat="1"/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horizontal="left" readingOrder="0"/>
    </xf>
    <xf borderId="0" fillId="0" fontId="23" numFmtId="0" xfId="0" applyAlignment="1" applyFont="1">
      <alignment readingOrder="0" shrinkToFit="0" wrapText="0"/>
    </xf>
    <xf borderId="0" fillId="0" fontId="24" numFmtId="0" xfId="0" applyAlignment="1" applyFont="1">
      <alignment horizontal="left" readingOrder="0"/>
    </xf>
    <xf borderId="0" fillId="0" fontId="24" numFmtId="0" xfId="0" applyAlignment="1" applyFont="1">
      <alignment horizontal="right" readingOrder="0"/>
    </xf>
    <xf borderId="0" fillId="0" fontId="23" numFmtId="0" xfId="0" applyAlignment="1" applyFont="1">
      <alignment horizontal="right" readingOrder="0" shrinkToFit="0" wrapText="0"/>
    </xf>
    <xf borderId="0" fillId="0" fontId="22" numFmtId="0" xfId="0" applyAlignment="1" applyFont="1">
      <alignment horizontal="right" readingOrder="0"/>
    </xf>
    <xf borderId="1" fillId="0" fontId="25" numFmtId="0" xfId="0" applyAlignment="1" applyBorder="1" applyFont="1">
      <alignment horizontal="left" readingOrder="0"/>
    </xf>
    <xf borderId="2" fillId="0" fontId="26" numFmtId="0" xfId="0" applyBorder="1" applyFont="1"/>
    <xf borderId="3" fillId="0" fontId="26" numFmtId="0" xfId="0" applyBorder="1" applyFont="1"/>
    <xf borderId="0" fillId="0" fontId="25" numFmtId="0" xfId="0" applyAlignment="1" applyFont="1">
      <alignment horizontal="left" readingOrder="0"/>
    </xf>
    <xf borderId="1" fillId="0" fontId="27" numFmtId="0" xfId="0" applyAlignment="1" applyBorder="1" applyFont="1">
      <alignment horizontal="center" readingOrder="0"/>
    </xf>
    <xf borderId="0" fillId="0" fontId="27" numFmtId="0" xfId="0" applyAlignment="1" applyFont="1">
      <alignment horizontal="center" readingOrder="0"/>
    </xf>
    <xf borderId="0" fillId="0" fontId="25" numFmtId="0" xfId="0" applyAlignment="1" applyFont="1">
      <alignment readingOrder="0"/>
    </xf>
    <xf borderId="0" fillId="0" fontId="25" numFmtId="0" xfId="0" applyFont="1"/>
    <xf borderId="0" fillId="0" fontId="25" numFmtId="2" xfId="0" applyAlignment="1" applyFont="1" applyNumberFormat="1">
      <alignment horizontal="right" readingOrder="0"/>
    </xf>
    <xf borderId="0" fillId="0" fontId="25" numFmtId="0" xfId="0" applyAlignment="1" applyFont="1">
      <alignment horizontal="right" readingOrder="0"/>
    </xf>
    <xf borderId="4" fillId="0" fontId="25" numFmtId="0" xfId="0" applyAlignment="1" applyBorder="1" applyFont="1">
      <alignment readingOrder="0"/>
    </xf>
    <xf borderId="4" fillId="0" fontId="25" numFmtId="0" xfId="0" applyBorder="1" applyFont="1"/>
    <xf borderId="4" fillId="0" fontId="25" numFmtId="2" xfId="0" applyAlignment="1" applyBorder="1" applyFont="1" applyNumberFormat="1">
      <alignment horizontal="right" readingOrder="0"/>
    </xf>
    <xf borderId="4" fillId="0" fontId="25" numFmtId="0" xfId="0" applyAlignment="1" applyBorder="1" applyFont="1">
      <alignment horizontal="right" readingOrder="0"/>
    </xf>
    <xf borderId="5" fillId="0" fontId="1" numFmtId="0" xfId="0" applyBorder="1" applyFont="1"/>
    <xf borderId="6" fillId="0" fontId="26" numFmtId="0" xfId="0" applyBorder="1" applyFont="1"/>
    <xf borderId="4" fillId="0" fontId="25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pivotCacheDefinition" Target="pivotCache/pivotCacheDefinition5.xml"/><Relationship Id="rId22" Type="http://schemas.openxmlformats.org/officeDocument/2006/relationships/pivotCacheDefinition" Target="pivotCache/pivotCacheDefinition7.xml"/><Relationship Id="rId21" Type="http://schemas.openxmlformats.org/officeDocument/2006/relationships/pivotCacheDefinition" Target="pivotCache/pivotCacheDefinition6.xml"/><Relationship Id="rId24" Type="http://schemas.openxmlformats.org/officeDocument/2006/relationships/pivotCacheDefinition" Target="pivotCache/pivotCacheDefinition9.xml"/><Relationship Id="rId23" Type="http://schemas.openxmlformats.org/officeDocument/2006/relationships/pivotCacheDefinition" Target="pivotCache/pivotCacheDefinition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pivotCacheDefinition" Target="pivotCache/pivotCacheDefinition10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1.xml"/><Relationship Id="rId19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10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6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7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8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9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293" sheet="FS"/>
  </cacheSource>
  <cacheFields>
    <cacheField name="Sequence" numFmtId="0">
      <sharedItems containsSemiMixedTypes="0" containsString="0" containsNumber="1" containsInteger="1">
        <n v="134.0"/>
        <n v="135.0"/>
        <n v="136.0"/>
        <n v="137.0"/>
        <n v="138.0"/>
        <n v="139.0"/>
        <n v="140.0"/>
        <n v="141.0"/>
        <n v="142.0"/>
        <n v="361.0"/>
        <n v="362.0"/>
        <n v="363.0"/>
        <n v="364.0"/>
        <n v="365.0"/>
        <n v="366.0"/>
        <n v="367.0"/>
        <n v="368.0"/>
        <n v="369.0"/>
        <n v="185.0"/>
        <n v="186.0"/>
        <n v="187.0"/>
        <n v="188.0"/>
        <n v="189.0"/>
        <n v="190.0"/>
        <n v="191.0"/>
        <n v="192.0"/>
        <n v="226.0"/>
        <n v="227.0"/>
        <n v="228.0"/>
        <n v="229.0"/>
        <n v="230.0"/>
        <n v="231.0"/>
        <n v="232.0"/>
        <n v="233.0"/>
        <n v="234.0"/>
        <n v="174.0"/>
        <n v="175.0"/>
        <n v="176.0"/>
        <n v="177.0"/>
        <n v="178.0"/>
        <n v="179.0"/>
        <n v="180.0"/>
        <n v="181.0"/>
        <n v="182.0"/>
        <n v="183.0"/>
        <n v="341.0"/>
        <n v="342.0"/>
        <n v="343.0"/>
        <n v="344.0"/>
        <n v="345.0"/>
        <n v="346.0"/>
        <n v="347.0"/>
        <n v="348.0"/>
        <n v="349.0"/>
        <n v="309.0"/>
        <n v="310.0"/>
        <n v="311.0"/>
        <n v="312.0"/>
        <n v="313.0"/>
        <n v="314.0"/>
        <n v="315.0"/>
        <n v="316.0"/>
        <n v="317.0"/>
        <n v="319.0"/>
        <n v="32.0"/>
        <n v="33.0"/>
        <n v="34.0"/>
        <n v="35.0"/>
        <n v="36.0"/>
        <n v="37.0"/>
        <n v="38.0"/>
        <n v="39.0"/>
        <n v="278.0"/>
        <n v="279.0"/>
        <n v="280.0"/>
        <n v="281.0"/>
        <n v="282.0"/>
        <n v="283.0"/>
        <n v="284.0"/>
        <n v="285.0"/>
        <n v="286.0"/>
        <n v="144.0"/>
        <n v="145.0"/>
        <n v="146.0"/>
        <n v="147.0"/>
        <n v="148.0"/>
        <n v="149.0"/>
        <n v="150.0"/>
        <n v="151.0"/>
        <n v="381.0"/>
        <n v="382.0"/>
        <n v="383.0"/>
        <n v="384.0"/>
        <n v="385.0"/>
        <n v="386.0"/>
        <n v="387.0"/>
        <n v="388.0"/>
        <n v="389.0"/>
        <n v="72.0"/>
        <n v="73.0"/>
        <n v="74.0"/>
        <n v="75.0"/>
        <n v="76.0"/>
        <n v="77.0"/>
        <n v="78.0"/>
        <n v="79.0"/>
        <n v="80.0"/>
        <n v="288.0"/>
        <n v="289.0"/>
        <n v="290.0"/>
        <n v="291.0"/>
        <n v="292.0"/>
        <n v="293.0"/>
        <n v="294.0"/>
        <n v="295.0"/>
        <n v="296.0"/>
        <n v="297.0"/>
        <n v="371.0"/>
        <n v="372.0"/>
        <n v="373.0"/>
        <n v="374.0"/>
        <n v="375.0"/>
        <n v="376.0"/>
        <n v="377.0"/>
        <n v="378.0"/>
        <n v="379.0"/>
        <n v="41.0"/>
        <n v="42.0"/>
        <n v="43.0"/>
        <n v="44.0"/>
        <n v="45.0"/>
        <n v="46.0"/>
        <n v="47.0"/>
        <n v="48.0"/>
        <n v="49.0"/>
        <n v="50.0"/>
        <n v="12.0"/>
        <n v="13.0"/>
        <n v="14.0"/>
        <n v="15.0"/>
        <n v="16.0"/>
        <n v="17.0"/>
        <n v="18.0"/>
        <n v="19.0"/>
        <n v="20.0"/>
        <n v="331.0"/>
        <n v="332.0"/>
        <n v="333.0"/>
        <n v="334.0"/>
        <n v="335.0"/>
        <n v="336.0"/>
        <n v="337.0"/>
        <n v="338.0"/>
        <n v="339.0"/>
        <n v="257.0"/>
        <n v="258.0"/>
        <n v="259.0"/>
        <n v="260.0"/>
        <n v="261.0"/>
        <n v="262.0"/>
        <n v="263.0"/>
        <n v="264.0"/>
        <n v="266.0"/>
        <n v="215.0"/>
        <n v="216.0"/>
        <n v="217.0"/>
        <n v="218.0"/>
        <n v="219.0"/>
        <n v="220.0"/>
        <n v="221.0"/>
        <n v="222.0"/>
        <n v="223.0"/>
        <n v="224.0"/>
        <n v="22.0"/>
        <n v="23.0"/>
        <n v="24.0"/>
        <n v="25.0"/>
        <n v="26.0"/>
        <n v="27.0"/>
        <n v="28.0"/>
        <n v="29.0"/>
        <n v="30.0"/>
        <n v="299.0"/>
        <n v="300.0"/>
        <n v="301.0"/>
        <n v="302.0"/>
        <n v="303.0"/>
        <n v="304.0"/>
        <n v="305.0"/>
        <n v="306.0"/>
        <n v="307.0"/>
        <n v="82.0"/>
        <n v="83.0"/>
        <n v="84.0"/>
        <n v="85.0"/>
        <n v="86.0"/>
        <n v="87.0"/>
        <n v="88.0"/>
        <n v="89.0"/>
        <n v="123.0"/>
        <n v="124.0"/>
        <n v="125.0"/>
        <n v="126.0"/>
        <n v="127.0"/>
        <n v="128.0"/>
        <n v="129.0"/>
        <n v="130.0"/>
        <n v="131.0"/>
        <n v="132.0"/>
        <n v="91.0"/>
        <n v="92.0"/>
        <n v="93.0"/>
        <n v="94.0"/>
        <n v="95.0"/>
        <n v="96.0"/>
        <n v="97.0"/>
        <n v="98.0"/>
        <n v="99.0"/>
        <n v="100.0"/>
        <n v="153.0"/>
        <n v="154.0"/>
        <n v="155.0"/>
        <n v="156.0"/>
        <n v="157.0"/>
        <n v="158.0"/>
        <n v="159.0"/>
        <n v="160.0"/>
        <n v="161.0"/>
        <n v="206.0"/>
        <n v="207.0"/>
        <n v="208.0"/>
        <n v="209.0"/>
        <n v="210.0"/>
        <n v="211.0"/>
        <n v="212.0"/>
        <n v="213.0"/>
        <n v="236.0"/>
        <n v="237.0"/>
        <n v="238.0"/>
        <n v="239.0"/>
        <n v="240.0"/>
        <n v="241.0"/>
        <n v="242.0"/>
        <n v="243.0"/>
        <n v="244.0"/>
        <n v="63.0"/>
        <n v="64.0"/>
        <n v="65.0"/>
        <n v="66.0"/>
        <n v="67.0"/>
        <n v="68.0"/>
        <n v="69.0"/>
        <n v="70.0"/>
        <n v="112.0"/>
        <n v="113.0"/>
        <n v="114.0"/>
        <n v="115.0"/>
        <n v="116.0"/>
        <n v="117.0"/>
        <n v="118.0"/>
        <n v="119.0"/>
        <n v="120.0"/>
        <n v="121.0"/>
        <n v="194.0"/>
        <n v="195.0"/>
        <n v="196.0"/>
        <n v="197.0"/>
        <n v="198.0"/>
        <n v="199.0"/>
        <n v="200.0"/>
        <n v="201.0"/>
        <n v="202.0"/>
        <n v="204.0"/>
        <n v="321.0"/>
        <n v="322.0"/>
        <n v="323.0"/>
        <n v="324.0"/>
        <n v="325.0"/>
        <n v="326.0"/>
        <n v="327.0"/>
        <n v="328.0"/>
        <n v="329.0"/>
        <n v="163.0"/>
        <n v="164.0"/>
        <n v="165.0"/>
        <n v="166.0"/>
        <n v="167.0"/>
        <n v="168.0"/>
        <n v="169.0"/>
        <n v="170.0"/>
        <n v="171.0"/>
        <n v="172.0"/>
      </sharedItems>
    </cacheField>
    <cacheField name="passage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</sharedItems>
    </cacheField>
    <cacheField name="line" numFmtId="0">
      <sharedItems containsSemiMixedTypes="0" containsString="0" containsNumber="1" containsInteger="1">
        <n v="1.0"/>
        <n v="2.0"/>
        <n v="3.0"/>
        <n v="4.0"/>
        <n v="5.0"/>
        <n v="0.0"/>
        <n v="6.0"/>
        <n v="7.0"/>
        <n v="8.0"/>
      </sharedItems>
    </cacheField>
    <cacheField name="line_text" numFmtId="0">
      <sharedItems>
        <s v="Finally, the gang was back together again."/>
        <s v="It had been about four months since they last played cards."/>
        <s v="Everyone settled around the table, chatting and catching up."/>
        <s v="Someone texted that he was on the way."/>
        <s v="When Jake arrived, everyone clapped."/>
        <s v="CHATTING"/>
        <s v="They joked that his new wife would expect him home soon."/>
        <s v="DEALING"/>
        <s v="Is this true? (g:yes; h:no) &lt;br/&gt;The gang last played cards about four months ago."/>
        <s v="Maggie and Michael were settling in for the night."/>
        <s v="They were about to watch a movie."/>
        <s v="Michael had just made some popcorn."/>
        <s v="Maggie said they should wait for her coworker to swing by before they started."/>
        <s v="Carli was knocking at the door."/>
        <s v="SETTLING"/>
        <s v="She was here to pick up the laptop she left in Maggie’s car."/>
        <s v="POPPING"/>
        <s v="Is this true? (g:yes; h:no) &lt;br/&gt;Maggie and Michael were about to play a game."/>
        <s v="Philip was excited to be back in the United States."/>
        <s v="He was waiting outside of his favorite bar."/>
        <s v="But it had been almost four years since his last visit."/>
        <s v="He saw a familiar shape approaching."/>
        <s v="When Philip reached out his hand, Andrew hugged him."/>
        <s v="WAITING"/>
        <s v="They were going to visit some of their regular haunts."/>
        <s v="Is this true? (g:yes; h:no) &lt;br/&gt;Philip had gone to school in the U.S."/>
        <s v="Christina had left work early and was decorating for the party."/>
        <s v="She thought maybe she hadn’t left early enough."/>
        <s v="The guest of honor would arrive any minute."/>
        <s v="Dylan came barreling through the door."/>
        <s v="DECORATING"/>
        <s v="He was very excited for his birthday."/>
        <s v="WRAPPING"/>
        <s v="It was all he had thought about all day."/>
        <s v="Is this true? (g:yes; h:no) &lt;br/&gt;Christina left school early."/>
        <s v="George was eating dinner with his wife, Lucille."/>
        <s v="COMPLAINING"/>
        <s v="They sat in silence picking at their food."/>
        <s v="Things had been tense between them lately."/>
        <s v="This was thanks, in no small part, to his lazy brother hanging around."/>
        <s v="The doorbell rang, and there stood Oscar, George’s brother."/>
        <s v="PICKING"/>
        <s v="He had probably timed his arrival in hopes of a free meal."/>
        <s v="It was going to be a long dinner."/>
        <s v="Is this true? (g:yes; h:no) &lt;br/&gt;Things had been tense between George and Lucille."/>
        <s v="Rita sat down on the bench to eat some chocolate pudding."/>
        <s v="She had been looking forward to it all day."/>
        <s v="It wouldn’t be long before he arrived."/>
        <s v="Her Uncle Trevor asked her if she had been eating anything."/>
        <s v="LOOKING"/>
        <s v="She looked at him as innocently as possible and said no."/>
        <s v="SMILING"/>
        <s v="He could see some of the pudding smeared on her face."/>
        <s v="Is this true? (g:yes; h:no) &lt;br/&gt;Rita was eating vanilla pudding."/>
        <s v="Barry was reading the brief he had just received."/>
        <s v="This was his first big case and could really help his career."/>
        <s v="Unfortunately, he didn’t know very much about patent law."/>
        <s v="He needed the help of an expert and knew exactly whom to call."/>
        <s v="His old roommate, Bob, answered Barry’s call."/>
        <s v="READING"/>
        <s v="Bob was happy to help."/>
        <s v="FILING"/>
        <s v="Soon, the old roommates were discussing the details of the case."/>
        <s v="Is this true? (g:yes; h:no) &lt;br/&gt;The case dealt with securities fraud."/>
        <s v="Meghan took a sip of her coffee and stared at the road."/>
        <s v="HEARING"/>
        <s v="She had been watching traffic for about ten minutes."/>
        <s v="She was there early because she didn’t want her companion to wait."/>
        <s v="Kathy arrived on time, as usual."/>
        <s v="WATCHING"/>
        <s v="It would be nice to catch up."/>
        <s v="Is this true? (g:yes; h:no) &lt;br/&gt;Meghan was drinking tea."/>
        <s v="Mike was finally driving to the concert."/>
        <s v="He had been waiting for months to see The Decemberists."/>
        <s v="He turned the car’s stereo up and smiled at his date."/>
        <s v="They were starting to get a little hungry."/>
        <s v="They decided to stop for a bite to eat."/>
        <s v="DRIVING"/>
        <s v="He couldn’t wait for the show to begin."/>
        <s v="SINGING"/>
        <s v="Is this true? (g:yes; h:no) &lt;br/&gt;Mike was going to see The Wallflowers."/>
        <s v="Kathryn craned her head to hear the music."/>
        <s v="She was sitting in a loud coffee shop, and she couldn’t quite make out the song."/>
        <s v="Her energy was flagging."/>
        <s v="She decided to order an espresso."/>
        <s v="SITTING"/>
        <s v="She could finally hear a bit of the song."/>
        <s v="She made a mental note to listen to that album when she got home."/>
        <s v="Is this true? (g:yes; h:no) &lt;br/&gt;Kathryn was in a coffee shop."/>
        <s v="Rachel sighed and put her suitcase on her bed."/>
        <s v="She really hated packing, especially for a funeral."/>
        <s v="But it was only a couple of days away, and she couldn’t wait any longer."/>
        <s v="She was feeling pretty grimy."/>
        <s v="She wanted to take a shower."/>
        <s v="PACKING"/>
        <s v="Traveling was unpleasant enough without feeling dirty."/>
        <s v="CRYING"/>
        <s v="Is this true? (g:yes; h:no) &lt;br/&gt;Rachel was going to a funeral."/>
        <s v="Eric was staying late typing a report."/>
        <s v="His cubicle was filled with the files he needed to finish the project."/>
        <s v="It was a little overwhelming."/>
        <s v="He was trying to make dinner plans with a girl he had been dating."/>
        <s v="Eric decided to go to his favorite pizza place."/>
        <s v="TYPING"/>
        <s v="He figured he’d be able to get a few more things done that night online."/>
        <s v="THINKING"/>
        <s v="Is this true? (g:yes; h:no) &lt;br/&gt;Eric worked in a cubicle."/>
        <s v="Linda was working on a new design for a company logo on her laptop."/>
        <s v="DRAWING"/>
        <s v="She was trying to find the perfect color for the text."/>
        <s v="The software had almost too many choices."/>
        <s v="She noticed her battery was getting low."/>
        <s v="Linda decided to find an outlet."/>
        <s v="TRYING"/>
        <s v="Her work should be saved automatically."/>
        <s v="But she wasn’t going to take any chances."/>
        <s v="Is this true? (g:yes; h:no) &lt;br/&gt;Linda was trying to choose a font."/>
        <s v="Nicole was busy answering the phone and transferring calls."/>
        <s v="It had been non-stop since she’d arrived at nine this morning."/>
        <s v="All she wanted to do was take a break and get some coffee."/>
        <s v="She realized that she hadn’t eaten breakfast that morning."/>
        <s v="She decided to get a snack from the vending machine."/>
        <s v="ANSWERING"/>
        <s v="Hopefully the afternoon wouldn’t be as busy."/>
        <s v="QUITTING"/>
        <s v="Is this true? (g:yes; h:no) &lt;br/&gt;Nicole arrived at eight that morning."/>
        <s v="Cameron removed his safety glasses and wiped the sweat from his brow."/>
        <s v="WIPING"/>
        <s v="He’d been sanding the legs of the table he was making for a while."/>
        <s v="Now they were almost done."/>
        <s v="Woodworking was still fairly new to him, but he was learning quickly."/>
        <s v="Cameron thought about what he needed to do to finish the table."/>
        <s v="He decided to stain the table’s aprons."/>
        <s v="SANDING"/>
        <s v="He was happy about his decision."/>
        <s v="Is this true? (g:yes; h:no) &lt;br/&gt;Cameron was sanding the top of the table."/>
        <s v="Julie furrowed her brow and stared at the game board."/>
        <s v="SCORING"/>
        <s v="She was choosing her next move."/>
        <s v="She wanted to avoid allowing her opponent to play on the triple-word square."/>
        <s v="She glanced at the score and saw she was trailing."/>
        <s v="Julie decided to maximize her score on this play."/>
        <s v="CHOOSING"/>
        <s v="It was a gamble that she hoped would pay off."/>
        <s v="Is this true? (g:yes; h:no) &lt;br/&gt;Julie was trying to avoid opening a double-word square."/>
        <s v="Oliver had been busy washing his clothes all day."/>
        <s v="He was almost finished with his final load."/>
        <s v="Folding sheets was always a struggle."/>
        <s v="He realized that he had forgotten to pick up a book."/>
        <s v="When he arrived at the library, it was completely dark."/>
        <s v="WASHING"/>
        <s v="He’d have to come back tomorrow."/>
        <s v="IRONING"/>
        <s v="Is this true? (g:yes; h:no) &lt;br/&gt;Oliver was busy with laundry."/>
        <s v="Alice was locked out of her house – again."/>
        <s v="This was the third time in the past month."/>
        <s v="LAUGHING"/>
        <s v="She was thinking she really should hide a key somewhere for such occasions."/>
        <s v="She’d have to go to her friend’s house to pick up a spare."/>
        <s v="Alice stopped in front of her friend’s house."/>
        <s v="Her friend was standing on the porch with the key and a smirk."/>
        <s v="Is this true? (g:yes; h:no) &lt;br/&gt;Alice had been locked out of her house three times over the past month."/>
        <s v="Spencer looked down and frowned."/>
        <s v="GRIMACING"/>
        <s v="He was driving home and just noticed it."/>
        <s v="Apparently, a package had been wedged between his car seats all week."/>
        <s v="He had to send it today to make sure it would get there in time."/>
        <s v="The line at the post office was long but moved quickly."/>
        <s v="He was assured that his package would arrive by Wednesday."/>
        <s v="It was a gift for his grandmother who collected magnets."/>
        <s v="Is this true? (g:yes; h:no) &lt;br/&gt;Spencer’s package would arrive by Tuesday."/>
        <s v="Blaire was relaxing in the teachers’ lounge, listening to other faculty complain about the students."/>
        <s v="It had been a long day, and she couldn’t wait to get home."/>
        <s v="She rubbed her eyes."/>
        <s v="She remembered she needed to grade some tests."/>
        <s v="When she got to her classroom, the lights were on."/>
        <s v="LISTENING"/>
        <s v="She grabbed the tests and put them in her briefcase."/>
        <s v="GRADING"/>
        <s v="Is this true? (g:yes; h:no) &lt;br/&gt;Blaire had an easy day."/>
        <s v="Jose strolled through the market putting various items in his basket."/>
        <s v="He was picking out items for a nice meal that evening."/>
        <s v="He smiled as he picked up some particularly good looking strawberries."/>
        <s v="They would go nicely with dessert."/>
        <s v="Jose remembered that he needed to stop by the winery to get his favorite Shiraz."/>
        <s v="At the winery, they were handing out samples of Merlot."/>
        <s v="Jose didn’t really care for it, so he just bought the Shiraz."/>
        <s v="Is this true? (g:yes; h:no) &lt;br/&gt;Jose picked up raspberries for dessert."/>
        <s v="Carl’s shuttle van had only a few more stops left."/>
        <s v="He was going to Florida for a little business and pleasure."/>
        <s v="He was talking to the other passengers to pass the time."/>
        <s v="He could see the control tower getting near."/>
        <s v="Inside the terminal, Carl saw a long line."/>
        <s v="TALKING"/>
        <s v="Carl daydreamed about warm sand and salty breezes."/>
        <s v="Is this true? (g:yes; h:no) &lt;br/&gt;Carl was in a van."/>
        <s v="Toby had been baking for the past three hours."/>
        <s v="The smell of baking bread soothed his nerves."/>
        <s v="He was working on a marble rye that he would give to his brother in law."/>
        <s v="He surveyed his remaining ingredients."/>
        <s v="Toby realized he needed to pick up some more yeast."/>
        <s v="The supermarket’s parking lot was oddly crowded for the early hour."/>
        <s v="BAKING"/>
        <s v="He made a mental list of the different breads he would bake that afternoon."/>
        <s v="SHOPPING"/>
        <s v="Is this true? (g:yes; h:no) &lt;br/&gt;Toby was working on a marble rye."/>
        <s v="Stan’s favorite team had finally won the pennant."/>
        <s v="He had been waiting for years for this moment."/>
        <s v="STANDING"/>
        <s v="The best part was that he was there to see it happen."/>
        <s v="All around him in the stadium, jubilant fans were cheering."/>
        <s v="Stan knew he should head to his hotel."/>
        <s v="As he opened the door to his room, Stan thought it seemed extra quiet."/>
        <s v="CHEERING"/>
        <s v="Stan thought about getting tickets to the World Series."/>
        <s v="Is this true? (g:yes; h:no) &lt;br/&gt;Stan had been waiting for weeks to see his team win."/>
        <s v="Janie was listening to the radio."/>
        <s v="DANCING"/>
        <s v="She had been stressed all day and was finally unwinding."/>
        <s v="The dj was spinning some really great stuff."/>
        <s v="Unfortunately, she would have to call it a night soon."/>
        <s v="The next morning, she got up and turned on the radio."/>
        <s v="UNWINDING"/>
        <s v="The morning crew was talking about traffic, so she switched it off."/>
        <s v="Is this true? (g:yes; h:no) &lt;br/&gt;Janie had had a very relaxing day."/>
        <s v="Katie had been working for months on her medical school applications."/>
        <s v="Now it was November, and the deadlines were arriving."/>
        <s v="She was sweating because the application process was nerve wracking."/>
        <s v="She knew that it would take a while to hear from the schools."/>
        <s v="Three months later, it was mid February, and she got an email."/>
        <s v="SWEATING"/>
        <s v="Her top choice school wanted to invite her for an interview!"/>
        <s v="Is this true? (g:yes; h:no) &lt;br/&gt;Katie was applying to medical school."/>
        <s v="Steve hopped on a stool near the end of the bar."/>
        <s v="DRINKING"/>
        <s v="The bartender was already pouring him a pint of his favorite beer."/>
        <s v="Steve was going to spend some time watching the game."/>
        <s v="A couple of hours later, he noticed the bar was pretty empty."/>
        <s v="POURING"/>
        <s v="He looked up at the television to check the score."/>
        <s v="He thought about ordering another pint."/>
        <s v="Is this true? (g:yes; h:no) &lt;br/&gt;Steve sat near the end of the bar."/>
        <s v="Jordan sat on the tossing breadcrumbs to the birds."/>
        <s v="She had been at the park most of the day, people-watching."/>
        <s v="Now she had gathered quite the bird following."/>
        <s v="She saw the leaves were starting to change color."/>
        <s v="Two weeks later, the birds had flown away for the winter."/>
        <s v="TOSSING"/>
        <s v="She loved spending time at the park."/>
        <s v="Is this true? (g:yes; h:no) &lt;br/&gt;Jordan was feeding seeds to the birds."/>
        <s v="Mitch was going to the gym for the first time."/>
        <s v="It was tough learning all of the new exercises."/>
        <s v="But he wanted to get back in shape."/>
        <s v="He had received some sessions with a trainer as a birthday gift."/>
        <s v="Mitch had purchased new shoes for the occasion."/>
        <s v="The sessions flew by, and he loved the routine."/>
        <s v="Four months later, he was impressed with the results."/>
        <s v="LEARNING"/>
        <s v="The gym also offered classes about nutrition."/>
        <s v="Is this true? (g:yes; h:no) &lt;br/&gt;Mitch won the sessions with the trainer in a raffle."/>
        <s v="Juan’s meeting with the boss didn’t quite go as planned."/>
        <s v="ARGUING"/>
        <s v="He sat at his desk snacking on mixed nuts."/>
        <s v="He was going to have to finish the new designs before the next client meeting."/>
        <s v="It was going to take all night."/>
        <s v="The next morning, he reached for his coffee before remembering the cup was empty."/>
        <s v="SNACKING"/>
        <s v="At least the designs were finished."/>
        <s v="He could probably get a couple of hours of sleep before the meeting."/>
        <s v="Is this true? (g:yes; h:no) &lt;br/&gt;Juan’s meeting went as he expected."/>
        <s v="Stephanie sat on the examination table, shivering."/>
        <s v="She wondered why they always kept it so cold in here."/>
        <s v="With a smile, she thought maybe it was to match her doctor’s personality."/>
        <s v="She tried not to think about waiting for results."/>
        <s v="Two days later, her cellphone rang."/>
        <s v="SHIVERING"/>
        <s v="She took a deep breath and answered the phone, ready to hear her fate."/>
        <s v="TEXTING"/>
        <s v="Is this true? (g:yes; h:no) &lt;br/&gt;The examination room was cold."/>
        <s v="Curling was as much art as science."/>
        <s v="SLIPPING"/>
        <s v="At least, this is what Nigel thought while walking onto the ice."/>
        <s v="He had been practicing for two weeks without much improvement."/>
        <s v="Nigel wondered if he’d ever get the hang of it."/>
        <s v="He was going to spend as much of the week as he could on the ice."/>
        <s v="The following weekend, Nigel was nervous but ready."/>
        <s v="WALKING"/>
        <s v="He took his place in the hack and waited for the skip’s signal."/>
        <s v="Is this true? (g:yes; h:no) &lt;br/&gt;Nigel had been practicing for two weeks."/>
      </sharedItems>
    </cacheField>
    <cacheField name="probe" numFmtId="0">
      <sharedItems>
        <s v="n"/>
        <s v="y"/>
      </sharedItems>
    </cacheField>
    <cacheField name="probe_type" numFmtId="0">
      <sharedItems>
        <s v="n"/>
        <s v="s"/>
        <s v="v"/>
        <s v="f"/>
        <s v="q"/>
      </sharedItems>
    </cacheField>
    <cacheField name="correct_response" numFmtId="0">
      <sharedItems>
        <s v="space"/>
        <s v="g"/>
        <s v="h"/>
        <s v="n"/>
      </sharedItems>
    </cacheField>
    <cacheField name="Dimension" numFmtId="0">
      <sharedItems>
        <s v="Entity"/>
        <s v="Goal"/>
        <s v="Spatial"/>
        <s v="Temporal"/>
      </sharedItems>
    </cacheField>
    <cacheField name="Foreshadow" numFmtId="0">
      <sharedItems>
        <s v="y"/>
      </sharedItems>
    </cacheField>
    <cacheField name="Shift" numFmtId="0">
      <sharedItems>
        <s v="y"/>
      </sharedItems>
    </cacheField>
    <cacheField name="word_counts" numFmtId="0">
      <sharedItems containsSemiMixedTypes="0" containsString="0" containsNumber="1" containsInteger="1">
        <n v="7.0"/>
        <n v="11.0"/>
        <n v="9.0"/>
        <n v="8.0"/>
        <n v="5.0"/>
        <n v="1.0"/>
        <n v="14.0"/>
        <n v="6.0"/>
        <n v="13.0"/>
        <n v="10.0"/>
        <n v="12.0"/>
        <n v="16.0"/>
        <n v="4.0"/>
        <n v="15.0"/>
        <n v="19.0"/>
      </sharedItems>
    </cacheField>
    <cacheField name="Flesch Kincaid Reading Ease" numFmtId="0">
      <sharedItems containsString="0" containsBlank="1" containsNumber="1">
        <n v="82.1"/>
        <m/>
        <n v="86.8"/>
        <n v="78.6"/>
        <n v="76.0"/>
        <n v="84.2"/>
        <n v="83.9"/>
        <n v="83.2"/>
        <n v="85.3"/>
        <n v="87.7"/>
        <n v="85.9"/>
        <n v="69.8"/>
        <n v="78.0"/>
        <n v="75.0"/>
        <n v="76.8"/>
        <n v="76.3"/>
        <n v="87.9"/>
        <n v="78.2"/>
        <n v="102.1"/>
        <n v="91.7"/>
        <n v="88.1"/>
        <n v="74.5"/>
        <n v="79.5"/>
        <n v="79.2"/>
        <n v="85.5"/>
        <n v="81.4"/>
        <n v="75.2"/>
        <n v="82.8"/>
        <n v="91.6"/>
        <n v="86.1"/>
        <n v="82.9"/>
        <n v="81.1"/>
        <n v="87.8"/>
      </sharedItems>
    </cacheField>
    <cacheField name="Flesch Kincaid Grade Level" numFmtId="0">
      <sharedItems containsString="0" containsBlank="1" containsNumber="1">
        <n v="3.9"/>
        <m/>
        <n v="3.4"/>
        <n v="4.5"/>
        <n v="4.7"/>
        <n v="3.8"/>
        <n v="4.0"/>
        <n v="3.6"/>
        <n v="3.2"/>
        <n v="5.6"/>
        <n v="5.0"/>
        <n v="4.9"/>
        <n v="4.4"/>
        <n v="1.7"/>
        <n v="3.0"/>
        <n v="3.5"/>
        <n v="4.8"/>
        <n v="4.3"/>
        <n v="5.5"/>
        <n v="4.2"/>
        <n v="2.8"/>
        <n v="3.7"/>
      </sharedItems>
    </cacheField>
    <cacheField name="Gunning Fog Score" numFmtId="0">
      <sharedItems containsString="0" containsBlank="1" containsNumber="1">
        <n v="5.8"/>
        <m/>
        <n v="5.1"/>
        <n v="7.3"/>
        <n v="5.7"/>
        <n v="4.9"/>
        <n v="6.7"/>
        <n v="5.6"/>
        <n v="5.4"/>
        <n v="5.0"/>
        <n v="6.6"/>
        <n v="6.5"/>
        <n v="6.1"/>
        <n v="6.8"/>
        <n v="8.6"/>
        <n v="5.9"/>
        <n v="6.9"/>
        <n v="6.3"/>
        <n v="8.0"/>
        <n v="7.4"/>
        <n v="4.4"/>
        <n v="5.3"/>
        <n v="6.0"/>
      </sharedItems>
    </cacheField>
    <cacheField name="SMOG Index" numFmtId="0">
      <sharedItems containsString="0" containsBlank="1" containsNumber="1">
        <n v="5.0"/>
        <m/>
        <n v="3.8"/>
        <n v="6.0"/>
        <n v="4.2"/>
        <n v="4.1"/>
        <n v="4.4"/>
        <n v="4.7"/>
        <n v="5.5"/>
        <n v="5.6"/>
        <n v="6.4"/>
        <n v="5.2"/>
        <n v="3.0"/>
        <n v="4.0"/>
        <n v="3.6"/>
      </sharedItems>
    </cacheField>
    <cacheField name="Coleman Liau Index" numFmtId="0">
      <sharedItems containsString="0" containsBlank="1" containsNumber="1">
        <n v="11.5"/>
        <m/>
        <n v="8.9"/>
        <n v="9.9"/>
        <n v="10.4"/>
        <n v="9.6"/>
        <n v="8.2"/>
        <n v="8.0"/>
        <n v="7.8"/>
        <n v="7.5"/>
        <n v="10.9"/>
        <n v="8.3"/>
        <n v="9.5"/>
        <n v="10.7"/>
        <n v="8.6"/>
        <n v="7.3"/>
        <n v="9.2"/>
        <n v="9.8"/>
        <n v="10.8"/>
        <n v="9.7"/>
        <n v="10.0"/>
        <n v="11.3"/>
        <n v="8.8"/>
        <n v="9.3"/>
        <n v="10.2"/>
      </sharedItems>
    </cacheField>
    <cacheField name="Automated Readability Index" numFmtId="0">
      <sharedItems containsString="0" containsBlank="1" containsNumber="1">
        <n v="4.7"/>
        <m/>
        <n v="2.9"/>
        <n v="3.7"/>
        <n v="3.6"/>
        <n v="2.8"/>
        <n v="3.8"/>
        <n v="2.2"/>
        <n v="1.9"/>
        <n v="2.0"/>
        <n v="4.1"/>
        <n v="3.1"/>
        <n v="4.8"/>
        <n v="3.0"/>
        <n v="2.5"/>
        <n v="5.3"/>
        <n v="4.4"/>
        <n v="5.8"/>
        <n v="3.3"/>
      </sharedItems>
    </cacheField>
    <cacheField name="No. of sentences" numFmtId="0">
      <sharedItems containsString="0" containsBlank="1" containsNumber="1" containsInteger="1">
        <n v="6.0"/>
        <m/>
        <n v="7.0"/>
        <n v="5.0"/>
        <n v="8.0"/>
      </sharedItems>
    </cacheField>
    <cacheField name="No. of words" numFmtId="0">
      <sharedItems containsString="0" containsBlank="1" containsNumber="1" containsInteger="1">
        <n v="51.0"/>
        <m/>
        <n v="55.0"/>
        <n v="54.0"/>
        <n v="49.0"/>
        <n v="65.0"/>
        <n v="60.0"/>
        <n v="66.0"/>
        <n v="46.0"/>
        <n v="53.0"/>
        <n v="57.0"/>
        <n v="50.0"/>
        <n v="63.0"/>
        <n v="59.0"/>
        <n v="68.0"/>
        <n v="71.0"/>
        <n v="76.0"/>
        <n v="56.0"/>
        <n v="73.0"/>
        <n v="70.0"/>
        <n v="61.0"/>
        <n v="72.0"/>
        <n v="74.0"/>
      </sharedItems>
    </cacheField>
    <cacheField name="No. of complex words" numFmtId="0">
      <sharedItems containsString="0" containsBlank="1" containsNumber="1" containsInteger="1">
        <n v="4.0"/>
        <m/>
        <n v="2.0"/>
        <n v="6.0"/>
        <n v="3.0"/>
        <n v="5.0"/>
        <n v="8.0"/>
        <n v="7.0"/>
        <n v="1.0"/>
      </sharedItems>
    </cacheField>
    <cacheField name="Percent of complex words" numFmtId="0">
      <sharedItems containsString="0" containsBlank="1" containsNumber="1">
        <n v="7.84"/>
        <m/>
        <n v="0.0364"/>
        <n v="0.1111"/>
        <n v="0.0816"/>
        <n v="0.0462"/>
        <n v="0.0667"/>
        <n v="0.0455"/>
        <n v="0.0435"/>
        <n v="0.0566"/>
        <n v="0.0702"/>
        <n v="0.08"/>
        <n v="0.0635"/>
        <n v="0.0678"/>
        <n v="0.0833"/>
        <n v="0.0882"/>
        <n v="0.1"/>
        <n v="0.0308"/>
        <n v="0.0563"/>
        <n v="0.1053"/>
        <n v="0.0714"/>
        <n v="0.0685"/>
        <n v="0.0571"/>
        <n v="0.1061"/>
        <n v="0.0984"/>
        <n v="0.0179"/>
        <n v="0.0417"/>
        <n v="0.027"/>
        <n v="0.0395"/>
      </sharedItems>
    </cacheField>
    <cacheField name="Average words per sentence" numFmtId="0">
      <sharedItems containsString="0" containsBlank="1" containsNumber="1">
        <n v="8.5"/>
        <m/>
        <n v="9.17"/>
        <n v="9.0"/>
        <n v="8.17"/>
        <n v="9.29"/>
        <n v="10.0"/>
        <n v="9.43"/>
        <n v="9.2"/>
        <n v="8.83"/>
        <n v="9.5"/>
        <n v="8.33"/>
        <n v="10.5"/>
        <n v="8.43"/>
        <n v="9.71"/>
        <n v="9.83"/>
        <n v="10.83"/>
        <n v="10.14"/>
        <n v="10.86"/>
        <n v="9.33"/>
        <n v="10.43"/>
        <n v="11.0"/>
        <n v="10.17"/>
        <n v="10.57"/>
      </sharedItems>
    </cacheField>
    <cacheField name="Average syllables per word" numFmtId="0">
      <sharedItems containsString="0" containsBlank="1" containsNumber="1">
        <n v="1.37"/>
        <m/>
        <n v="1.31"/>
        <n v="1.41"/>
        <n v="1.45"/>
        <n v="1.34"/>
        <n v="1.33"/>
        <n v="1.35"/>
        <n v="1.3"/>
        <n v="1.32"/>
        <n v="1.52"/>
        <n v="1.4"/>
        <n v="1.46"/>
        <n v="1.42"/>
        <n v="1.43"/>
        <n v="1.29"/>
        <n v="1.11"/>
        <n v="1.24"/>
        <n v="1.28"/>
        <n v="1.39"/>
        <n v="1.38"/>
        <n v="1.25"/>
      </sharedItems>
    </cacheField>
  </cacheFields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294" sheet="Filler"/>
  </cacheSource>
  <cacheFields>
    <cacheField name="Sequence" numFmtId="0">
      <sharedItems containsString="0" containsBlank="1" containsNumber="1" containsInteger="1">
        <n v="391.0"/>
        <n v="392.0"/>
        <n v="393.0"/>
        <n v="394.0"/>
        <n v="395.0"/>
        <n v="396.0"/>
        <n v="397.0"/>
        <n v="398.0"/>
        <n v="399.0"/>
        <n v="351.0"/>
        <n v="352.0"/>
        <n v="353.0"/>
        <n v="354.0"/>
        <n v="355.0"/>
        <n v="356.0"/>
        <n v="357.0"/>
        <n v="358.0"/>
        <n v="359.0"/>
        <n v="268.0"/>
        <n v="269.0"/>
        <n v="270.0"/>
        <n v="271.0"/>
        <n v="272.0"/>
        <n v="273.0"/>
        <n v="274.0"/>
        <n v="275.0"/>
        <n v="276.0"/>
        <n v="102.0"/>
        <n v="103.0"/>
        <n v="104.0"/>
        <n v="105.0"/>
        <n v="106.0"/>
        <n v="107.0"/>
        <n v="108.0"/>
        <n v="109.0"/>
        <n v="110.0"/>
        <n v="52.0"/>
        <n v="53.0"/>
        <n v="54.0"/>
        <n v="55.0"/>
        <n v="56.0"/>
        <n v="57.0"/>
        <n v="58.0"/>
        <n v="59.0"/>
        <n v="60.0"/>
        <n v="61.0"/>
        <n v="401.0"/>
        <n v="402.0"/>
        <n v="403.0"/>
        <n v="404.0"/>
        <n v="405.0"/>
        <n v="406.0"/>
        <n v="407.0"/>
        <n v="408.0"/>
        <n v="409.0"/>
        <n v="246.0"/>
        <n v="247.0"/>
        <n v="248.0"/>
        <n v="249.0"/>
        <n v="250.0"/>
        <n v="251.0"/>
        <n v="252.0"/>
        <n v="253.0"/>
        <n v="254.0"/>
        <n v="255.0"/>
        <n v="2.0"/>
        <n v="3.0"/>
        <n v="4.0"/>
        <n v="5.0"/>
        <n v="6.0"/>
        <n v="7.0"/>
        <n v="8.0"/>
        <n v="9.0"/>
        <n v="10.0"/>
        <m/>
      </sharedItems>
    </cacheField>
    <cacheField name="passage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m/>
      </sharedItems>
    </cacheField>
    <cacheField name="line" numFmtId="0">
      <sharedItems containsString="0" containsBlank="1" containsNumber="1" containsInteger="1">
        <n v="1.0"/>
        <n v="2.0"/>
        <n v="0.0"/>
        <n v="3.0"/>
        <n v="4.0"/>
        <n v="5.0"/>
        <n v="6.0"/>
        <n v="7.0"/>
        <m/>
      </sharedItems>
    </cacheField>
    <cacheField name="line_text" numFmtId="0">
      <sharedItems containsBlank="1">
        <s v="Alexis stared at her computer with a look of extreme focus."/>
        <s v="She was working hard on her latest article, and her editor wanted to see a draft."/>
        <s v="BLINKING"/>
        <s v="Soon, one of her interns would ask her for a coffee order."/>
        <s v="She couldn’t wait for a jolt of caffeine."/>
        <s v="SIPPING"/>
        <s v="The final paragraph of her piece was giving her some trouble."/>
        <s v="Luckily, the intern was here."/>
        <s v="Is this true? (g:yes; h:no) &lt;br/&gt;Alexis was writing a book."/>
        <s v="Jude was learning to play the harmonica."/>
        <s v="He’d gotten pretty good in just a couple of weeks."/>
        <s v="Sometimes he worried about bothering his neighbors, though."/>
        <s v="He lived in an apartment complex, and the walls were pretty thin."/>
        <s v="He decided that he wouldn’t let it bother him today."/>
        <s v="IRRITATING"/>
        <s v="The lure of the harmonica was too sweet to resist."/>
        <s v="PRACTICING"/>
        <s v="Is this true? (g:yes; h:no) &lt;br/&gt;Jude lived in an apartment."/>
        <s v="Abigail was hungry again."/>
        <s v="It had been almost three hours since the last time she had eaten."/>
        <s v="She couldn’t wait to get some more food."/>
        <s v="She also noticed an uncomfortable wetness on her leg."/>
        <s v="SMILING"/>
        <s v="A diaper change was in order."/>
        <s v="She began to cry."/>
        <s v="WAILING"/>
        <s v="Is this true? (g:yes; h:no) &lt;br/&gt;Abigail’s diaper was dry."/>
        <s v="Windy was having a pleasant day at the beach."/>
        <s v="The sun was bright and warm, and it wasn’t too crowded."/>
        <s v="WADING"/>
        <s v="She applied some more sunscreen."/>
        <s v="You can’t be too careful, she thought."/>
        <s v="TANNING"/>
        <s v="She adjusted her towel and thought about reading her book some more."/>
        <s v="Instead, she stared at the beachgoers and daydreamed."/>
        <s v="Is this true? (g:yes; h:no) &lt;br/&gt;Windy was at an amusement park."/>
        <s v="Roger sat down to watch the basketball game."/>
        <s v="He had been waiting all week for this matchup."/>
        <s v="His alma mater was playing one of their chief rivals."/>
        <s v="Soon the room was filled with the sounds of squeaking shoes and the buzzer."/>
        <s v="Roger snacked on some pretzels and yelled at the tv."/>
        <s v="CURSING"/>
        <s v="It seemed like the refs were working for the other team."/>
        <s v="Eventually, the good guys took the lead and held on to win."/>
        <s v="DRIBBLING"/>
        <s v="Is this true? (g:yes; h:no) &lt;br/&gt;Roger snacked on pretzels."/>
        <s v="Byron walked out of the salty air into the relative cool of the bridge."/>
        <s v="It had been two months since he’d been on the yacht."/>
        <s v="He couldn’t have asked for a better day than today."/>
        <s v="The skies were clear, and the water was calm and smooth."/>
        <s v="NAVIGATING"/>
        <s v="He looked again at the map to plot his course"/>
        <s v="SAILING"/>
        <s v="He found a route that would take the better part of a day to navigate."/>
        <s v="Is this true? (g:yes; h:no) &lt;br/&gt;Byron had not been on the yacht for two months."/>
        <s v="Marta opened another bottle of wine."/>
        <s v="This made four so far for the night."/>
        <s v="Her guests were applauding when they heard the cork pop."/>
        <s v="She laughed as she poured each of them a healthy portion."/>
        <s v="The night was still young, and everyone was having a good time."/>
        <s v="EATING"/>
        <s v="Marta generally didn’t enjoy hosting, but this time was an exception."/>
        <s v="SERVING"/>
        <s v="Maybe a copious amount of wine is the key she thought."/>
        <s v="Is this true? (g:yes; h:no) &lt;br/&gt;They were on their fifth bottle of wine."/>
        <s v="Hannah closed the book and rubbed her eyes."/>
        <s v="It was pretty late, but she was almost finished reading."/>
        <s v="There were only a couple more chapters."/>
        <s v="The story was reaching its climax."/>
        <s v="TALKING"/>
        <s v="Hannah really liked the book’s main characters."/>
        <s v="She knew that her time with them was almost over."/>
        <s v="The realization made her feel a bit sad."/>
        <s v="Is this true? (g:yes; h:no) &lt;br/&gt;Hannah had only a couple more chapters to read."/>
        <m/>
      </sharedItems>
    </cacheField>
    <cacheField name="probe" numFmtId="0">
      <sharedItems containsBlank="1">
        <s v="n"/>
        <s v="y"/>
        <m/>
      </sharedItems>
    </cacheField>
    <cacheField name="probe_type" numFmtId="0">
      <sharedItems containsBlank="1">
        <s v="n"/>
        <s v="f"/>
        <s v="q"/>
        <m/>
      </sharedItems>
    </cacheField>
    <cacheField name="correct_response" numFmtId="0">
      <sharedItems containsBlank="1">
        <s v="space"/>
        <s v="h"/>
        <s v="g"/>
        <m/>
      </sharedItems>
    </cacheField>
    <cacheField name="Dimension" numFmtId="0">
      <sharedItems containsBlank="1">
        <s v="Filler"/>
        <m/>
      </sharedItems>
    </cacheField>
    <cacheField name="Foreshadow" numFmtId="0">
      <sharedItems containsBlank="1">
        <s v="f"/>
        <m/>
      </sharedItems>
    </cacheField>
    <cacheField name="Shift" numFmtId="0">
      <sharedItems containsBlank="1">
        <s v="f"/>
        <m/>
      </sharedItems>
    </cacheField>
    <cacheField name="word_counts">
      <sharedItems containsMixedTypes="1" containsNumber="1" containsInteger="1">
        <n v="11.0"/>
        <n v="16.0"/>
        <n v="1.0"/>
        <n v="12.0"/>
        <n v="8.0"/>
        <n v="5.0"/>
        <n v="10.0"/>
        <n v="7.0"/>
        <n v="4.0"/>
        <n v="13.0"/>
        <n v="9.0"/>
        <n v="6.0"/>
        <n v="14.0"/>
        <n v="15.0"/>
        <s v="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293" sheet="FN"/>
  </cacheSource>
  <cacheFields>
    <cacheField name="Sequence" numFmtId="0">
      <sharedItems containsSemiMixedTypes="0" containsString="0" containsNumber="1" containsInteger="1">
        <n v="134.0"/>
        <n v="135.0"/>
        <n v="136.0"/>
        <n v="137.0"/>
        <n v="138.0"/>
        <n v="139.0"/>
        <n v="140.0"/>
        <n v="141.0"/>
        <n v="142.0"/>
        <n v="361.0"/>
        <n v="362.0"/>
        <n v="363.0"/>
        <n v="364.0"/>
        <n v="365.0"/>
        <n v="366.0"/>
        <n v="367.0"/>
        <n v="368.0"/>
        <n v="369.0"/>
        <n v="185.0"/>
        <n v="186.0"/>
        <n v="187.0"/>
        <n v="188.0"/>
        <n v="189.0"/>
        <n v="190.0"/>
        <n v="191.0"/>
        <n v="192.0"/>
        <n v="226.0"/>
        <n v="227.0"/>
        <n v="228.0"/>
        <n v="229.0"/>
        <n v="230.0"/>
        <n v="231.0"/>
        <n v="232.0"/>
        <n v="233.0"/>
        <n v="234.0"/>
        <n v="174.0"/>
        <n v="175.0"/>
        <n v="176.0"/>
        <n v="177.0"/>
        <n v="178.0"/>
        <n v="179.0"/>
        <n v="180.0"/>
        <n v="181.0"/>
        <n v="182.0"/>
        <n v="183.0"/>
        <n v="341.0"/>
        <n v="342.0"/>
        <n v="343.0"/>
        <n v="344.0"/>
        <n v="345.0"/>
        <n v="346.0"/>
        <n v="347.0"/>
        <n v="348.0"/>
        <n v="349.0"/>
        <n v="309.0"/>
        <n v="310.0"/>
        <n v="311.0"/>
        <n v="312.0"/>
        <n v="313.0"/>
        <n v="314.0"/>
        <n v="315.0"/>
        <n v="316.0"/>
        <n v="317.0"/>
        <n v="319.0"/>
        <n v="32.0"/>
        <n v="33.0"/>
        <n v="34.0"/>
        <n v="35.0"/>
        <n v="36.0"/>
        <n v="37.0"/>
        <n v="38.0"/>
        <n v="39.0"/>
        <n v="278.0"/>
        <n v="279.0"/>
        <n v="280.0"/>
        <n v="281.0"/>
        <n v="282.0"/>
        <n v="283.0"/>
        <n v="284.0"/>
        <n v="285.0"/>
        <n v="286.0"/>
        <n v="144.0"/>
        <n v="145.0"/>
        <n v="146.0"/>
        <n v="147.0"/>
        <n v="148.0"/>
        <n v="149.0"/>
        <n v="150.0"/>
        <n v="151.0"/>
        <n v="381.0"/>
        <n v="382.0"/>
        <n v="383.0"/>
        <n v="384.0"/>
        <n v="385.0"/>
        <n v="386.0"/>
        <n v="387.0"/>
        <n v="388.0"/>
        <n v="389.0"/>
        <n v="72.0"/>
        <n v="73.0"/>
        <n v="74.0"/>
        <n v="75.0"/>
        <n v="76.0"/>
        <n v="77.0"/>
        <n v="78.0"/>
        <n v="79.0"/>
        <n v="80.0"/>
        <n v="288.0"/>
        <n v="289.0"/>
        <n v="290.0"/>
        <n v="291.0"/>
        <n v="292.0"/>
        <n v="293.0"/>
        <n v="294.0"/>
        <n v="295.0"/>
        <n v="296.0"/>
        <n v="297.0"/>
        <n v="371.0"/>
        <n v="372.0"/>
        <n v="373.0"/>
        <n v="374.0"/>
        <n v="375.0"/>
        <n v="376.0"/>
        <n v="377.0"/>
        <n v="378.0"/>
        <n v="379.0"/>
        <n v="41.0"/>
        <n v="42.0"/>
        <n v="43.0"/>
        <n v="44.0"/>
        <n v="45.0"/>
        <n v="46.0"/>
        <n v="47.0"/>
        <n v="48.0"/>
        <n v="49.0"/>
        <n v="50.0"/>
        <n v="12.0"/>
        <n v="13.0"/>
        <n v="14.0"/>
        <n v="15.0"/>
        <n v="16.0"/>
        <n v="17.0"/>
        <n v="18.0"/>
        <n v="19.0"/>
        <n v="20.0"/>
        <n v="331.0"/>
        <n v="332.0"/>
        <n v="333.0"/>
        <n v="334.0"/>
        <n v="335.0"/>
        <n v="336.0"/>
        <n v="337.0"/>
        <n v="338.0"/>
        <n v="339.0"/>
        <n v="257.0"/>
        <n v="258.0"/>
        <n v="259.0"/>
        <n v="260.0"/>
        <n v="261.0"/>
        <n v="262.0"/>
        <n v="263.0"/>
        <n v="264.0"/>
        <n v="266.0"/>
        <n v="215.0"/>
        <n v="216.0"/>
        <n v="217.0"/>
        <n v="218.0"/>
        <n v="219.0"/>
        <n v="220.0"/>
        <n v="221.0"/>
        <n v="222.0"/>
        <n v="223.0"/>
        <n v="224.0"/>
        <n v="22.0"/>
        <n v="23.0"/>
        <n v="24.0"/>
        <n v="25.0"/>
        <n v="26.0"/>
        <n v="27.0"/>
        <n v="28.0"/>
        <n v="29.0"/>
        <n v="30.0"/>
        <n v="299.0"/>
        <n v="300.0"/>
        <n v="301.0"/>
        <n v="302.0"/>
        <n v="303.0"/>
        <n v="304.0"/>
        <n v="305.0"/>
        <n v="306.0"/>
        <n v="307.0"/>
        <n v="82.0"/>
        <n v="83.0"/>
        <n v="84.0"/>
        <n v="85.0"/>
        <n v="86.0"/>
        <n v="87.0"/>
        <n v="88.0"/>
        <n v="89.0"/>
        <n v="123.0"/>
        <n v="124.0"/>
        <n v="125.0"/>
        <n v="126.0"/>
        <n v="127.0"/>
        <n v="128.0"/>
        <n v="129.0"/>
        <n v="130.0"/>
        <n v="131.0"/>
        <n v="132.0"/>
        <n v="91.0"/>
        <n v="92.0"/>
        <n v="93.0"/>
        <n v="94.0"/>
        <n v="95.0"/>
        <n v="96.0"/>
        <n v="97.0"/>
        <n v="98.0"/>
        <n v="99.0"/>
        <n v="100.0"/>
        <n v="153.0"/>
        <n v="154.0"/>
        <n v="155.0"/>
        <n v="156.0"/>
        <n v="157.0"/>
        <n v="158.0"/>
        <n v="159.0"/>
        <n v="160.0"/>
        <n v="161.0"/>
        <n v="206.0"/>
        <n v="207.0"/>
        <n v="208.0"/>
        <n v="209.0"/>
        <n v="210.0"/>
        <n v="211.0"/>
        <n v="212.0"/>
        <n v="213.0"/>
        <n v="236.0"/>
        <n v="237.0"/>
        <n v="238.0"/>
        <n v="239.0"/>
        <n v="240.0"/>
        <n v="241.0"/>
        <n v="242.0"/>
        <n v="243.0"/>
        <n v="244.0"/>
        <n v="63.0"/>
        <n v="64.0"/>
        <n v="65.0"/>
        <n v="66.0"/>
        <n v="67.0"/>
        <n v="68.0"/>
        <n v="69.0"/>
        <n v="70.0"/>
        <n v="112.0"/>
        <n v="113.0"/>
        <n v="114.0"/>
        <n v="115.0"/>
        <n v="116.0"/>
        <n v="117.0"/>
        <n v="118.0"/>
        <n v="119.0"/>
        <n v="120.0"/>
        <n v="121.0"/>
        <n v="194.0"/>
        <n v="195.0"/>
        <n v="196.0"/>
        <n v="197.0"/>
        <n v="198.0"/>
        <n v="199.0"/>
        <n v="200.0"/>
        <n v="201.0"/>
        <n v="202.0"/>
        <n v="204.0"/>
        <n v="321.0"/>
        <n v="322.0"/>
        <n v="323.0"/>
        <n v="324.0"/>
        <n v="325.0"/>
        <n v="326.0"/>
        <n v="327.0"/>
        <n v="328.0"/>
        <n v="329.0"/>
        <n v="163.0"/>
        <n v="164.0"/>
        <n v="165.0"/>
        <n v="166.0"/>
        <n v="167.0"/>
        <n v="168.0"/>
        <n v="169.0"/>
        <n v="170.0"/>
        <n v="171.0"/>
        <n v="172.0"/>
      </sharedItems>
    </cacheField>
    <cacheField name="passage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</sharedItems>
    </cacheField>
    <cacheField name="line" numFmtId="0">
      <sharedItems containsSemiMixedTypes="0" containsString="0" containsNumber="1" containsInteger="1">
        <n v="1.0"/>
        <n v="2.0"/>
        <n v="3.0"/>
        <n v="4.0"/>
        <n v="5.0"/>
        <n v="0.0"/>
        <n v="6.0"/>
        <n v="7.0"/>
        <n v="8.0"/>
      </sharedItems>
    </cacheField>
    <cacheField name="line_text" numFmtId="0">
      <sharedItems>
        <s v="Finally, the gang was back together again."/>
        <s v="It had been about four months since they last played cards."/>
        <s v="Everyone settled around the table, chatting and catching up."/>
        <s v="Someone texted that he was on the way."/>
        <s v="Nick shuffled the cards and dealt them."/>
        <s v="CHATTING"/>
        <s v="They joked that his new wife would expect him home soon."/>
        <s v="DEALING"/>
        <s v="Is this true? (g:yes; h:no) &lt;br/&gt;The gang last played cards about four months ago."/>
        <s v="Maggie and Michael were settling in for the night."/>
        <s v="They were about to watch a movie."/>
        <s v="Michael had just made some popcorn."/>
        <s v="Maggie said they should wait for her coworker to swing by before they started."/>
        <s v="Carli was knocking at the door."/>
        <s v="SETTLING"/>
        <s v="It was a modern take on film noir."/>
        <s v="POPPING"/>
        <s v="Is this true? (g:yes; h:no) &lt;br/&gt;Maggie and Michael were about to play a game."/>
        <s v="Philip was excited to be back in the United States."/>
        <s v="He was waiting outside of his favorite bar."/>
        <s v="But it had been almost four years since his last visit."/>
        <s v="He saw a familiar shape approaching."/>
        <s v="Philip thought about his old friends and chuckled."/>
        <s v="WAITING"/>
        <s v="They were going to visit some of their regular haunts."/>
        <s v="Is this true? (g:yes; h:no) &lt;br/&gt;Philip had gone to school in the U.S."/>
        <s v="Christina had left work early and was decorating for the party."/>
        <s v="She thought maybe she hadn’t left early enough."/>
        <s v="The guest of honor would arrive any minute."/>
        <s v="Dylan came barreling through the door."/>
        <s v="DECORATING"/>
        <s v="She took the cake out of the oven to cool."/>
        <s v="WRAPPING"/>
        <s v="It would need to cool before she could decorate it."/>
        <s v="Is this true? (g:yes; h:no) &lt;br/&gt;Christina left school early."/>
        <s v="George was eating dinner with his wife, Lucille."/>
        <s v="COMPLAINING"/>
        <s v="They sat in silence picking at their food."/>
        <s v="Things had been tense between them lately."/>
        <s v="This was thanks, in no small part, to his lazy brother hanging around."/>
        <s v="The doorbell rang, and there stood Oscar, George’s brother."/>
        <s v="PICKING"/>
        <s v="George sipped his tea."/>
        <s v="It was going to be a long dinner."/>
        <s v="Is this true? (g:yes; h:no) &lt;br/&gt;Things had been tense between George and Lucille."/>
        <s v="Rita sat down on the bench to eat some chocolate pudding."/>
        <s v="She had been looking forward to it all day."/>
        <s v="It wouldn’t be long before he arrived."/>
        <s v="Her Uncle Trevor asked her if she had been eating anything."/>
        <s v="LOOKING"/>
        <s v="When she finished, she tossed the bowl in the dishwasher."/>
        <s v="SMILING"/>
        <s v="She contemplated having seconds."/>
        <s v="Is this true? (g:yes; h:no) &lt;br/&gt;Rita was eating vanilla pudding."/>
        <s v="Barry was reading the brief he had just received."/>
        <s v="This was his first big case and could really help his career."/>
        <s v="Unfortunately, he didn’t know very much about patent law."/>
        <s v="He needed the help of an expert and knew exactly whom to call."/>
        <s v="His old roommate, Bob, answered Barry’s call."/>
        <s v="READING"/>
        <s v="If he could win this case, he’d be on the fast track for a partnership."/>
        <s v="FILING"/>
        <s v="This thought motivated him even more."/>
        <s v="Is this true? (g:yes; h:no) &lt;br/&gt;The case dealt with securities fraud."/>
        <s v="Meghan took a sip of her coffee and stared at the road."/>
        <s v="HEARING"/>
        <s v="She had been watching traffic for about ten minutes."/>
        <s v="She was there early because she didn’t want her companion to wait."/>
        <s v="Kathy arrived on time, as usual."/>
        <s v="WATCHING"/>
        <s v="Meghan took another sip and smiled slightly."/>
        <s v="Is this true? (g:yes; h:no) &lt;br/&gt;Meghan was drinking tea."/>
        <s v="Mike was finally driving to the concert."/>
        <s v="He had been waiting for months to see The Decemberists."/>
        <s v="He turned the car’s stereo up and smiled at his date."/>
        <s v="They were starting to get a little hungry."/>
        <s v="He double-checked that he still had the tickets."/>
        <s v="DRIVING"/>
        <s v="He couldn’t wait for the show to begin."/>
        <s v="SINGING"/>
        <s v="Is this true? (g:yes; h:no) &lt;br/&gt;Mike was going to see The Wallflowers."/>
        <s v="Kathryn craned her head to hear the music."/>
        <s v="She was sitting in a loud coffee shop, and she couldn’t quite make out the song."/>
        <s v="Her energy was flagging."/>
        <s v="She wished that it were just a bit quieter."/>
        <s v="SITTING"/>
        <s v="She could finally hear a bit of the song."/>
        <s v="She made a mental note to listen to that album when she got home."/>
        <s v="Is this true? (g:yes; h:no) &lt;br/&gt;Kathryn was in a coffee shop."/>
        <s v="Rachel sighed and put her suitcase on her bed."/>
        <s v="She really hated packing, especially for a funeral."/>
        <s v="But it was only a couple of days away, and she couldn’t wait any longer."/>
        <s v="She was feeling pretty grimy."/>
        <s v="She wanted to take a shower."/>
        <s v="PACKING"/>
        <s v="She sighed again and packed some more."/>
        <s v="CRYING"/>
        <s v="Is this true? (g:yes; h:no) &lt;br/&gt;Rachel was going to a funeral."/>
        <s v="Eric was staying late typing a report."/>
        <s v="His cubicle was filled with the files he needed to finish the project."/>
        <s v="It was a little overwhelming."/>
        <s v="He was trying to make dinner plans with a girl he had been dating."/>
        <s v="Eric tried to ignore distractions and focus on his work."/>
        <s v="TYPING"/>
        <s v="He figured he’d be able to get a few more things done that night online."/>
        <s v="THINKING"/>
        <s v="Is this true? (g:yes; h:no) &lt;br/&gt;Eric worked in a cubicle."/>
        <s v="Linda was working on a new design for a company logo on her laptop."/>
        <s v="DRAWING"/>
        <s v="She was trying to find the perfect color for the text."/>
        <s v="The software had almost too many choices."/>
        <s v="She noticed her battery was getting low."/>
        <s v="Linda was quite proud of her new design."/>
        <s v="TRYING"/>
        <s v="Her work should be saved automatically."/>
        <s v="But she wasn’t going to take any chances."/>
        <s v="Is this true? (g:yes; h:no) &lt;br/&gt;Linda was trying to choose a font."/>
        <s v="Nicole was busy answering the phone and transferring calls."/>
        <s v="It had been non-stop since she’d arrived at nine this morning."/>
        <s v="All she wanted to do was take a break and get some coffee."/>
        <s v="She realized that she hadn’t eaten breakfast that morning."/>
        <s v="She answered yet another call from an angry client."/>
        <s v="ANSWERING"/>
        <s v="Hopefully the afternoon wouldn’t be as busy."/>
        <s v="QUITTING"/>
        <s v="Is this true? (g:yes; h:no) &lt;br/&gt;Nicole arrived at eight that morning."/>
        <s v="Cameron removed his safety glasses and wiped the sweat from his brow."/>
        <s v="WIPING"/>
        <s v="He’d been sanding the legs of the table he was making for a while."/>
        <s v="Now they were almost done."/>
        <s v="Woodworking was still fairly new to him, but he was learning quickly."/>
        <s v="Cameron thought about what he needed to do to finish the table."/>
        <s v="He thought about the shade of stain he had picked out."/>
        <s v="SANDING"/>
        <s v="He was happy about his decision."/>
        <s v="Is this true? (g:yes; h:no) &lt;br/&gt;Cameron was sanding the top of the table."/>
        <s v="Julie furrowed her brow and stared at the game board."/>
        <s v="SCORING"/>
        <s v="She was choosing her next move."/>
        <s v="She wanted to avoid allowing her opponent to play on the triple-word square."/>
        <s v="She glanced at the score and saw she was trailing."/>
        <s v="Julie decided to maximize her score on this play."/>
        <s v="CHOOSING"/>
        <s v="Her indecision was getting the better of her."/>
        <s v="Is this true? (g:yes; h:no) &lt;br/&gt;Julie was trying to avoid opening a double-word square."/>
        <s v="Oliver had been busy washing his clothes all day."/>
        <s v="He was almost finished with his final load."/>
        <s v="Folding sheets was always a struggle."/>
        <s v="He realized that he had forgotten to pick up a book."/>
        <s v="When he arrived at the library, it was completely dark."/>
        <s v="WASHING"/>
        <s v="This gave him some satisfaction."/>
        <s v="IRONING"/>
        <s v="Is this true? (g:yes; h:no) &lt;br/&gt;Oliver was busy with laundry."/>
        <s v="Alice was locked out of her house – again."/>
        <s v="This was the third time in the past month."/>
        <s v="LAUGHING"/>
        <s v="She was thinking she really should hide a key somewhere for such occasions."/>
        <s v="She’d have to go to her friend’s house to pick up a spare."/>
        <s v="Alice stopped in front of her friend’s house."/>
        <s v="She couldn’t believe how careless she had been recently."/>
        <s v="Is this true? (g:yes; h:no) &lt;br/&gt;Alice had been locked out of her house three times over the past month."/>
        <s v="Spencer looked down and frowned."/>
        <s v="GRIMACING"/>
        <s v="He was driving home and just noticed it."/>
        <s v="Apparently, a package had been wedged between his car seats all week."/>
        <s v="He had to send it today to make sure it would get there in time."/>
        <s v="The package was small and was easy to overlook."/>
        <s v="He was assured that his package would arrive by Wednesday."/>
        <s v="It was a gift for his grandmother who collected magnets."/>
        <s v="Is this true? (g:yes; h:no) &lt;br/&gt;Spencer’s package would arrive by Tuesday."/>
        <s v="Blaire was relaxing in the teachers’ lounge, listening to other faculty complain about the students."/>
        <s v="It had been a long day, and she couldn’t wait to get home."/>
        <s v="She rubbed her eyes."/>
        <s v="She remembered she needed to grade some tests."/>
        <s v="When she got to her classroom, the lights were on."/>
        <s v="LISTENING"/>
        <s v="She made a mental note to decrease her caffeine intake."/>
        <s v="GRADING"/>
        <s v="Is this true? (g:yes; h:no) &lt;br/&gt;Blaire had an easy day."/>
        <s v="Jose strolled through the market putting various items in his basket."/>
        <s v="He was picking out items for a nice meal that evening."/>
        <s v="He smiled as he picked up some particularly good looking strawberries."/>
        <s v="They would go nicely with dessert."/>
        <s v="Jose remembered that he needed to stop by the winery to get his favorite Shiraz"/>
        <s v="At the winery, they were handing out samples of Merlot."/>
        <s v="Jose didn’t really care for them, so he headed toward the checkout."/>
        <s v="Is this true? (g:yes; h:no) &lt;br/&gt;Jose picked up raspberries for dessert."/>
        <s v="Carl’s shuttle van had only a few more stops left."/>
        <s v="He was going to Florida for a little business and pleasure."/>
        <s v="He was talking to the other passengers to pass the time."/>
        <s v="He could see the control tower getting near."/>
        <s v="The van was crowded with other passengers."/>
        <s v="TALKING"/>
        <s v="Carl daydreamed about warm sand and salty breezes."/>
        <s v="Is this true? (g:yes; h:no) &lt;br/&gt;Carl was in a van."/>
        <s v="Toby had been baking for the past three hours."/>
        <s v="The smell of baking bread soothed his nerves."/>
        <s v="He was working on a marble rye that he would give to his brother in law."/>
        <s v="He surveyed his remaining ingredients."/>
        <s v="Toby realized he needed to pick up some more yeast."/>
        <s v="He had also made a loaf of whole wheat bread with olives and rosemary."/>
        <s v="BAKING"/>
        <s v="He made a mental list of the different breads he would bake that afternoon."/>
        <s v="SHOPPING"/>
        <s v="Is this true? (g:yes; h:no) &lt;br/&gt;Toby was working on a marble rye."/>
        <s v="Stan’s favorite team had finally won the pennant."/>
        <s v="He had been waiting for years for this moment."/>
        <s v="STANDING"/>
        <s v="The best part was that he was there to see it happen."/>
        <s v="All around him in the stadium, jubilant fans were cheering."/>
        <s v="Stan knew he should head to his hotel."/>
        <s v="As he celebrated the victory, Stan thought about the season."/>
        <s v="CHEERING"/>
        <s v="Stan thought about getting tickets to the World Series."/>
        <s v="Is this true? (g:yes; h:no) &lt;br/&gt;Stan had been waiting for weeks to see his team win."/>
        <s v="Janie was listening to the radio."/>
        <s v="DANCING"/>
        <s v="She had been stressed all day and was finally unwinding."/>
        <s v="The dj was spinning some really great stuff."/>
        <s v="Unfortunately, she would have to call it a night soon."/>
        <s v="The next morning, she got up and turned on the radio."/>
        <s v="UNWINDING"/>
        <s v=" It was loud enough to rattle her windows."/>
        <s v="Is this true? (g:yes; h:no) &lt;br/&gt;Janie had had a very relaxing day."/>
        <s v="Katie had been working for months on her medical school applications."/>
        <s v="Now it was November, and the deadlines were arriving."/>
        <s v="She was sweating because the application process was nerve wracking."/>
        <s v="She knew that it would take a while to hear from the schools."/>
        <s v="She sat down at her computer to write her boyfriend an email."/>
        <s v="SWEATING"/>
        <s v="Her top choice school wanted to invite her for an interview!"/>
        <s v="Is this true? (g:yes; h:no) &lt;br/&gt;Katie was applying to medical school."/>
        <s v="Steve hopped on a stool near the end of the bar."/>
        <s v="DRINKING"/>
        <s v="The bartender was already pouring him a pint of his favorite beer."/>
        <s v="Steve was going to spend some time watching the game."/>
        <s v="He glanced over his shoulder and noticed the bar was pretty empty."/>
        <s v="POURING"/>
        <s v="He looked up at the television to check the score."/>
        <s v="He thought about ordering another pint."/>
        <s v="Is this true? (g:yes; h:no) &lt;br/&gt;Steve sat near the end of the bar."/>
        <s v="Jordan sat on the tossing breadcrumbs to the birds."/>
        <s v="She had been at the park most of the day, people-watching."/>
        <s v="Now she had gathered quite the bird following."/>
        <s v="She saw the leaves were starting to change color."/>
        <s v="She smiled as the birds jostled each other for some more crumbs."/>
        <s v="TOSSING"/>
        <s v="She loved spending time at the park."/>
        <s v="Is this true? (g:yes; h:no) &lt;br/&gt;Jordan was feeding seeds to the birds."/>
        <s v="Mitch was going to the gym for the first time."/>
        <s v="It was tough learning all of the new exercises."/>
        <s v="But he wanted to get back in shape."/>
        <s v="He had received some sessions with a trainer as a birthday gift."/>
        <s v="Mitch had purchased new shoes for the occasion."/>
        <s v="The sessions flew by, and he loved the routine."/>
        <s v="He wondered how long it would take to see results."/>
        <s v="LEARNING"/>
        <s v="The gym also offered classes about nutrition."/>
        <s v="Is this true? (g:yes; h:no) &lt;br/&gt;Mitch won the sessions with the trainer in a raffle."/>
        <s v="Juan’s meeting with the boss didn’t quite go as planned."/>
        <s v="ARGUING"/>
        <s v="He sat at his desk snacking on mixed nuts."/>
        <s v="He was going to have to finish the new designs before the next client meeting."/>
        <s v="It was going to take all night."/>
        <s v="The next morning, he reached for his coffee before remembering the cup was empty."/>
        <s v="SNACKING"/>
        <s v="At least there was more in the break room."/>
        <s v="He really needed to focus on the designs."/>
        <s v="Is this true? (g:yes; h:no) &lt;br/&gt;Juan’s meeting went as he expected."/>
        <s v="Stephanie sat on the examination table, shivering."/>
        <s v="She wondered why they always kept it so cold in here."/>
        <s v="With a smile, she thought maybe it was to match her doctor’s personality."/>
        <s v="She tried not to think about waiting for results."/>
        <s v="Two days later, her cellphone rang."/>
        <s v="SHIVERING"/>
        <s v="She grabbed it and checked for messages."/>
        <s v="TEXTING"/>
        <s v="Is this true? (g:yes; h:no) &lt;br/&gt;The examination room was cold."/>
        <s v="Curling was as much art as science."/>
        <s v="SLIPPING"/>
        <s v="At least, this is what Nigel thought while walking onto the ice."/>
        <s v="He had been practicing for two weeks without much improvement."/>
        <s v="Nigel wondered if he’d ever get the hang of it."/>
        <s v="He was going to spend as much of the week as he could on the ice."/>
        <s v="Nigel was nervous about his ability to play."/>
        <s v="WALKING"/>
        <s v="He took his place in the hack and waited for the skip’s signal."/>
        <s v="Is this true? (g:yes; h:no) &lt;br/&gt;Nigel had been practicing for two weeks."/>
      </sharedItems>
    </cacheField>
    <cacheField name="probe" numFmtId="0">
      <sharedItems>
        <s v="n"/>
        <s v="y"/>
      </sharedItems>
    </cacheField>
    <cacheField name="probe_type" numFmtId="0">
      <sharedItems>
        <s v="n"/>
        <s v="s"/>
        <s v="v"/>
        <s v="f"/>
        <s v="q"/>
      </sharedItems>
    </cacheField>
    <cacheField name="correct_response" numFmtId="0">
      <sharedItems>
        <s v="space"/>
        <s v="g"/>
        <s v="h"/>
      </sharedItems>
    </cacheField>
    <cacheField name="Dimension" numFmtId="0">
      <sharedItems>
        <s v="Entity"/>
        <s v="Goal"/>
        <s v="Spatial"/>
        <s v="Temporal"/>
      </sharedItems>
    </cacheField>
    <cacheField name="Foreshadow" numFmtId="0">
      <sharedItems>
        <s v="y"/>
      </sharedItems>
    </cacheField>
    <cacheField name="Shift" numFmtId="0">
      <sharedItems>
        <s v="n"/>
        <s v="y"/>
      </sharedItems>
    </cacheField>
    <cacheField name="word_counts" numFmtId="0">
      <sharedItems containsSemiMixedTypes="0" containsString="0" containsNumber="1" containsInteger="1">
        <n v="7.0"/>
        <n v="11.0"/>
        <n v="9.0"/>
        <n v="8.0"/>
        <n v="1.0"/>
        <n v="14.0"/>
        <n v="6.0"/>
        <n v="10.0"/>
        <n v="13.0"/>
        <n v="4.0"/>
        <n v="12.0"/>
        <n v="15.0"/>
        <n v="16.0"/>
        <n v="5.0"/>
        <n v="19.0"/>
      </sharedItems>
    </cacheField>
    <cacheField name="Flesch Kincaid Reading Ease" numFmtId="0">
      <sharedItems containsString="0" containsBlank="1" containsNumber="1">
        <n v="87.7"/>
        <m/>
        <n v="86.7"/>
        <n v="78.2"/>
        <n v="79.7"/>
        <n v="87.3"/>
        <n v="85.4"/>
        <n v="83.3"/>
        <n v="78.0"/>
        <n v="90.9"/>
        <n v="81.6"/>
        <n v="78.7"/>
        <n v="75.0"/>
        <n v="81.2"/>
        <n v="81.4"/>
        <n v="76.0"/>
        <n v="96.7"/>
        <n v="88.9"/>
        <n v="83.9"/>
        <n v="70.4"/>
        <n v="79.1"/>
        <n v="79.3"/>
        <n v="81.3"/>
        <n v="76.5"/>
        <n v="82.8"/>
        <n v="93.3"/>
        <n v="87.5"/>
        <n v="87.1"/>
      </sharedItems>
    </cacheField>
    <cacheField name="Flesch Kincaid Grade Level" numFmtId="0">
      <sharedItems containsString="0" containsBlank="1" containsNumber="1">
        <n v="3.2"/>
        <m/>
        <n v="4.6"/>
        <n v="4.3"/>
        <n v="3.1"/>
        <n v="3.3"/>
        <n v="4.2"/>
        <n v="4.7"/>
        <n v="3.9"/>
        <n v="4.8"/>
        <n v="4.4"/>
        <n v="5.2"/>
        <n v="4.5"/>
        <n v="2.3"/>
        <n v="4.0"/>
        <n v="6.6"/>
        <n v="4.1"/>
        <n v="5.3"/>
        <n v="2.6"/>
        <n v="3.7"/>
      </sharedItems>
    </cacheField>
    <cacheField name="Gunning Fog Score" numFmtId="0">
      <sharedItems containsString="0" containsBlank="1" containsNumber="1">
        <n v="5.0"/>
        <m/>
        <n v="4.9"/>
        <n v="7.3"/>
        <n v="5.8"/>
        <n v="3.3"/>
        <n v="5.3"/>
        <n v="6.3"/>
        <n v="4.3"/>
        <n v="6.0"/>
        <n v="6.1"/>
        <n v="5.5"/>
        <n v="6.5"/>
        <n v="6.7"/>
        <n v="9.3"/>
        <n v="7.0"/>
        <n v="7.4"/>
        <n v="8.1"/>
        <n v="8.0"/>
        <n v="4.5"/>
        <n v="4.7"/>
        <n v="5.9"/>
      </sharedItems>
    </cacheField>
    <cacheField name="SMOG Index" numFmtId="0">
      <sharedItems containsString="0" containsBlank="1" containsNumber="1">
        <n v="4.4"/>
        <m/>
        <n v="3.8"/>
        <n v="6.0"/>
        <n v="5.0"/>
        <n v="2.8"/>
        <n v="4.7"/>
        <n v="4.8"/>
        <n v="4.2"/>
        <n v="5.5"/>
        <n v="5.2"/>
        <n v="6.8"/>
        <n v="5.6"/>
        <n v="6.4"/>
        <n v="3.0"/>
        <n v="4.0"/>
      </sharedItems>
    </cacheField>
    <cacheField name="Coleman Liau Index" numFmtId="0">
      <sharedItems containsString="0" containsBlank="1" containsNumber="1">
        <n v="10.7"/>
        <m/>
        <n v="9.0"/>
        <n v="10.4"/>
        <n v="9.7"/>
        <n v="10.3"/>
        <n v="9.8"/>
        <n v="9.4"/>
        <n v="9.9"/>
        <n v="8.8"/>
        <n v="7.0"/>
        <n v="8.7"/>
        <n v="9.3"/>
        <n v="11.1"/>
        <n v="9.1"/>
        <n v="8.5"/>
        <n v="10.1"/>
        <n v="11.3"/>
        <n v="11.4"/>
        <n v="9.6"/>
        <n v="8.9"/>
        <n v="8.4"/>
        <n v="11.2"/>
        <n v="7.5"/>
      </sharedItems>
    </cacheField>
    <cacheField name="Automated Readability Index" numFmtId="0">
      <sharedItems containsString="0" containsBlank="1" containsNumber="1">
        <n v="4.2"/>
        <m/>
        <n v="2.6"/>
        <n v="4.0"/>
        <n v="3.4"/>
        <n v="3.5"/>
        <n v="3.1"/>
        <n v="3.8"/>
        <n v="2.7"/>
        <n v="1.9"/>
        <n v="3.0"/>
        <n v="5.0"/>
        <n v="3.7"/>
        <n v="3.6"/>
        <n v="4.3"/>
        <n v="6.6"/>
        <n v="4.1"/>
        <n v="3.9"/>
        <n v="5.8"/>
        <n v="2.9"/>
        <n v="4.6"/>
      </sharedItems>
    </cacheField>
    <cacheField name="No. of sentences" numFmtId="0">
      <sharedItems containsString="0" containsBlank="1" containsNumber="1" containsInteger="1">
        <n v="6.0"/>
        <m/>
        <n v="7.0"/>
        <n v="5.0"/>
        <n v="8.0"/>
      </sharedItems>
    </cacheField>
    <cacheField name="No. of words" numFmtId="0">
      <sharedItems containsString="0" containsBlank="1" containsNumber="1" containsInteger="1">
        <n v="53.0"/>
        <m/>
        <n v="50.0"/>
        <n v="57.0"/>
        <n v="56.0"/>
        <n v="71.0"/>
        <n v="46.0"/>
        <n v="60.0"/>
        <n v="64.0"/>
        <n v="61.0"/>
        <n v="59.0"/>
        <n v="72.0"/>
        <n v="49.0"/>
        <n v="69.0"/>
        <n v="76.0"/>
        <n v="55.0"/>
        <n v="66.0"/>
        <n v="73.0"/>
      </sharedItems>
    </cacheField>
    <cacheField name="No. of complex words" numFmtId="0">
      <sharedItems containsString="0" containsBlank="1" containsNumber="1" containsInteger="1">
        <n v="3.0"/>
        <m/>
        <n v="2.0"/>
        <n v="6.0"/>
        <n v="4.0"/>
        <n v="1.0"/>
        <n v="5.0"/>
        <n v="8.0"/>
        <n v="7.0"/>
      </sharedItems>
    </cacheField>
    <cacheField name="Percent of complex words" numFmtId="10">
      <sharedItems containsString="0" containsBlank="1" containsNumber="1">
        <n v="0.0566"/>
        <m/>
        <n v="0.04"/>
        <n v="0.1132"/>
        <n v="0.0755"/>
        <n v="0.0175"/>
        <n v="0.0714"/>
        <n v="0.0563"/>
        <n v="0.0652"/>
        <n v="0.0377"/>
        <n v="0.05"/>
        <n v="0.0469"/>
        <n v="0.0492"/>
        <n v="0.0847"/>
        <n v="0.0694"/>
        <n v="0.0877"/>
        <n v="0.102"/>
        <n v="0.0725"/>
        <n v="0.0667"/>
        <n v="0.1053"/>
        <n v="0.0727"/>
        <n v="0.0658"/>
        <n v="0.0909"/>
        <n v="0.1061"/>
        <n v="0.0984"/>
        <n v="0.0411"/>
        <n v="0.0139"/>
        <n v="0.0395"/>
      </sharedItems>
    </cacheField>
    <cacheField name="Average words per sentence" numFmtId="0">
      <sharedItems containsString="0" containsBlank="1" containsNumber="1">
        <n v="8.83"/>
        <m/>
        <n v="8.33"/>
        <n v="8.14"/>
        <n v="8.0"/>
        <n v="10.14"/>
        <n v="9.2"/>
        <n v="10.0"/>
        <n v="10.67"/>
        <n v="8.71"/>
        <n v="9.83"/>
        <n v="10.29"/>
        <n v="9.5"/>
        <n v="8.17"/>
        <n v="10.17"/>
        <n v="9.86"/>
        <n v="12.67"/>
        <n v="9.17"/>
        <n v="10.86"/>
        <n v="9.43"/>
        <n v="11.0"/>
        <n v="9.13"/>
      </sharedItems>
    </cacheField>
    <cacheField name="Average syllables per word" numFmtId="0">
      <sharedItems containsString="0" containsBlank="1" containsNumber="1">
        <n v="1.3"/>
        <m/>
        <n v="1.32"/>
        <n v="1.42"/>
        <n v="1.4"/>
        <n v="1.34"/>
        <n v="1.41"/>
        <n v="1.25"/>
        <n v="1.38"/>
        <n v="1.44"/>
        <n v="1.36"/>
        <n v="1.37"/>
        <n v="1.45"/>
        <n v="1.18"/>
        <n v="1.28"/>
        <n v="1.33"/>
        <n v="1.46"/>
        <n v="1.39"/>
        <n v="1.23"/>
        <n v="1.29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293" sheet="NS"/>
  </cacheSource>
  <cacheFields>
    <cacheField name="Sequence" numFmtId="0">
      <sharedItems containsSemiMixedTypes="0" containsString="0" containsNumber="1" containsInteger="1">
        <n v="134.0"/>
        <n v="135.0"/>
        <n v="136.0"/>
        <n v="137.0"/>
        <n v="138.0"/>
        <n v="139.0"/>
        <n v="140.0"/>
        <n v="141.0"/>
        <n v="142.0"/>
        <n v="361.0"/>
        <n v="362.0"/>
        <n v="363.0"/>
        <n v="364.0"/>
        <n v="365.0"/>
        <n v="366.0"/>
        <n v="367.0"/>
        <n v="368.0"/>
        <n v="369.0"/>
        <n v="185.0"/>
        <n v="186.0"/>
        <n v="187.0"/>
        <n v="188.0"/>
        <n v="189.0"/>
        <n v="190.0"/>
        <n v="191.0"/>
        <n v="192.0"/>
        <n v="226.0"/>
        <n v="227.0"/>
        <n v="228.0"/>
        <n v="229.0"/>
        <n v="230.0"/>
        <n v="231.0"/>
        <n v="232.0"/>
        <n v="233.0"/>
        <n v="234.0"/>
        <n v="174.0"/>
        <n v="175.0"/>
        <n v="176.0"/>
        <n v="177.0"/>
        <n v="178.0"/>
        <n v="179.0"/>
        <n v="180.0"/>
        <n v="181.0"/>
        <n v="182.0"/>
        <n v="183.0"/>
        <n v="341.0"/>
        <n v="342.0"/>
        <n v="343.0"/>
        <n v="344.0"/>
        <n v="345.0"/>
        <n v="346.0"/>
        <n v="347.0"/>
        <n v="348.0"/>
        <n v="349.0"/>
        <n v="309.0"/>
        <n v="310.0"/>
        <n v="311.0"/>
        <n v="312.0"/>
        <n v="313.0"/>
        <n v="314.0"/>
        <n v="315.0"/>
        <n v="316.0"/>
        <n v="317.0"/>
        <n v="319.0"/>
        <n v="32.0"/>
        <n v="33.0"/>
        <n v="34.0"/>
        <n v="35.0"/>
        <n v="36.0"/>
        <n v="37.0"/>
        <n v="38.0"/>
        <n v="39.0"/>
        <n v="278.0"/>
        <n v="279.0"/>
        <n v="280.0"/>
        <n v="281.0"/>
        <n v="282.0"/>
        <n v="283.0"/>
        <n v="284.0"/>
        <n v="285.0"/>
        <n v="286.0"/>
        <n v="144.0"/>
        <n v="145.0"/>
        <n v="146.0"/>
        <n v="147.0"/>
        <n v="148.0"/>
        <n v="149.0"/>
        <n v="150.0"/>
        <n v="151.0"/>
        <n v="381.0"/>
        <n v="382.0"/>
        <n v="383.0"/>
        <n v="384.0"/>
        <n v="385.0"/>
        <n v="386.0"/>
        <n v="387.0"/>
        <n v="388.0"/>
        <n v="389.0"/>
        <n v="72.0"/>
        <n v="73.0"/>
        <n v="74.0"/>
        <n v="75.0"/>
        <n v="76.0"/>
        <n v="77.0"/>
        <n v="78.0"/>
        <n v="79.0"/>
        <n v="80.0"/>
        <n v="288.0"/>
        <n v="289.0"/>
        <n v="290.0"/>
        <n v="291.0"/>
        <n v="292.0"/>
        <n v="293.0"/>
        <n v="294.0"/>
        <n v="295.0"/>
        <n v="296.0"/>
        <n v="297.0"/>
        <n v="371.0"/>
        <n v="372.0"/>
        <n v="373.0"/>
        <n v="374.0"/>
        <n v="375.0"/>
        <n v="376.0"/>
        <n v="377.0"/>
        <n v="378.0"/>
        <n v="379.0"/>
        <n v="41.0"/>
        <n v="42.0"/>
        <n v="43.0"/>
        <n v="44.0"/>
        <n v="45.0"/>
        <n v="46.0"/>
        <n v="47.0"/>
        <n v="48.0"/>
        <n v="49.0"/>
        <n v="50.0"/>
        <n v="12.0"/>
        <n v="13.0"/>
        <n v="14.0"/>
        <n v="15.0"/>
        <n v="16.0"/>
        <n v="17.0"/>
        <n v="18.0"/>
        <n v="19.0"/>
        <n v="20.0"/>
        <n v="331.0"/>
        <n v="332.0"/>
        <n v="333.0"/>
        <n v="334.0"/>
        <n v="335.0"/>
        <n v="336.0"/>
        <n v="337.0"/>
        <n v="338.0"/>
        <n v="339.0"/>
        <n v="257.0"/>
        <n v="258.0"/>
        <n v="259.0"/>
        <n v="260.0"/>
        <n v="261.0"/>
        <n v="262.0"/>
        <n v="263.0"/>
        <n v="264.0"/>
        <n v="266.0"/>
        <n v="215.0"/>
        <n v="216.0"/>
        <n v="217.0"/>
        <n v="218.0"/>
        <n v="219.0"/>
        <n v="220.0"/>
        <n v="221.0"/>
        <n v="222.0"/>
        <n v="223.0"/>
        <n v="224.0"/>
        <n v="22.0"/>
        <n v="23.0"/>
        <n v="24.0"/>
        <n v="25.0"/>
        <n v="26.0"/>
        <n v="27.0"/>
        <n v="28.0"/>
        <n v="29.0"/>
        <n v="30.0"/>
        <n v="299.0"/>
        <n v="300.0"/>
        <n v="301.0"/>
        <n v="302.0"/>
        <n v="303.0"/>
        <n v="304.0"/>
        <n v="305.0"/>
        <n v="306.0"/>
        <n v="307.0"/>
        <n v="82.0"/>
        <n v="83.0"/>
        <n v="84.0"/>
        <n v="85.0"/>
        <n v="86.0"/>
        <n v="87.0"/>
        <n v="88.0"/>
        <n v="89.0"/>
        <n v="123.0"/>
        <n v="124.0"/>
        <n v="125.0"/>
        <n v="126.0"/>
        <n v="127.0"/>
        <n v="128.0"/>
        <n v="129.0"/>
        <n v="130.0"/>
        <n v="131.0"/>
        <n v="132.0"/>
        <n v="91.0"/>
        <n v="92.0"/>
        <n v="93.0"/>
        <n v="94.0"/>
        <n v="95.0"/>
        <n v="96.0"/>
        <n v="97.0"/>
        <n v="98.0"/>
        <n v="99.0"/>
        <n v="100.0"/>
        <n v="153.0"/>
        <n v="154.0"/>
        <n v="155.0"/>
        <n v="156.0"/>
        <n v="157.0"/>
        <n v="158.0"/>
        <n v="159.0"/>
        <n v="160.0"/>
        <n v="161.0"/>
        <n v="206.0"/>
        <n v="207.0"/>
        <n v="208.0"/>
        <n v="209.0"/>
        <n v="210.0"/>
        <n v="211.0"/>
        <n v="212.0"/>
        <n v="213.0"/>
        <n v="236.0"/>
        <n v="237.0"/>
        <n v="238.0"/>
        <n v="239.0"/>
        <n v="240.0"/>
        <n v="241.0"/>
        <n v="242.0"/>
        <n v="243.0"/>
        <n v="244.0"/>
        <n v="63.0"/>
        <n v="64.0"/>
        <n v="65.0"/>
        <n v="66.0"/>
        <n v="67.0"/>
        <n v="68.0"/>
        <n v="69.0"/>
        <n v="70.0"/>
        <n v="112.0"/>
        <n v="113.0"/>
        <n v="114.0"/>
        <n v="115.0"/>
        <n v="116.0"/>
        <n v="117.0"/>
        <n v="118.0"/>
        <n v="119.0"/>
        <n v="120.0"/>
        <n v="121.0"/>
        <n v="194.0"/>
        <n v="195.0"/>
        <n v="196.0"/>
        <n v="197.0"/>
        <n v="198.0"/>
        <n v="199.0"/>
        <n v="200.0"/>
        <n v="201.0"/>
        <n v="202.0"/>
        <n v="204.0"/>
        <n v="321.0"/>
        <n v="322.0"/>
        <n v="323.0"/>
        <n v="324.0"/>
        <n v="325.0"/>
        <n v="326.0"/>
        <n v="327.0"/>
        <n v="328.0"/>
        <n v="329.0"/>
        <n v="163.0"/>
        <n v="164.0"/>
        <n v="165.0"/>
        <n v="166.0"/>
        <n v="167.0"/>
        <n v="168.0"/>
        <n v="169.0"/>
        <n v="170.0"/>
        <n v="171.0"/>
        <n v="172.0"/>
      </sharedItems>
    </cacheField>
    <cacheField name="passage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</sharedItems>
    </cacheField>
    <cacheField name="line" numFmtId="0">
      <sharedItems containsSemiMixedTypes="0" containsString="0" containsNumber="1" containsInteger="1">
        <n v="1.0"/>
        <n v="2.0"/>
        <n v="3.0"/>
        <n v="4.0"/>
        <n v="5.0"/>
        <n v="0.0"/>
        <n v="6.0"/>
        <n v="7.0"/>
        <n v="8.0"/>
      </sharedItems>
    </cacheField>
    <cacheField name="line_text" numFmtId="0">
      <sharedItems>
        <s v="Finally, the gang was back together again."/>
        <s v="It had been about four months since they last played cards."/>
        <s v="Everyone settled around the table, chatting and catching up."/>
        <s v="Someone said no texting at the table."/>
        <s v="When Jake arrived, everyone clapped."/>
        <s v="CHATTING"/>
        <s v="They joked that his new wife would expect him home soon."/>
        <s v="DEALING"/>
        <s v="Is this true? (g:yes; h:no) &lt;br/&gt;The gang last played cards about four months ago."/>
        <s v="Maggie and Michael were settling in for the night."/>
        <s v="They were about to watch a movie."/>
        <s v="Michael had just made some popcorn."/>
        <s v="Maggie said they should wait and change into their pajamas before they started."/>
        <s v="The movie had won awards."/>
        <s v="SETTLING"/>
        <s v="She was here to pick up the laptop she left in Maggie’s car."/>
        <s v="POPPING"/>
        <s v="Is this true? (g:yes; h:no) &lt;br/&gt;Maggie and Michael were about to play a game."/>
        <s v="Philip was excited to be back in the United States."/>
        <s v="He was waiting outside of his favorite bar."/>
        <s v="But it had been almost four years since his last visit."/>
        <s v="He saw a familiar landscape outside."/>
        <s v="When Philip reached out his hand, Andrew hugged him."/>
        <s v="WAITING"/>
        <s v="They were going to visit some of their regular haunts."/>
        <s v="Is this true? (g:yes; h:no) &lt;br/&gt;Philip had gone to school in the U.S."/>
        <s v="Christina had left work early and was decorating for the party."/>
        <s v="She thought maybe she hadn’t left early enough."/>
        <s v="The birthday cake would be done any minute."/>
        <s v="She wondered if she had enough ice."/>
        <s v="DECORATING"/>
        <s v="He was very excited for his birthday."/>
        <s v="WRAPPING"/>
        <s v="It was all he had thought about all day."/>
        <s v="Is this true? (g:yes; h:no) &lt;br/&gt;Christina left school early."/>
        <s v="George was eating dinner with his wife, Lucille."/>
        <s v="COMPLAINING"/>
        <s v="They sat in silence picking at their food."/>
        <s v="Things had been tense between them lately."/>
        <s v="This was thanks, in no small part, to the family’s financial troubles."/>
        <s v="The telephone rang, but they chose to ignore it."/>
        <s v="PICKING"/>
        <s v="He had probably timed his arrival in hopes of a free meal."/>
        <s v="It was going to be a long dinner."/>
        <s v="Is this true? (g:yes; h:no) &lt;br/&gt;Things had been tense between George and Lucille."/>
        <s v="Rita sat down on the bench to eat some chocolate pudding."/>
        <s v="She had been looking forward to it all day."/>
        <s v="It wouldn’t be long before it was gone."/>
        <s v="She thought it was probably the best pudding she’d ever tasted."/>
        <s v="LOOKING"/>
        <s v="She looked at him as innocently as possible and said no."/>
        <s v="SMILING"/>
        <s v="He could see some of the pudding smeared on her face."/>
        <s v="Is this true? (g:yes; h:no) &lt;br/&gt;Rita was eating vanilla pudding."/>
        <s v="Barry was reading the brief he had just received."/>
        <s v="This was his first big case and could really help his career."/>
        <s v="Unfortunately, he didn’t know very much about patent law."/>
        <s v="He needed help with the case and tried to think of how he could get it."/>
        <s v="He remembered some relevant case law."/>
        <s v="READING"/>
        <s v="Bob was happy to help."/>
        <s v="FILING"/>
        <s v="Soon, the old roommates were discussing the details of the case."/>
        <s v="Is this true? (g:yes; h:no) &lt;br/&gt;The case dealt with securities fraud."/>
        <s v="Meghan took a sip of her coffee and stared at the road."/>
        <s v="HEARING"/>
        <s v="She had been watching traffic for about ten minutes."/>
        <s v="She was there early because she wanted to get a jump on the day."/>
        <s v="The flow of traffic was hypnotic."/>
        <s v="WATCHING"/>
        <s v="It would be nice to catch up."/>
        <s v="Is this true? (g:yes; h:no) &lt;br/&gt;Meghan was drinking tea."/>
        <s v="Mike was finally driving to the concert."/>
        <s v="He had been waiting for months to see The Decemberists."/>
        <s v="He turned the car’s stereo up and smiled at his date."/>
        <s v="They were starting to feel the excitement."/>
        <s v="They decided to stop for a bite to eat."/>
        <s v="DRIVING"/>
        <s v="He couldn’t wait for the show to begin."/>
        <s v="SINGING"/>
        <s v="Is this true? (g:yes; h:no) &lt;br/&gt;Mike was going to see The Wallflowers."/>
        <s v="Kathryn craned her head to hear the music."/>
        <s v="She was sitting in a loud coffee shop, and she couldn’t quite make out the song."/>
        <s v="The patrons were all talking."/>
        <s v="She decided to order an espresso."/>
        <s v="SITTING"/>
        <s v="She could finally hear a bit of the song."/>
        <s v="She made a mental note to listen to that album when she got home."/>
        <s v="Is this true? (g:yes; h:no) &lt;br/&gt;Kathryn was in a coffee shop."/>
        <s v="Rachel sighed and put her suitcase on her bed."/>
        <s v="She really hated packing, especially for a funeral."/>
        <s v="But it was only a couple of days away, and she couldn’t wait any longer."/>
        <s v="She packed a black dress and a veil."/>
        <s v="She thought about her great uncle."/>
        <s v="PACKING"/>
        <s v="Traveling was unpleasant enough without feeling dirty."/>
        <s v="CRYING"/>
        <s v="Is this true? (g:yes; h:no) &lt;br/&gt;Rachel was going to a funeral."/>
        <s v="Eric was staying late typing a report."/>
        <s v="His cubicle was filled with the files he needed to finish the project."/>
        <s v="It was a little overwhelming."/>
        <s v="His manager was trying to get the staff to put in extra work."/>
        <s v="Eric decided to go to his favorite pizza place."/>
        <s v="TYPING"/>
        <s v="He figured he’d be able to get a few more things done that night online."/>
        <s v="THINKING"/>
        <s v="Is this true? (g:yes; h:no) &lt;br/&gt;Eric worked in a cubicle."/>
        <s v="Linda was working on a new design for a company logo on her laptop."/>
        <s v="DRAWING"/>
        <s v="She was trying to find the perfect color for the text."/>
        <s v="The software had almost too many choices."/>
        <s v="She noticed another option for the hue."/>
        <s v="Linda decided to find an outlet."/>
        <s v="TRYING"/>
        <s v="Her work should be saved automatically."/>
        <s v="But she wasn’t going to take any chances."/>
        <s v="Is this true? (g:yes; h:no) &lt;br/&gt;Linda was trying to choose a font."/>
        <s v="Nicole was busy answering the phone and transferring calls."/>
        <s v="It had been non-stop since she’d arrived at nine this morning."/>
        <s v="All she wanted to do was take a break and get some coffee."/>
        <s v="She realized that someone had been on hold for five minutes."/>
        <s v="She decided to get a snack from the vending machine."/>
        <s v="ANSWERING"/>
        <s v="Hopefully the afternoon wouldn’t be as busy."/>
        <s v="QUITTING"/>
        <s v="Is this true? (g:yes; h:no) &lt;br/&gt;Nicole arrived at eight that morning."/>
        <s v="Cameron removed his safety glasses and wiped the sweat from his brow."/>
        <s v="WIPING"/>
        <s v="He’d been sanding the legs of the table he was making for a while."/>
        <s v="Now they were almost done."/>
        <s v="Woodworking was still fairly new to him, but he was learning quickly."/>
        <s v="Cameron paused to appreciate his handiwork and was pleased with it."/>
        <s v="He decided to stain the table’s aprons."/>
        <s v="SANDING"/>
        <s v="He was happy about his decision."/>
        <s v="Is this true? (g:yes; h:no) &lt;br/&gt;Cameron was sanding the top of the table."/>
        <s v="Julie furrowed her brow and stared at the game board."/>
        <s v="SCORING"/>
        <s v="She was choosing her next move."/>
        <s v="She wanted to avoid allowing her opponent to play on the triple-word square."/>
        <s v="She glanced at her tiles, but they were still the same."/>
        <s v="Julie was taking a long time to make her move."/>
        <s v="CHOOSING"/>
        <s v="It was a gamble that she hoped would pay off."/>
        <s v="Is this true? (g:yes; h:no) &lt;br/&gt;Julie was trying to avoid opening a double-word square."/>
        <s v="Oliver had been busy washing his clothes all day."/>
        <s v="He was almost finished with his final load."/>
        <s v="Folding sheets was always a struggle."/>
        <s v="He realized he was almost out of fabric softener."/>
        <s v="When he looked in his linen closet, it was completely full."/>
        <s v="WASHING"/>
        <s v="He’d have to come back tomorrow."/>
        <s v="IRONING"/>
        <s v="Is this true? (g:yes; h:no) &lt;br/&gt;Oliver was busy with laundry."/>
        <s v="Alice was locked out of her house – again."/>
        <s v="This was the third time in the past month."/>
        <s v="LAUGHING"/>
        <s v="She was thinking she really should hide a key somewhere for such occasions."/>
        <s v="She’d have to find a good spot where she could hide the spare."/>
        <s v="Alice was really mad at herself."/>
        <s v="Her friend was standing on the porch with the key and a smirk."/>
        <s v="Is this true? (g:yes; h:no) &lt;br/&gt;Alice had been locked out of her house three times over the past month."/>
        <s v="Spencer looked down and frowned."/>
        <s v="GRIMACING"/>
        <s v="He was driving home and just noticed it."/>
        <s v="Apparently, a package had been wedged between his car seats all week."/>
        <s v="He needed to be more careful about putting things on his seat."/>
        <s v="The line at the post office was long but moved quickly."/>
        <s v="He was assured that his package would arrive by Wednesday."/>
        <s v="It was a gift for his grandmother who collected magnets."/>
        <s v="Is this true? (g:yes; h:no) &lt;br/&gt;Spencer’s package would arrive by Tuesday."/>
        <s v="Blaire was relaxing in the teachers’ lounge, listening to other faculty complain about the students."/>
        <s v="It had been a long day, and she couldn’t wait to get home."/>
        <s v="She rubbed her eyes."/>
        <s v="She could smell a fresh pot of coffee brewing."/>
        <s v="She poured herself another cup of coffee."/>
        <s v="LISTENING"/>
        <s v="She grabbed the tests and put them in her briefcase."/>
        <s v="GRADING"/>
        <s v="Is this true? (g:yes; h:no) &lt;br/&gt;Blaire had an easy day."/>
        <s v="Jose strolled through the market putting various items in his basket."/>
        <s v="He was picking out items for a nice meal that evening."/>
        <s v="He smiled as he picked up some particularly good looking strawberries."/>
        <s v="They would go nicely with dessert."/>
        <s v="Jose remembered that he needed to stop by the dairy case to get his favorite cheddar."/>
        <s v="He quickly browsed through the market’s small selection of white wines."/>
        <s v="Jose didn’t really care for it, so he just bought the Shiraz."/>
        <s v="Is this true? (g:yes; h:no) &lt;br/&gt;Jose picked up raspberries for dessert."/>
        <s v="Carl’s shuttle van had only a few more stops left."/>
        <s v="He was going to Florida for a little business and pleasure."/>
        <s v="He was talking to the other passengers to pass the time."/>
        <s v="He could see the city skyline from the freeway."/>
        <s v="Inside the terminal, Carl saw a long line."/>
        <s v="TALKING"/>
        <s v="Carl daydreamed about warm sand and salty breezes."/>
        <s v="Is this true? (g:yes; h:no) &lt;br/&gt;Carl was in a van."/>
        <s v="Toby had been baking for the past three hours."/>
        <s v="The smell of baking bread soothed his nerves."/>
        <s v="He was working on a marble rye that he would give to his brother in law."/>
        <s v="He surveyed his remaining ingredients."/>
        <s v="Toby realized his sourdough was finished baking."/>
        <s v="The supermarket’s parking lot was oddly crowded for the early hour."/>
        <s v="BAKING"/>
        <s v="He made a mental list of the different breads he would bake that afternoon."/>
        <s v="SHOPPING"/>
        <s v="Is this true? (g:yes; h:no) &lt;br/&gt;Toby was working on a marble rye."/>
        <s v="Stan’s favorite team had finally won the pennant."/>
        <s v="He had been waiting for years for this moment."/>
        <s v="STANDING"/>
        <s v="The best part was that he was there to see it happen."/>
        <s v="All around him in the stadium, jubilant fans were cheering."/>
        <s v="Stan knew he should savor the moment."/>
        <s v="As he opened the door to his room, Stan thought it seemed extra quiet."/>
        <s v="CHEERING"/>
        <s v="Stan thought about getting tickets to the World Series."/>
        <s v="Is this true? (g:yes; h:no) &lt;br/&gt;Stan had been waiting for weeks to see his team win."/>
        <s v="Janie was listening to the radio."/>
        <s v="DANCING"/>
        <s v="She had been stressed all day and was finally unwinding."/>
        <s v="The dj was spinning some really great stuff."/>
        <s v="She really liked this song, especially the pounding bass line."/>
        <s v="She turned up the volume and adjusted the bass level."/>
        <s v="UNWINDING"/>
        <s v="The morning crew was talking about traffic, so she switched it off."/>
        <s v="Is this true? (g:yes; h:no) &lt;br/&gt;Janie had had a very relaxing day."/>
        <s v="Katie had been working for months on her medical school applications."/>
        <s v="Now it was November, and the deadlines were arriving."/>
        <s v="She was sweating because the application process was nerve wracking."/>
        <s v="She knew this was going to be a big decision."/>
        <s v="Three months later, it was mid February, and she got an email."/>
        <s v="SWEATING"/>
        <s v="Her top choice school wanted to invite her for an interview!"/>
        <s v="Is this true? (g:yes; h:no) &lt;br/&gt;Katie was applying to medical school."/>
        <s v="Steve hopped on a stool near the end of the bar."/>
        <s v="DRINKING"/>
        <s v="The bartender was already pouring him a pint of his favorite beer."/>
        <s v="Steve was going to savor the hoppy flavor."/>
        <s v="A couple of hours later, he noticed the bar was pretty empty."/>
        <s v="POURING"/>
        <s v="He looked up at the television to check the score."/>
        <s v="He thought about ordering another pint."/>
        <s v="Is this true? (g:yes; h:no) &lt;br/&gt;Steve sat near the end of the bar."/>
        <s v="Jordan sat on the tossing breadcrumbs to the birds."/>
        <s v="She had been at the park most of the day, people-watching."/>
        <s v="Now she had gathered quite the bird following."/>
        <s v="She saw the breeze making ripples on the lake."/>
        <s v="Two weeks later, the birds had flown away for the winter."/>
        <s v="TOSSING"/>
        <s v="She loved spending time at the park."/>
        <s v="Is this true? (g:yes; h:no) &lt;br/&gt;Jordan was feeding seeds to the birds."/>
        <s v="Mitch was going to the gym for the first time."/>
        <s v="It was tough learning all of the new exercises."/>
        <s v="But he wanted to get back in shape."/>
        <s v="He had received some sessions with a trainer as a birthday gift."/>
        <s v="Mitch had purchased new shoes for the occasion."/>
        <s v="The gym was extremely hot and smelled of sweat."/>
        <s v="Four months later, he was impressed with the results."/>
        <s v="LEARNING"/>
        <s v="The gym also offered classes about nutrition."/>
        <s v="Is this true? (g:yes; h:no) &lt;br/&gt;Mitch won the sessions with the trainer in a raffle."/>
        <s v="Juan’s meeting with the boss didn’t quite go as planned."/>
        <s v="ARGUING"/>
        <s v="He sat at his desk snacking on mixed nuts."/>
        <s v="He was going to have to finish the new designs before the next client meeting."/>
        <s v="It was a pretty tall order."/>
        <s v="He reached for his coffee but caught himself when he remembered that the cup was empty."/>
        <s v="SNACKING"/>
        <s v="At least the designs were finished."/>
        <s v="He could probably get a couple of hours of sleep before the meeting."/>
        <s v="Is this true? (g:yes; h:no) &lt;br/&gt;Juan’s meeting went as he expected."/>
        <s v="Stephanie sat on the examination table, shivering."/>
        <s v="She wondered why they always kept it so cold in here."/>
        <s v="With a smile, she thought maybe it was to match her doctor’s personality."/>
        <s v="She couldn't wait to get out of the exam room."/>
        <s v="She saw her cellphone on a chair."/>
        <s v="SHIVERING"/>
        <s v="She took a deep breath and answered the phone, ready to hear her fate."/>
        <s v="TEXTING"/>
        <s v="Is this true? (g:yes; h:no) &lt;br/&gt;The examination room was cold."/>
        <s v="Curling was as much art as science."/>
        <s v="SLIPPING"/>
        <s v="At least, this is what Nigel thought while walking onto the ice."/>
        <s v="He had been practicing for two weeks without much improvement."/>
        <s v="Nigel wondered if he’d ever get the hang of it."/>
        <s v="He was going to improve before the first game, he told himself."/>
        <s v="The following weekend, Nigel was nervous but ready."/>
        <s v="WALKING"/>
        <s v="He took his place in the hack and waited for the skip’s signal."/>
        <s v="Is this true? (g:yes; h:no) &lt;br/&gt;Nigel had been practicing for two weeks."/>
      </sharedItems>
    </cacheField>
    <cacheField name="probe" numFmtId="0">
      <sharedItems>
        <s v="n"/>
        <s v="y"/>
      </sharedItems>
    </cacheField>
    <cacheField name="probe_type" numFmtId="0">
      <sharedItems>
        <s v="n"/>
        <s v="s"/>
        <s v="v"/>
        <s v="f"/>
        <s v="q"/>
      </sharedItems>
    </cacheField>
    <cacheField name="correct_response" numFmtId="0">
      <sharedItems>
        <s v="space"/>
        <s v="g"/>
        <s v="h"/>
      </sharedItems>
    </cacheField>
    <cacheField name="Dimension" numFmtId="0">
      <sharedItems>
        <s v="Entity"/>
        <s v="Goal"/>
        <s v="Spatial"/>
        <s v="Temporal"/>
      </sharedItems>
    </cacheField>
    <cacheField name="Foreshadow" numFmtId="0">
      <sharedItems>
        <s v="n"/>
      </sharedItems>
    </cacheField>
    <cacheField name="Shift" numFmtId="0">
      <sharedItems>
        <s v="y"/>
      </sharedItems>
    </cacheField>
    <cacheField name="word_counts" numFmtId="0">
      <sharedItems containsSemiMixedTypes="0" containsString="0" containsNumber="1" containsInteger="1">
        <n v="7.0"/>
        <n v="11.0"/>
        <n v="9.0"/>
        <n v="5.0"/>
        <n v="1.0"/>
        <n v="14.0"/>
        <n v="6.0"/>
        <n v="13.0"/>
        <n v="10.0"/>
        <n v="8.0"/>
        <n v="12.0"/>
        <n v="16.0"/>
        <n v="15.0"/>
        <n v="19.0"/>
        <n v="4.0"/>
      </sharedItems>
    </cacheField>
    <cacheField name="Flesch Kincaid Reading Ease" numFmtId="0">
      <sharedItems containsString="0" containsBlank="1" containsNumber="1">
        <n v="79.9"/>
        <m/>
        <n v="84.5"/>
        <n v="78.6"/>
        <n v="82.6"/>
        <n v="85.6"/>
        <n v="86.2"/>
        <n v="91.3"/>
        <n v="85.8"/>
        <n v="87.6"/>
        <n v="75.0"/>
        <n v="76.3"/>
        <n v="80.4"/>
        <n v="74.6"/>
        <n v="93.9"/>
        <n v="77.7"/>
        <n v="100.8"/>
        <n v="87.5"/>
        <n v="84.7"/>
        <n v="77.3"/>
        <n v="75.8"/>
        <n v="84.0"/>
        <n v="79.5"/>
        <n v="69.9"/>
        <n v="79.3"/>
        <n v="91.6"/>
        <n v="86.1"/>
        <n v="84.3"/>
        <n v="83.6"/>
      </sharedItems>
    </cacheField>
    <cacheField name="Flesch Kincaid Grade Level" numFmtId="0">
      <sharedItems containsString="0" containsBlank="1" containsNumber="1">
        <n v="4.2"/>
        <m/>
        <n v="3.7"/>
        <n v="4.5"/>
        <n v="4.0"/>
        <n v="3.9"/>
        <n v="3.6"/>
        <n v="2.9"/>
        <n v="3.4"/>
        <n v="5.0"/>
        <n v="5.2"/>
        <n v="4.9"/>
        <n v="4.6"/>
        <n v="2.7"/>
        <n v="1.8"/>
        <n v="3.5"/>
        <n v="3.8"/>
        <n v="6.1"/>
        <n v="2.8"/>
      </sharedItems>
    </cacheField>
    <cacheField name="Gunning Fog Score" numFmtId="0">
      <sharedItems containsString="0" containsBlank="1" containsNumber="1">
        <n v="5.7"/>
        <m/>
        <n v="5.0"/>
        <n v="6.6"/>
        <n v="4.9"/>
        <n v="6.8"/>
        <n v="6.7"/>
        <n v="6.2"/>
        <n v="4.7"/>
        <n v="5.8"/>
        <n v="5.9"/>
        <n v="7.4"/>
        <n v="6.1"/>
        <n v="8.0"/>
        <n v="5.4"/>
        <n v="5.5"/>
        <n v="6.9"/>
        <n v="6.3"/>
        <n v="4.4"/>
      </sharedItems>
    </cacheField>
    <cacheField name="SMOG Index" numFmtId="0">
      <sharedItems containsString="0" containsBlank="1" containsNumber="1">
        <n v="5.0"/>
        <m/>
        <n v="3.8"/>
        <n v="5.5"/>
        <n v="4.4"/>
        <n v="5.6"/>
        <n v="4.7"/>
        <n v="3.2"/>
        <n v="6.4"/>
        <n v="6.0"/>
        <n v="5.2"/>
        <n v="6.8"/>
        <n v="3.0"/>
        <n v="3.6"/>
        <n v="4.2"/>
      </sharedItems>
    </cacheField>
    <cacheField name="Coleman Liau Index" numFmtId="0">
      <sharedItems containsString="0" containsBlank="1" containsNumber="1">
        <n v="12.1"/>
        <m/>
        <n v="9.5"/>
        <n v="9.9"/>
        <n v="9.4"/>
        <n v="9.2"/>
        <n v="8.1"/>
        <n v="9.3"/>
        <n v="6.9"/>
        <n v="8.4"/>
        <n v="7.5"/>
        <n v="10.5"/>
        <n v="8.3"/>
        <n v="10.4"/>
        <n v="7.7"/>
        <n v="10.1"/>
        <n v="11.6"/>
        <n v="11.1"/>
        <n v="11.2"/>
        <n v="11.4"/>
        <n v="8.7"/>
        <n v="9.0"/>
        <n v="9.6"/>
      </sharedItems>
    </cacheField>
    <cacheField name="Automated Readability Index" numFmtId="0">
      <sharedItems containsString="0" containsBlank="1" containsNumber="1">
        <n v="5.1"/>
        <m/>
        <n v="3.2"/>
        <n v="3.7"/>
        <n v="2.9"/>
        <n v="2.8"/>
        <n v="3.5"/>
        <n v="1.5"/>
        <n v="2.3"/>
        <n v="2.1"/>
        <n v="4.0"/>
        <n v="3.0"/>
        <n v="4.3"/>
        <n v="2.5"/>
        <n v="3.6"/>
        <n v="4.4"/>
        <n v="4.1"/>
        <n v="6.1"/>
        <n v="3.8"/>
        <n v="4.9"/>
        <n v="5.6"/>
        <n v="3.1"/>
        <n v="3.4"/>
        <n v="3.3"/>
        <n v="3.9"/>
      </sharedItems>
    </cacheField>
    <cacheField name="No. of sentences" numFmtId="0">
      <sharedItems containsString="0" containsBlank="1" containsNumber="1" containsInteger="1">
        <n v="6.0"/>
        <m/>
        <n v="7.0"/>
        <n v="5.0"/>
        <n v="8.0"/>
      </sharedItems>
    </cacheField>
    <cacheField name="No. of words" numFmtId="0">
      <sharedItems containsString="0" containsBlank="1" containsNumber="1" containsInteger="1">
        <n v="50.0"/>
        <m/>
        <n v="53.0"/>
        <n v="54.0"/>
        <n v="64.0"/>
        <n v="61.0"/>
        <n v="68.0"/>
        <n v="48.0"/>
        <n v="52.0"/>
        <n v="58.0"/>
        <n v="62.0"/>
        <n v="59.0"/>
        <n v="67.0"/>
        <n v="49.0"/>
        <n v="63.0"/>
        <n v="78.0"/>
        <n v="57.0"/>
        <n v="70.0"/>
        <n v="69.0"/>
        <n v="56.0"/>
        <n v="72.0"/>
        <n v="75.0"/>
      </sharedItems>
    </cacheField>
    <cacheField name="No. of complex words" numFmtId="0">
      <sharedItems containsString="0" containsBlank="1" containsNumber="1" containsInteger="1">
        <n v="4.0"/>
        <m/>
        <n v="2.0"/>
        <n v="5.0"/>
        <n v="3.0"/>
        <n v="6.0"/>
        <n v="1.0"/>
        <n v="8.0"/>
        <n v="7.0"/>
      </sharedItems>
    </cacheField>
    <cacheField name="Percent of complex words" numFmtId="10">
      <sharedItems containsString="0" containsBlank="1" containsNumber="1">
        <n v="0.08"/>
        <m/>
        <n v="0.0377"/>
        <n v="0.0926"/>
        <n v="0.06"/>
        <n v="0.0938"/>
        <n v="0.0656"/>
        <n v="0.0588"/>
        <n v="0.0208"/>
        <n v="0.0769"/>
        <n v="0.0517"/>
        <n v="0.0755"/>
        <n v="0.0806"/>
        <n v="0.0678"/>
        <n v="0.1194"/>
        <n v="0.0328"/>
        <n v="0.0612"/>
        <n v="0.0317"/>
        <n v="0.069"/>
        <n v="0.0897"/>
        <n v="0.0702"/>
        <n v="0.0714"/>
        <n v="0.058"/>
        <n v="0.1071"/>
        <n v="0.127"/>
        <n v="0.1017"/>
        <n v="0.0179"/>
        <n v="0.0556"/>
        <n v="0.0267"/>
        <n v="0.0645"/>
        <n v="0.0417"/>
      </sharedItems>
    </cacheField>
    <cacheField name="Average words per sentence" numFmtId="0">
      <sharedItems containsString="0" containsBlank="1" containsNumber="1">
        <n v="8.33"/>
        <m/>
        <n v="8.83"/>
        <n v="9.0"/>
        <n v="9.14"/>
        <n v="10.17"/>
        <n v="9.71"/>
        <n v="9.6"/>
        <n v="8.67"/>
        <n v="9.67"/>
        <n v="10.33"/>
        <n v="8.43"/>
        <n v="9.57"/>
        <n v="8.17"/>
        <n v="10.5"/>
        <n v="11.14"/>
        <n v="9.5"/>
        <n v="10.0"/>
        <n v="9.86"/>
        <n v="9.33"/>
        <n v="9.83"/>
        <n v="10.71"/>
        <n v="10.29"/>
      </sharedItems>
    </cacheField>
    <cacheField name="Average syllables per word" numFmtId="0">
      <sharedItems containsString="0" containsBlank="1" containsNumber="1">
        <n v="1.4"/>
        <m/>
        <n v="1.34"/>
        <n v="1.41"/>
        <n v="1.36"/>
        <n v="1.31"/>
        <n v="1.25"/>
        <n v="1.33"/>
        <n v="1.29"/>
        <n v="1.45"/>
        <n v="1.42"/>
        <n v="1.46"/>
        <n v="1.37"/>
        <n v="1.21"/>
        <n v="1.43"/>
        <n v="1.13"/>
        <n v="1.39"/>
        <n v="1.49"/>
        <n v="1.32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293" sheet="NN"/>
  </cacheSource>
  <cacheFields>
    <cacheField name="Sequence" numFmtId="0">
      <sharedItems containsSemiMixedTypes="0" containsString="0" containsNumber="1" containsInteger="1">
        <n v="134.0"/>
        <n v="135.0"/>
        <n v="136.0"/>
        <n v="137.0"/>
        <n v="138.0"/>
        <n v="139.0"/>
        <n v="140.0"/>
        <n v="141.0"/>
        <n v="142.0"/>
        <n v="371.0"/>
        <n v="372.0"/>
        <n v="373.0"/>
        <n v="374.0"/>
        <n v="375.0"/>
        <n v="376.0"/>
        <n v="377.0"/>
        <n v="378.0"/>
        <n v="379.0"/>
        <n v="185.0"/>
        <n v="186.0"/>
        <n v="187.0"/>
        <n v="188.0"/>
        <n v="189.0"/>
        <n v="190.0"/>
        <n v="191.0"/>
        <n v="192.0"/>
        <n v="236.0"/>
        <n v="237.0"/>
        <n v="238.0"/>
        <n v="239.0"/>
        <n v="240.0"/>
        <n v="241.0"/>
        <n v="242.0"/>
        <n v="243.0"/>
        <n v="244.0"/>
        <n v="174.0"/>
        <n v="175.0"/>
        <n v="176.0"/>
        <n v="177.0"/>
        <n v="178.0"/>
        <n v="179.0"/>
        <n v="180.0"/>
        <n v="181.0"/>
        <n v="182.0"/>
        <n v="183.0"/>
        <n v="351.0"/>
        <n v="352.0"/>
        <n v="353.0"/>
        <n v="354.0"/>
        <n v="355.0"/>
        <n v="356.0"/>
        <n v="357.0"/>
        <n v="358.0"/>
        <n v="359.0"/>
        <n v="319.0"/>
        <n v="320.0"/>
        <n v="321.0"/>
        <n v="322.0"/>
        <n v="323.0"/>
        <n v="324.0"/>
        <n v="325.0"/>
        <n v="326.0"/>
        <n v="327.0"/>
        <n v="329.0"/>
        <n v="32.0"/>
        <n v="33.0"/>
        <n v="34.0"/>
        <n v="35.0"/>
        <n v="36.0"/>
        <n v="37.0"/>
        <n v="38.0"/>
        <n v="39.0"/>
        <n v="288.0"/>
        <n v="289.0"/>
        <n v="290.0"/>
        <n v="291.0"/>
        <n v="292.0"/>
        <n v="293.0"/>
        <n v="294.0"/>
        <n v="295.0"/>
        <n v="296.0"/>
        <n v="144.0"/>
        <n v="145.0"/>
        <n v="146.0"/>
        <n v="147.0"/>
        <n v="148.0"/>
        <n v="149.0"/>
        <n v="150.0"/>
        <n v="151.0"/>
        <n v="391.0"/>
        <n v="392.0"/>
        <n v="393.0"/>
        <n v="394.0"/>
        <n v="395.0"/>
        <n v="396.0"/>
        <n v="397.0"/>
        <n v="398.0"/>
        <n v="399.0"/>
        <n v="72.0"/>
        <n v="73.0"/>
        <n v="74.0"/>
        <n v="75.0"/>
        <n v="76.0"/>
        <n v="77.0"/>
        <n v="78.0"/>
        <n v="79.0"/>
        <n v="80.0"/>
        <n v="298.0"/>
        <n v="299.0"/>
        <n v="300.0"/>
        <n v="301.0"/>
        <n v="302.0"/>
        <n v="303.0"/>
        <n v="304.0"/>
        <n v="305.0"/>
        <n v="306.0"/>
        <n v="307.0"/>
        <n v="381.0"/>
        <n v="382.0"/>
        <n v="383.0"/>
        <n v="384.0"/>
        <n v="385.0"/>
        <n v="386.0"/>
        <n v="387.0"/>
        <n v="388.0"/>
        <n v="389.0"/>
        <n v="41.0"/>
        <n v="42.0"/>
        <n v="43.0"/>
        <n v="44.0"/>
        <n v="45.0"/>
        <n v="46.0"/>
        <n v="47.0"/>
        <n v="48.0"/>
        <n v="49.0"/>
        <n v="50.0"/>
        <n v="12.0"/>
        <n v="13.0"/>
        <n v="14.0"/>
        <n v="15.0"/>
        <n v="16.0"/>
        <n v="17.0"/>
        <n v="18.0"/>
        <n v="19.0"/>
        <n v="20.0"/>
        <n v="341.0"/>
        <n v="342.0"/>
        <n v="343.0"/>
        <n v="344.0"/>
        <n v="345.0"/>
        <n v="346.0"/>
        <n v="347.0"/>
        <n v="348.0"/>
        <n v="349.0"/>
        <n v="267.0"/>
        <n v="268.0"/>
        <n v="269.0"/>
        <n v="270.0"/>
        <n v="271.0"/>
        <n v="272.0"/>
        <n v="273.0"/>
        <n v="274.0"/>
        <n v="276.0"/>
        <n v="215.0"/>
        <n v="216.0"/>
        <n v="217.0"/>
        <n v="218.0"/>
        <n v="219.0"/>
        <n v="220.0"/>
        <n v="221.0"/>
        <n v="222.0"/>
        <n v="223.0"/>
        <n v="224.0"/>
        <n v="22.0"/>
        <n v="23.0"/>
        <n v="24.0"/>
        <n v="25.0"/>
        <n v="26.0"/>
        <n v="27.0"/>
        <n v="28.0"/>
        <n v="29.0"/>
        <n v="30.0"/>
        <n v="309.0"/>
        <n v="310.0"/>
        <n v="311.0"/>
        <n v="312.0"/>
        <n v="313.0"/>
        <n v="314.0"/>
        <n v="315.0"/>
        <n v="316.0"/>
        <n v="317.0"/>
        <n v="82.0"/>
        <n v="83.0"/>
        <n v="84.0"/>
        <n v="85.0"/>
        <n v="86.0"/>
        <n v="87.0"/>
        <n v="88.0"/>
        <n v="89.0"/>
        <n v="123.0"/>
        <n v="124.0"/>
        <n v="125.0"/>
        <n v="126.0"/>
        <n v="127.0"/>
        <n v="128.0"/>
        <n v="129.0"/>
        <n v="130.0"/>
        <n v="131.0"/>
        <n v="132.0"/>
        <n v="91.0"/>
        <n v="92.0"/>
        <n v="93.0"/>
        <n v="94.0"/>
        <n v="95.0"/>
        <n v="96.0"/>
        <n v="97.0"/>
        <n v="98.0"/>
        <n v="99.0"/>
        <n v="100.0"/>
        <n v="153.0"/>
        <n v="154.0"/>
        <n v="155.0"/>
        <n v="156.0"/>
        <n v="157.0"/>
        <n v="158.0"/>
        <n v="159.0"/>
        <n v="160.0"/>
        <n v="161.0"/>
        <n v="206.0"/>
        <n v="207.0"/>
        <n v="208.0"/>
        <n v="209.0"/>
        <n v="210.0"/>
        <n v="211.0"/>
        <n v="212.0"/>
        <n v="213.0"/>
        <n v="246.0"/>
        <n v="247.0"/>
        <n v="248.0"/>
        <n v="249.0"/>
        <n v="250.0"/>
        <n v="251.0"/>
        <n v="252.0"/>
        <n v="253.0"/>
        <n v="254.0"/>
        <n v="63.0"/>
        <n v="64.0"/>
        <n v="65.0"/>
        <n v="66.0"/>
        <n v="67.0"/>
        <n v="68.0"/>
        <n v="69.0"/>
        <n v="70.0"/>
        <n v="112.0"/>
        <n v="113.0"/>
        <n v="114.0"/>
        <n v="115.0"/>
        <n v="116.0"/>
        <n v="117.0"/>
        <n v="118.0"/>
        <n v="119.0"/>
        <n v="120.0"/>
        <n v="121.0"/>
        <n v="194.0"/>
        <n v="195.0"/>
        <n v="196.0"/>
        <n v="197.0"/>
        <n v="198.0"/>
        <n v="199.0"/>
        <n v="200.0"/>
        <n v="201.0"/>
        <n v="202.0"/>
        <n v="204.0"/>
        <n v="331.0"/>
        <n v="332.0"/>
        <n v="333.0"/>
        <n v="334.0"/>
        <n v="335.0"/>
        <n v="336.0"/>
        <n v="337.0"/>
        <n v="338.0"/>
        <n v="339.0"/>
        <n v="163.0"/>
        <n v="164.0"/>
        <n v="165.0"/>
        <n v="166.0"/>
        <n v="167.0"/>
        <n v="168.0"/>
        <n v="169.0"/>
        <n v="170.0"/>
        <n v="171.0"/>
        <n v="172.0"/>
      </sharedItems>
    </cacheField>
    <cacheField name="passage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</sharedItems>
    </cacheField>
    <cacheField name="line" numFmtId="0">
      <sharedItems containsSemiMixedTypes="0" containsString="0" containsNumber="1" containsInteger="1">
        <n v="1.0"/>
        <n v="2.0"/>
        <n v="3.0"/>
        <n v="4.0"/>
        <n v="5.0"/>
        <n v="0.0"/>
        <n v="6.0"/>
        <n v="7.0"/>
        <n v="8.0"/>
      </sharedItems>
    </cacheField>
    <cacheField name="line_text" numFmtId="0">
      <sharedItems>
        <s v="Finally, the gang was back together again."/>
        <s v="It had been about four months since they last played cards."/>
        <s v="Everyone settled around the table, chatting and catching up."/>
        <s v="Someone said no texting at the table."/>
        <s v="Nick shuffled the cards and dealt them."/>
        <s v="CHATTING"/>
        <s v="They joked that his new wife would expect him home soon."/>
        <s v="DEALING"/>
        <s v="Is this true? (g:yes; h:no) &lt;br/&gt;The gang last played cards about four months ago."/>
        <s v="Maggie and Michael were settling in for the night."/>
        <s v="They were about to watch a movie."/>
        <s v="Michael had just made some popcorn."/>
        <s v="Maggie said they should wait and change into their pajamas before they started."/>
        <s v="The movie had won awards."/>
        <s v="SETTLING"/>
        <s v="It was a modern take on film noir."/>
        <s v="POPPING"/>
        <s v="Is this true? (g:yes; h:no) &lt;br/&gt;Maggie and Michael were about to play a game."/>
        <s v="Philip was excited to be back in the United States."/>
        <s v="He was waiting outside of his favorite bar."/>
        <s v="But it had been almost four years since his last visit."/>
        <s v="He saw a familiar landscape outside."/>
        <s v="Philip thought about his old friends and chuckled."/>
        <s v="WAITING"/>
        <s v="They were going to visit some of their regular haunts."/>
        <s v="Is this true? (g:yes; h:no) &lt;br/&gt;Philip had gone to school in the U.S."/>
        <s v="Christina had left work early and was decorating for the party."/>
        <s v="She thought maybe she hadn’t left early enough."/>
        <s v="The birthday cake would be done any minute."/>
        <s v="She wondered if she had enough ice."/>
        <s v="DECORATING"/>
        <s v="She took the cake out of the oven to cool."/>
        <s v="WRAPPING"/>
        <s v="It would need to cool before she could decorate it."/>
        <s v="Is this true? (g:yes; h:no) &lt;br/&gt;Christina left school early."/>
        <s v="George was eating dinner with his wife, Lucille."/>
        <s v="COMPLAINING"/>
        <s v="They sat in silence picking at their food."/>
        <s v="Things had been tense between them lately."/>
        <s v="This was thanks, in no small part, to the family’s financial troubles."/>
        <s v="The telephone rang, but they chose to ignore it."/>
        <s v="PICKING"/>
        <s v="George sipped his tea."/>
        <s v="It was going to be a long dinner."/>
        <s v="Is this true? (g:yes; h:no) &lt;br/&gt;Things had been tense between George and Lucille."/>
        <s v="Rita sat down on the bench to eat some chocolate pudding."/>
        <s v="She had been looking forward to it all day."/>
        <s v="It wouldn’t be long before it was gone."/>
        <s v="She thought it was probably the best pudding she’d ever tasted."/>
        <s v="LOOKING"/>
        <s v="When she finished, she tossed the bowl in the dishwasher."/>
        <s v="SMILING"/>
        <s v="She contemplated having seconds."/>
        <s v="Is this true? (g:yes; h:no) &lt;br/&gt;Rita was eating vanilla pudding."/>
        <s v="Barry was reading the brief he had just received."/>
        <s v="This was his first big case and could really help his career."/>
        <s v="Unfortunately, he didn’t know very much about patent law."/>
        <s v="He needed help with the case and tried to think of how he could get it."/>
        <s v="He remembered some relevant case law."/>
        <s v="READING"/>
        <s v="If he could win this case, he’d be on the fast track for a partnership."/>
        <s v="FILING"/>
        <s v="This thought motivated him even more."/>
        <s v="Is this true? (g:yes; h:no) &lt;br/&gt;The case dealt with securities fraud."/>
        <s v="Meghan took a sip of her coffee and stared at the road."/>
        <s v="HEARING"/>
        <s v="She had been watching traffic for about ten minutes."/>
        <s v="She was there early because she wanted to get a jump on the day."/>
        <s v="The flow of traffic was hypnotic."/>
        <s v="WATCHING"/>
        <s v="Meghan took another sip and smiled slightly."/>
        <s v="Is this true? (g:yes; h:no) &lt;br/&gt;Meghan was drinking tea."/>
        <s v="Mike was finally driving to the concert."/>
        <s v="He had been waiting for months to see The Decemberists."/>
        <s v="He turned the car’s stereo up and smiled at his date."/>
        <s v="They were starting to feel the excitement."/>
        <s v="He double-checked that he still had the tickets."/>
        <s v="DRIVING"/>
        <s v="He couldn’t wait for the show to begin."/>
        <s v="SINGING"/>
        <s v="Is this true? (g:yes; h:no) &lt;br/&gt;Mike was going to see The Wallflowers."/>
        <s v="Kathryn craned her head to hear the music."/>
        <s v="She was sitting in a loud coffee shop, and she couldn’t quite make out the song."/>
        <s v="The patrons were all talking."/>
        <s v="She wished that it were just a bit quieter."/>
        <s v="SITTING"/>
        <s v="She could finally hear a bit of the song."/>
        <s v="She made a mental note to listen to that album when she got home."/>
        <s v="Is this true? (g:yes; h:no) &lt;br/&gt;Kathryn was in a coffee shop."/>
        <s v="Rachel sighed and put her suitcase on her bed."/>
        <s v="She really hated packing, especially for a funeral."/>
        <s v="But it was only a couple of days away, and she couldn’t wait any longer."/>
        <s v="She packed a black dress and a veil."/>
        <s v="She thought about her great uncle."/>
        <s v="PACKING"/>
        <s v="She sighed again and packed some more."/>
        <s v="CRYING"/>
        <s v="Is this true? (g:yes; h:no) &lt;br/&gt;Rachel was going to a funeral."/>
        <s v="Eric was staying late typing a report."/>
        <s v="His cubicle was filled with the files he needed to finish the project."/>
        <s v="It was a little overwhelming."/>
        <s v="His manager was trying to get the staff to put in extra work."/>
        <s v="Eric tried to ignore distractions and focus on his work."/>
        <s v="TYPING"/>
        <s v="He figured he’d be able to get a few more things done that night online."/>
        <s v="THINKING"/>
        <s v="Is this true? (g:yes; h:no) &lt;br/&gt;Eric worked in a cubicle."/>
        <s v="Linda was working on a new design for a company logo on her laptop."/>
        <s v="DRAWING"/>
        <s v="She was trying to find the perfect color for the text."/>
        <s v="The software had almost too many choices."/>
        <s v="She noticed another option for the hue."/>
        <s v="Linda was quite proud of her new design."/>
        <s v="TRYING"/>
        <s v="Her work should be saved automatically."/>
        <s v="But she wasn’t going to take any chances."/>
        <s v="Is this true? (g:yes; h:no) &lt;br/&gt;Linda was trying to choose a font."/>
        <s v="Nicole was busy answering the phone and transferring calls."/>
        <s v="It had been non-stop since she’d arrived at nine this morning."/>
        <s v="All she wanted to do was take a break and get some coffee."/>
        <s v="She realized that someone had been on hold for five minutes."/>
        <s v="She answered yet another call from an angry client."/>
        <s v="ANSWERING"/>
        <s v="Hopefully the afternoon wouldn’t be as busy."/>
        <s v="QUITTING"/>
        <s v="Is this true? (g:yes; h:no) &lt;br/&gt;Nicole arrived at eight that morning."/>
        <s v="Cameron removed his safety glasses and wiped the sweat from his brow."/>
        <s v="WIPING"/>
        <s v="He’d been sanding the legs of the table he was making for a while."/>
        <s v="Now they were almost done."/>
        <s v="Woodworking was still fairly new to him, but he was learning quickly."/>
        <s v="Cameron paused to appreciate his handiwork and was pleased with it."/>
        <s v="He thought about the shade of stain he had picked out."/>
        <s v="SANDING"/>
        <s v="He was happy about his decision."/>
        <s v="Is this true? (g:yes; h:no) &lt;br/&gt;Cameron was sanding the top of the table."/>
        <s v="Julie furrowed her brow and stared at the game board."/>
        <s v="SCORING"/>
        <s v="She was choosing her next move."/>
        <s v="She wanted to avoid allowing her opponent to play on the triple-word square."/>
        <s v="She glanced at her tiles, but they were still the same."/>
        <s v="Julie was taking a long time to make her move."/>
        <s v="CHOOSING"/>
        <s v="Her indecision was getting the better of her."/>
        <s v="Is this true? (g:yes; h:no) &lt;br/&gt;Julie was trying to avoid opening a double-word square."/>
        <s v="Oliver had been busy washing his clothes all day."/>
        <s v="He was almost finished with his final load."/>
        <s v="Folding sheets was always a struggle."/>
        <s v="He realized he was almost out of fabric softener."/>
        <s v="When he looked in his linen closet, it was completely full."/>
        <s v="WASHING"/>
        <s v="This gave him some satisfaction."/>
        <s v="IRONING"/>
        <s v="Is this true? (g:yes; h:no) &lt;br/&gt;Oliver was busy with laundry."/>
        <s v="Alice was locked out of her house – again."/>
        <s v="This was the third time in the past month."/>
        <s v="LAUGHING"/>
        <s v="She was thinking she really should hide a key somewhere for such occasions."/>
        <s v="She’d have to find a good spot where she could hide the spare."/>
        <s v="Alice was really mad at herself."/>
        <s v="She couldn’t believe how careless she had been recently."/>
        <s v="Is this true? (g:yes; h:no) &lt;br/&gt;Alice had been locked out of her house three times over the past month."/>
        <s v="Spencer looked down and frowned."/>
        <s v="GRIMACING"/>
        <s v="He was driving home and just noticed it."/>
        <s v="Apparently, a package had been wedged between his car seats all week."/>
        <s v="He needed to be more careful about putting things on his seat."/>
        <s v="The package was small and was easy to overlook."/>
        <s v="He was assured that his package would arrive by Wednesday."/>
        <s v="It was a gift for his grandmother who collected magnets."/>
        <s v="Is this true? (g:yes; h:no) &lt;br/&gt;Spencer’s package would arrive by Tuesday."/>
        <s v="Blaire was relaxing in the teachers’ lounge, listening to other faculty complain about the students."/>
        <s v="It had been a long day, and she couldn’t wait to get home."/>
        <s v="She rubbed her eyes."/>
        <s v="She could smell a fresh pot of coffee brewing."/>
        <s v="She poured herself another cup of coffee."/>
        <s v="LISTENING"/>
        <s v="She made a mental note to decrease her caffeine intake."/>
        <s v="GRADING"/>
        <s v="Is this true? (g:yes; h:no) &lt;br/&gt;Blaire had an easy day."/>
        <s v="Jose strolled through the market putting various items in his basket."/>
        <s v="He was picking out items for a nice meal that evening."/>
        <s v="He smiled as he picked up some particularly good looking strawberries."/>
        <s v="They would go nicely with dessert."/>
        <s v="Jose remembered that he needed to stop by the dairy case to get his favorite cheddar."/>
        <s v="He quickly browsed through the market’s small selection of white wines."/>
        <s v="Jose didn’t really care for them, so he headed toward the checkout."/>
        <s v="Is this true? (g:yes; h:no) &lt;br/&gt;Jose picked up raspberries for dessert."/>
        <s v="Carl’s shuttle van had only a few more stops left."/>
        <s v="He was going to Florida for a little business and pleasure."/>
        <s v="He was talking to the other passengers to pass the time."/>
        <s v="He could see the city skyline from the freeway."/>
        <s v="The van was crowded with other passengers."/>
        <s v="TALKING"/>
        <s v="Carl daydreamed about warm sand and salty breezes."/>
        <s v="Is this true? (g:yes; h:no) &lt;br/&gt;Carl was in a van."/>
        <s v="Toby had been baking for the past three hours."/>
        <s v="The smell of baking bread soothed his nerves."/>
        <s v="He was working on a marble rye that he would give to his brother in law."/>
        <s v="He surveyed his remaining ingredients."/>
        <s v="Toby realized his sourdough was finished baking."/>
        <s v="He had also made a loaf of whole wheat bread with olives and rosemary."/>
        <s v="BAKING"/>
        <s v="He made a mental list of the different breads he would bake that afternoon."/>
        <s v="SHOPPING"/>
        <s v="Is this true? (g:yes; h:no) &lt;br/&gt;Toby was working on a marble rye."/>
        <s v="Stan’s favorite team had finally won the pennant."/>
        <s v="He had been waiting for years for this moment."/>
        <s v="STANDING"/>
        <s v="The best part was that he was there to see it happen."/>
        <s v="All around him in the stadium, jubilant fans were cheering."/>
        <s v="Stan knew he should savor the moment."/>
        <s v="As he celebrated the victory, Stan thought about the season."/>
        <s v="CHEERING"/>
        <s v="Stan thought about getting tickets to the World Series."/>
        <s v="Is this true? (g:yes; h:no) &lt;br/&gt;Stan had been waiting for weeks to see his team win."/>
        <s v="Janie was listening to the radio."/>
        <s v="DANCING"/>
        <s v="She had been stressed all day and was finally unwinding."/>
        <s v="The dj was spinning some really great stuff."/>
        <s v="She really liked this song, especially the pounding bass line."/>
        <s v="She turned up the volume and adjusted the bass level."/>
        <s v="UNWINDING"/>
        <s v="It was loud enough to rattle her windows."/>
        <s v="Is this true? (g:yes; h:no) &lt;br/&gt;Janie had had a very relaxing day."/>
        <s v="Katie had been working for months on her medical school applications."/>
        <s v="Now it was November, and the deadlines were arriving."/>
        <s v="She was sweating because the application process was nerve wracking."/>
        <s v="She knew this was going to be a big decision."/>
        <s v="She sat down at her computer to write her boyfriend an email."/>
        <s v="SWEATING"/>
        <s v="Her top choice school wanted to invite her for an interview!"/>
        <s v="Is this true? (g:yes; h:no) &lt;br/&gt;Katie was applying to medical school."/>
        <s v="Steve hopped on a stool near the end of the bar."/>
        <s v="DRINKING"/>
        <s v="The bartender was already pouring him a pint of his favorite beer."/>
        <s v="Steve was going to savor the hoppy flavor."/>
        <s v="He glanced over his shoulder and noticed the bar was pretty empty."/>
        <s v="POURING"/>
        <s v="He looked up at the television to check the score."/>
        <s v="He thought about ordering another pint."/>
        <s v="Is this true? (g:yes; h:no) &lt;br/&gt;Steve sat near the end of the bar."/>
        <s v="Jordan sat on the tossing breadcrumbs to the birds."/>
        <s v="She had been at the park most of the day, people-watching."/>
        <s v="Now she had gathered quite the bird following."/>
        <s v="She saw the breeze making ripples on the lake."/>
        <s v="She smiled as the birds jostled each other for some more crumbs."/>
        <s v="TOSSING"/>
        <s v="She loved spending time at the park."/>
        <s v="Is this true? (g:yes; h:no) &lt;br/&gt;Jordan was feeding seeds to the birds."/>
        <s v="Mitch was going to the gym for the first time."/>
        <s v="It was tough learning all of the new exercises."/>
        <s v="But he wanted to get back in shape."/>
        <s v="He had received some sessions with a trainer as a birthday gift."/>
        <s v="Mitch had purchased new shoes for the occasion."/>
        <s v="The gym was extremely hot and smelled of sweat."/>
        <s v="He wondered how long it would take to see results."/>
        <s v="LEARNING"/>
        <s v="The gym also offered classes about nutrition."/>
        <s v="Is this true? (g:yes; h:no) &lt;br/&gt;Mitch won the sessions with the trainer in a raffle."/>
        <s v="Juan’s meeting with the boss didn’t quite go as planned."/>
        <s v="ARGUING"/>
        <s v="He sat at his desk snacking on mixed nuts."/>
        <s v="He was going to have to finish the new designs before the next client meeting."/>
        <s v="It was a pretty tall order."/>
        <s v="He reached for his coffee but caught himself when he remembered that the cup was empty."/>
        <s v="SNACKING"/>
        <s v="At least there was more in the break room."/>
        <s v="He really needed to focus on the designs."/>
        <s v="Is this true? (g:yes; h:no) &lt;br/&gt;Juan’s meeting went as he expected."/>
        <s v="Stephanie sat on the examination table, shivering."/>
        <s v="She wondered why they always kept it so cold in here."/>
        <s v="With a smile, she thought maybe it was to match her doctor’s personality."/>
        <s v="She couldn't wait to get out of the exam room."/>
        <s v="She saw her cellphone on a chair."/>
        <s v="SHIVERING"/>
        <s v="She grabbed it and checked for messages."/>
        <s v="TEXTING"/>
        <s v="Is this true? (g:yes; h:no) &lt;br/&gt;The examination room was cold."/>
        <s v="Curling was as much art as science."/>
        <s v="SLIPPING"/>
        <s v="At least, this is what Nigel thought while walking onto the ice."/>
        <s v="He had been practicing for two weeks without much improvement."/>
        <s v="Nigel wondered if he’d ever get the hang of it."/>
        <s v="He was going to improve before the first game, he told himself."/>
        <s v="Nigel was nervous about his ability to play."/>
        <s v="WALKING"/>
        <s v="He took his place in the hack and waited for the skip’s signal."/>
        <s v="Is this true? (g:yes; h:no) &lt;br/&gt;Nigel had been practicing for two weeks."/>
      </sharedItems>
    </cacheField>
    <cacheField name="probe" numFmtId="0">
      <sharedItems>
        <s v="n"/>
        <s v="y"/>
      </sharedItems>
    </cacheField>
    <cacheField name="probe_type" numFmtId="0">
      <sharedItems>
        <s v="n"/>
        <s v="s"/>
        <s v="v"/>
        <s v="f"/>
        <s v="q"/>
      </sharedItems>
    </cacheField>
    <cacheField name="correct_response" numFmtId="0">
      <sharedItems>
        <s v="space"/>
        <s v="g"/>
        <s v="h"/>
      </sharedItems>
    </cacheField>
    <cacheField name="Dimension" numFmtId="0">
      <sharedItems>
        <s v="Entity"/>
        <s v="Goal"/>
        <s v="Spatial"/>
        <s v="Temporal"/>
      </sharedItems>
    </cacheField>
    <cacheField name="Foreshadow" numFmtId="0">
      <sharedItems>
        <s v="n"/>
      </sharedItems>
    </cacheField>
    <cacheField name="Shift" numFmtId="0">
      <sharedItems>
        <s v="n"/>
      </sharedItems>
    </cacheField>
    <cacheField name="word_counts" numFmtId="0">
      <sharedItems containsSemiMixedTypes="0" containsString="0" containsNumber="1" containsInteger="1">
        <n v="7.0"/>
        <n v="11.0"/>
        <n v="9.0"/>
        <n v="1.0"/>
        <n v="14.0"/>
        <n v="6.0"/>
        <n v="13.0"/>
        <n v="5.0"/>
        <n v="8.0"/>
        <n v="10.0"/>
        <n v="12.0"/>
        <n v="4.0"/>
        <n v="16.0"/>
        <n v="15.0"/>
        <n v="19.0"/>
      </sharedItems>
    </cacheField>
    <cacheField name="Flesch Kincaid Reading Ease" numFmtId="0">
      <sharedItems containsString="0" containsBlank="1" containsNumber="1">
        <n v="85.8"/>
        <m/>
        <n v="84.2"/>
        <n v="78.6"/>
        <n v="83.3"/>
        <n v="85.4"/>
        <n v="79.7"/>
        <n v="86.2"/>
        <n v="84.3"/>
        <n v="92.5"/>
        <n v="86.1"/>
        <n v="78.0"/>
        <n v="78.7"/>
        <n v="79.8"/>
        <n v="87.9"/>
        <n v="75.3"/>
        <n v="95.0"/>
        <n v="84.5"/>
        <n v="80.3"/>
        <n v="75.1"/>
        <n v="79.5"/>
        <n v="77.7"/>
        <n v="79.3"/>
        <n v="71.3"/>
        <n v="93.3"/>
        <n v="87.5"/>
        <n v="88.5"/>
        <n v="83.7"/>
        <n v="82.4"/>
      </sharedItems>
    </cacheField>
    <cacheField name="Flesch Kincaid Grade Level" numFmtId="0">
      <sharedItems containsString="0" containsBlank="1" containsNumber="1">
        <n v="3.4"/>
        <m/>
        <n v="3.5"/>
        <n v="4.5"/>
        <n v="3.9"/>
        <n v="3.3"/>
        <n v="4.3"/>
        <n v="3.8"/>
        <n v="2.9"/>
        <n v="5.0"/>
        <n v="4.4"/>
        <n v="4.8"/>
        <n v="4.7"/>
        <n v="2.4"/>
        <n v="5.5"/>
        <n v="5.9"/>
        <n v="4.6"/>
        <n v="2.6"/>
      </sharedItems>
    </cacheField>
    <cacheField name="Gunning Fog Score" numFmtId="0">
      <sharedItems containsString="0" containsBlank="1" containsNumber="1">
        <n v="5.0"/>
        <m/>
        <n v="4.9"/>
        <n v="6.6"/>
        <n v="5.1"/>
        <n v="5.3"/>
        <n v="6.9"/>
        <n v="5.5"/>
        <n v="5.4"/>
        <n v="6.7"/>
        <n v="7.3"/>
        <n v="7.4"/>
        <n v="6.0"/>
        <n v="6.2"/>
        <n v="8.0"/>
        <n v="5.9"/>
        <n v="8.1"/>
        <n v="8.6"/>
        <n v="4.5"/>
        <n v="5.8"/>
        <n v="4.7"/>
      </sharedItems>
    </cacheField>
    <cacheField name="SMOG Index" numFmtId="0">
      <sharedItems containsString="0" containsBlank="1" containsNumber="1">
        <n v="4.4"/>
        <m/>
        <n v="3.8"/>
        <n v="5.5"/>
        <n v="4.7"/>
        <n v="5.0"/>
        <n v="5.2"/>
        <n v="4.1"/>
        <n v="4.2"/>
        <n v="6.0"/>
        <n v="5.6"/>
        <n v="6.8"/>
        <n v="3.0"/>
        <n v="2.8"/>
      </sharedItems>
    </cacheField>
    <cacheField name="Coleman Liau Index" numFmtId="0">
      <sharedItems containsString="0" containsBlank="1" containsNumber="1">
        <n v="11.2"/>
        <m/>
        <n v="9.7"/>
        <n v="9.9"/>
        <n v="8.8"/>
        <n v="9.8"/>
        <n v="10.3"/>
        <n v="8.9"/>
        <n v="8.7"/>
        <n v="9.4"/>
        <n v="7.1"/>
        <n v="9.2"/>
        <n v="10.7"/>
        <n v="10.4"/>
        <n v="12.0"/>
        <n v="10.1"/>
        <n v="10.5"/>
        <n v="10.9"/>
        <n v="11.5"/>
        <n v="9.3"/>
        <n v="9.0"/>
        <n v="8.2"/>
      </sharedItems>
    </cacheField>
    <cacheField name="Automated Readability Index" numFmtId="0">
      <sharedItems containsString="0" containsBlank="1" containsNumber="1">
        <n v="4.6"/>
        <m/>
        <n v="3.0"/>
        <n v="3.7"/>
        <n v="2.8"/>
        <n v="3.1"/>
        <n v="3.9"/>
        <n v="3.5"/>
        <n v="2.0"/>
        <n v="2.6"/>
        <n v="3.4"/>
        <n v="2.9"/>
        <n v="4.2"/>
        <n v="3.2"/>
        <n v="4.5"/>
        <n v="4.4"/>
        <n v="6.4"/>
        <n v="4.0"/>
        <n v="4.3"/>
        <n v="5.7"/>
        <n v="3.6"/>
      </sharedItems>
    </cacheField>
    <cacheField name="No. of sentences" numFmtId="0">
      <sharedItems containsString="0" containsBlank="1" containsNumber="1" containsInteger="1">
        <n v="6.0"/>
        <m/>
        <n v="7.0"/>
        <n v="5.0"/>
        <n v="8.0"/>
      </sharedItems>
    </cacheField>
    <cacheField name="No. of words" numFmtId="0">
      <sharedItems containsString="0" containsBlank="1" containsNumber="1" containsInteger="1">
        <n v="52.0"/>
        <m/>
        <n v="48.0"/>
        <n v="54.0"/>
        <n v="56.0"/>
        <n v="53.0"/>
        <n v="73.0"/>
        <n v="61.0"/>
        <n v="63.0"/>
        <n v="71.0"/>
        <n v="59.0"/>
        <n v="66.0"/>
        <n v="58.0"/>
        <n v="78.0"/>
        <n v="65.0"/>
        <n v="57.0"/>
        <n v="55.0"/>
        <n v="72.0"/>
      </sharedItems>
    </cacheField>
    <cacheField name="No. of complex words" numFmtId="0">
      <sharedItems containsString="0" containsBlank="1" containsNumber="1" containsInteger="1">
        <n v="3.0"/>
        <m/>
        <n v="2.0"/>
        <n v="5.0"/>
        <n v="4.0"/>
        <n v="7.0"/>
        <n v="6.0"/>
        <n v="8.0"/>
        <n v="1.0"/>
      </sharedItems>
    </cacheField>
    <cacheField name="Percent of complex words" numFmtId="10">
      <sharedItems containsString="0" containsBlank="1" containsNumber="1">
        <n v="0.0577"/>
        <m/>
        <n v="0.0417"/>
        <n v="0.0926"/>
        <n v="0.0556"/>
        <n v="0.0714"/>
        <n v="0.0755"/>
        <n v="0.0685"/>
        <n v="0.0328"/>
        <n v="0.0377"/>
        <n v="0.0635"/>
        <n v="0.0492"/>
        <n v="0.082"/>
        <n v="0.0986"/>
        <n v="0.0508"/>
        <n v="0.0625"/>
        <n v="0.0758"/>
        <n v="0.069"/>
        <n v="0.0897"/>
        <n v="0.0923"/>
        <n v="0.1154"/>
        <n v="0.127"/>
        <n v="0.1017"/>
        <n v="0.0175"/>
        <n v="0.0548"/>
        <n v="0.0137"/>
        <n v="0.0727"/>
      </sharedItems>
    </cacheField>
    <cacheField name="Average words per sentence" numFmtId="0">
      <sharedItems containsString="0" containsBlank="1" containsNumber="1">
        <n v="8.67"/>
        <m/>
        <n v="8.0"/>
        <n v="9.0"/>
        <n v="8.83"/>
        <n v="10.43"/>
        <n v="9.6"/>
        <n v="10.17"/>
        <n v="10.5"/>
        <n v="8.71"/>
        <n v="10.14"/>
        <n v="9.83"/>
        <n v="9.43"/>
        <n v="9.67"/>
        <n v="11.14"/>
        <n v="9.33"/>
        <n v="9.29"/>
        <n v="9.5"/>
        <n v="9.13"/>
        <n v="9.17"/>
        <n v="10.29"/>
      </sharedItems>
    </cacheField>
    <cacheField name="Average syllables per word" numFmtId="0">
      <sharedItems containsString="0" containsBlank="1" containsNumber="1">
        <n v="1.33"/>
        <m/>
        <n v="1.35"/>
        <n v="1.41"/>
        <n v="1.34"/>
        <n v="1.4"/>
        <n v="1.3"/>
        <n v="1.23"/>
        <n v="1.32"/>
        <n v="1.39"/>
        <n v="1.38"/>
        <n v="1.29"/>
        <n v="1.46"/>
        <n v="1.2"/>
        <n v="1.42"/>
        <n v="1.48"/>
        <n v="1.27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293" sheet="Filler"/>
  </cacheSource>
  <cacheFields>
    <cacheField name="Sequence" numFmtId="0">
      <sharedItems containsString="0" containsBlank="1" containsNumber="1" containsInteger="1">
        <n v="391.0"/>
        <n v="392.0"/>
        <n v="393.0"/>
        <n v="394.0"/>
        <n v="395.0"/>
        <n v="396.0"/>
        <n v="397.0"/>
        <n v="398.0"/>
        <n v="399.0"/>
        <n v="351.0"/>
        <n v="352.0"/>
        <n v="353.0"/>
        <n v="354.0"/>
        <n v="355.0"/>
        <n v="356.0"/>
        <n v="357.0"/>
        <n v="358.0"/>
        <n v="359.0"/>
        <n v="268.0"/>
        <n v="269.0"/>
        <n v="270.0"/>
        <n v="271.0"/>
        <n v="272.0"/>
        <n v="273.0"/>
        <n v="274.0"/>
        <n v="275.0"/>
        <n v="276.0"/>
        <n v="102.0"/>
        <n v="103.0"/>
        <n v="104.0"/>
        <n v="105.0"/>
        <n v="106.0"/>
        <n v="107.0"/>
        <n v="108.0"/>
        <n v="109.0"/>
        <n v="110.0"/>
        <n v="52.0"/>
        <n v="53.0"/>
        <n v="54.0"/>
        <n v="55.0"/>
        <n v="56.0"/>
        <n v="57.0"/>
        <n v="58.0"/>
        <n v="59.0"/>
        <n v="60.0"/>
        <n v="61.0"/>
        <n v="401.0"/>
        <n v="402.0"/>
        <n v="403.0"/>
        <n v="404.0"/>
        <n v="405.0"/>
        <n v="406.0"/>
        <n v="407.0"/>
        <n v="408.0"/>
        <n v="409.0"/>
        <n v="246.0"/>
        <n v="247.0"/>
        <n v="248.0"/>
        <n v="249.0"/>
        <n v="250.0"/>
        <n v="251.0"/>
        <n v="252.0"/>
        <n v="253.0"/>
        <n v="254.0"/>
        <n v="255.0"/>
        <n v="2.0"/>
        <n v="3.0"/>
        <n v="4.0"/>
        <n v="5.0"/>
        <n v="6.0"/>
        <n v="7.0"/>
        <n v="8.0"/>
        <n v="9.0"/>
        <n v="10.0"/>
        <m/>
      </sharedItems>
    </cacheField>
    <cacheField name="passage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m/>
      </sharedItems>
    </cacheField>
    <cacheField name="line" numFmtId="0">
      <sharedItems containsString="0" containsBlank="1" containsNumber="1" containsInteger="1">
        <n v="1.0"/>
        <n v="2.0"/>
        <n v="0.0"/>
        <n v="3.0"/>
        <n v="4.0"/>
        <n v="5.0"/>
        <n v="6.0"/>
        <n v="7.0"/>
        <m/>
      </sharedItems>
    </cacheField>
    <cacheField name="line_text" numFmtId="0">
      <sharedItems containsBlank="1">
        <s v="Alexis stared at her computer with a look of extreme focus."/>
        <s v="She was working hard on her latest article, and her editor wanted to see a draft."/>
        <s v="BLINKING"/>
        <s v="Soon, one of her interns would ask her for a coffee order."/>
        <s v="She couldn’t wait for a jolt of caffeine."/>
        <s v="SIPPING"/>
        <s v="The final paragraph of her piece was giving her some trouble."/>
        <s v="Luckily, the intern was here."/>
        <s v="Is this true? (g:yes; h:no) &lt;br/&gt;Alexis was writing a book."/>
        <s v="Jude was learning to play the harmonica."/>
        <s v="He’d gotten pretty good in just a couple of weeks."/>
        <s v="Sometimes he worried about bothering his neighbors, though."/>
        <s v="He lived in an apartment complex, and the walls were pretty thin."/>
        <s v="He decided that he wouldn’t let it bother him today."/>
        <s v="IRRITATING"/>
        <s v="The lure of the harmonica was too sweet to resist."/>
        <s v="PRACTICING"/>
        <s v="Is this true? (g:yes; h:no) &lt;br/&gt;Jude lived in an apartment."/>
        <s v="Abigail was hungry again."/>
        <s v="It had been almost three hours since the last time she had eaten."/>
        <s v="She couldn’t wait to get some more food."/>
        <s v="She also noticed an uncomfortable wetness on her leg."/>
        <s v="SMILING"/>
        <s v="A diaper change was in order."/>
        <s v="She began to cry."/>
        <s v="WAILING"/>
        <s v="Is this true? (g:yes; h:no) &lt;br/&gt;Abigail’s diaper was dry."/>
        <s v="Windy was having a pleasant day at the beach."/>
        <s v="The sun was bright and warm, and it wasn’t too crowded."/>
        <s v="WADING"/>
        <s v="She applied some more sunscreen."/>
        <s v="You can’t be too careful, she thought."/>
        <s v="TANNING"/>
        <s v="She adjusted her towel and thought about reading her book some more."/>
        <s v="Instead, she stared at the beachgoers and daydreamed."/>
        <s v="Is this true? (g:yes; h:no) &lt;br/&gt;Windy was at an amusement park."/>
        <s v="Roger sat down to watch the basketball game."/>
        <s v="He had been waiting all week for this matchup."/>
        <s v="His alma mater was playing one of their chief rivals."/>
        <s v="Soon the room was filled with the sounds of squeaking shoes and the buzzer."/>
        <s v="Roger snacked on some pretzels and yelled at the tv."/>
        <s v="CURSING"/>
        <s v="It seemed like the refs were working for the other team."/>
        <s v="Eventually, the good guys took the lead and held on to win."/>
        <s v="DRIBBLING"/>
        <s v="Is this true? (g:yes; h:no) &lt;br/&gt;Roger snacked on pretzels."/>
        <s v="Byron walked out of the salty air into the relative cool of the bridge."/>
        <s v="It had been two months since he’d been on the yacht."/>
        <s v="He couldn’t have asked for a better day than today."/>
        <s v="The skies were clear, and the water was calm and smooth."/>
        <s v="NAVIGATING"/>
        <s v="He looked again at the map to plot his course"/>
        <s v="SAILING"/>
        <s v="He found a route that would take the better part of a day to navigate."/>
        <s v="Is this true? (g:yes; h:no) &lt;br/&gt;Byron had not been on the yacht for two months."/>
        <s v="Marta opened another bottle of wine."/>
        <s v="This made four so far for the night."/>
        <s v="Her guests were applauding when they heard the cork pop."/>
        <s v="She laughed as she poured each of them a healthy portion."/>
        <s v="The night was still young, and everyone was having a good time."/>
        <s v="EATING"/>
        <s v="Marta generally didn’t enjoy hosting, but this time was an exception."/>
        <s v="SERVING"/>
        <s v="Maybe a copious amount of wine is the key she thought."/>
        <s v="Is this true? (g:yes; h:no) &lt;br/&gt;They were on their fifth bottle of wine."/>
        <s v="Hannah closed the book and rubbed her eyes."/>
        <s v="It was pretty late, but she was almost finished reading."/>
        <s v="There were only a couple more chapters."/>
        <s v="The story was reaching its climax."/>
        <s v="TALKING"/>
        <s v="Hannah really liked the book’s main characters."/>
        <s v="She knew that her time with them was almost over."/>
        <s v="The realization made her feel a bit sad."/>
        <s v="Is this true? (g:yes; h:no) &lt;br/&gt;Hannah had only a couple more chapters to read."/>
        <m/>
      </sharedItems>
    </cacheField>
    <cacheField name="probe" numFmtId="0">
      <sharedItems containsBlank="1">
        <s v="n"/>
        <s v="y"/>
        <m/>
      </sharedItems>
    </cacheField>
    <cacheField name="probe_type" numFmtId="0">
      <sharedItems containsBlank="1">
        <s v="n"/>
        <s v="f"/>
        <s v="q"/>
        <m/>
      </sharedItems>
    </cacheField>
    <cacheField name="correct_response" numFmtId="0">
      <sharedItems containsBlank="1">
        <s v="space"/>
        <s v="h"/>
        <s v="g"/>
        <m/>
      </sharedItems>
    </cacheField>
    <cacheField name="Dimension" numFmtId="0">
      <sharedItems containsBlank="1">
        <s v="Filler"/>
        <m/>
      </sharedItems>
    </cacheField>
    <cacheField name="Foreshadow" numFmtId="0">
      <sharedItems containsBlank="1">
        <s v="f"/>
        <m/>
      </sharedItems>
    </cacheField>
    <cacheField name="Shift" numFmtId="0">
      <sharedItems containsBlank="1">
        <s v="f"/>
        <m/>
      </sharedItems>
    </cacheField>
    <cacheField name="word_counts">
      <sharedItems containsMixedTypes="1" containsNumber="1" containsInteger="1">
        <n v="11.0"/>
        <n v="16.0"/>
        <n v="1.0"/>
        <n v="12.0"/>
        <n v="8.0"/>
        <n v="5.0"/>
        <n v="10.0"/>
        <n v="7.0"/>
        <n v="4.0"/>
        <n v="13.0"/>
        <n v="9.0"/>
        <n v="6.0"/>
        <n v="14.0"/>
        <n v="15.0"/>
        <s v=""/>
      </sharedItems>
    </cacheField>
    <cacheField name="Flesch Kincaid Reading Ease" numFmtId="0">
      <sharedItems containsString="0" containsBlank="1" containsNumber="1">
        <n v="76.7"/>
        <m/>
        <n v="72.5"/>
        <n v="82.1"/>
        <n v="90.7"/>
        <n v="88.6"/>
        <n v="94.7"/>
        <n v="82.8"/>
        <n v="88.4"/>
      </sharedItems>
    </cacheField>
    <cacheField name="Flesch Kincaid Grade Level" numFmtId="0">
      <sharedItems containsString="0" containsBlank="1" containsNumber="1">
        <n v="5.2"/>
        <m/>
        <n v="5.5"/>
        <n v="3.6"/>
        <n v="2.8"/>
        <n v="3.5"/>
        <n v="3.0"/>
        <n v="4.2"/>
        <n v="2.9"/>
      </sharedItems>
    </cacheField>
    <cacheField name="Gunning Fog Score" numFmtId="0">
      <sharedItems containsString="0" containsBlank="1" containsNumber="1">
        <n v="7.4"/>
        <m/>
        <n v="8.0"/>
        <n v="4.8"/>
        <n v="5.0"/>
        <n v="5.9"/>
        <n v="4.6"/>
      </sharedItems>
    </cacheField>
    <cacheField name="SMOG Index" numFmtId="0">
      <sharedItems containsString="0" containsBlank="1" containsNumber="1">
        <n v="6.0"/>
        <m/>
        <n v="4.4"/>
        <n v="3.8"/>
        <n v="4.2"/>
        <n v="5.6"/>
        <n v="3.6"/>
      </sharedItems>
    </cacheField>
    <cacheField name="Coleman Liau Index" numFmtId="0">
      <sharedItems containsString="0" containsBlank="1" containsNumber="1">
        <n v="8.7"/>
        <m/>
        <n v="10.5"/>
        <n v="8.8"/>
        <n v="10.7"/>
        <n v="6.7"/>
        <n v="9.7"/>
      </sharedItems>
    </cacheField>
    <cacheField name="Automated Readability Index" numFmtId="0">
      <sharedItems containsString="0" containsBlank="1" containsNumber="1">
        <n v="3.4"/>
        <m/>
        <n v="4.4"/>
        <n v="1.9"/>
        <n v="4.1"/>
        <n v="3.6"/>
        <n v="2.5"/>
        <n v="3.9"/>
      </sharedItems>
    </cacheField>
    <cacheField name="No. of sentences" numFmtId="0">
      <sharedItems containsString="0" containsBlank="1" containsNumber="1" containsInteger="1">
        <n v="6.0"/>
        <m/>
        <n v="7.0"/>
      </sharedItems>
    </cacheField>
    <cacheField name="No. of words" numFmtId="0">
      <sharedItems containsString="0" containsBlank="1" containsNumber="1" containsInteger="1">
        <n v="63.0"/>
        <m/>
        <n v="57.0"/>
        <n v="44.0"/>
        <n v="52.0"/>
        <n v="74.0"/>
        <n v="71.0"/>
        <n v="69.0"/>
        <n v="56.0"/>
      </sharedItems>
    </cacheField>
    <cacheField name="No. of complex words" numFmtId="0">
      <sharedItems containsString="0" containsBlank="1" containsNumber="1" containsInteger="1">
        <n v="6.0"/>
        <m/>
        <n v="3.0"/>
        <n v="2.0"/>
      </sharedItems>
    </cacheField>
    <cacheField name="Percent of complex words" numFmtId="10">
      <sharedItems containsString="0" containsBlank="1" containsNumber="1">
        <n v="0.0952"/>
        <m/>
        <n v="0.1053"/>
        <n v="0.0682"/>
        <n v="0.0385"/>
        <n v="0.0405"/>
        <n v="0.0282"/>
        <n v="0.087"/>
        <n v="0.0357"/>
      </sharedItems>
    </cacheField>
    <cacheField name="Average words per sentence" numFmtId="0">
      <sharedItems containsString="0" containsBlank="1" containsNumber="1">
        <n v="10.5"/>
        <m/>
        <n v="9.5"/>
        <n v="7.33"/>
        <n v="8.67"/>
        <n v="10.57"/>
        <n v="11.83"/>
        <n v="9.86"/>
        <n v="8.0"/>
      </sharedItems>
    </cacheField>
    <cacheField name="Average syllables per word" numFmtId="0">
      <sharedItems containsString="0" containsBlank="1" containsNumber="1">
        <n v="1.41"/>
        <m/>
        <n v="1.47"/>
        <n v="1.39"/>
        <n v="1.27"/>
        <n v="1.18"/>
        <n v="1.35"/>
        <n v="1.3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293" sheet="FS"/>
  </cacheSource>
  <cacheFields>
    <cacheField name="Sequence" numFmtId="0">
      <sharedItems containsSemiMixedTypes="0" containsString="0" containsNumber="1" containsInteger="1">
        <n v="134.0"/>
        <n v="135.0"/>
        <n v="136.0"/>
        <n v="137.0"/>
        <n v="138.0"/>
        <n v="139.0"/>
        <n v="140.0"/>
        <n v="141.0"/>
        <n v="142.0"/>
        <n v="361.0"/>
        <n v="362.0"/>
        <n v="363.0"/>
        <n v="364.0"/>
        <n v="365.0"/>
        <n v="366.0"/>
        <n v="367.0"/>
        <n v="368.0"/>
        <n v="369.0"/>
        <n v="185.0"/>
        <n v="186.0"/>
        <n v="187.0"/>
        <n v="188.0"/>
        <n v="189.0"/>
        <n v="190.0"/>
        <n v="191.0"/>
        <n v="192.0"/>
        <n v="226.0"/>
        <n v="227.0"/>
        <n v="228.0"/>
        <n v="229.0"/>
        <n v="230.0"/>
        <n v="231.0"/>
        <n v="232.0"/>
        <n v="233.0"/>
        <n v="234.0"/>
        <n v="174.0"/>
        <n v="175.0"/>
        <n v="176.0"/>
        <n v="177.0"/>
        <n v="178.0"/>
        <n v="179.0"/>
        <n v="180.0"/>
        <n v="181.0"/>
        <n v="182.0"/>
        <n v="183.0"/>
        <n v="341.0"/>
        <n v="342.0"/>
        <n v="343.0"/>
        <n v="344.0"/>
        <n v="345.0"/>
        <n v="346.0"/>
        <n v="347.0"/>
        <n v="348.0"/>
        <n v="349.0"/>
        <n v="309.0"/>
        <n v="310.0"/>
        <n v="311.0"/>
        <n v="312.0"/>
        <n v="313.0"/>
        <n v="314.0"/>
        <n v="315.0"/>
        <n v="316.0"/>
        <n v="317.0"/>
        <n v="319.0"/>
        <n v="32.0"/>
        <n v="33.0"/>
        <n v="34.0"/>
        <n v="35.0"/>
        <n v="36.0"/>
        <n v="37.0"/>
        <n v="38.0"/>
        <n v="39.0"/>
        <n v="278.0"/>
        <n v="279.0"/>
        <n v="280.0"/>
        <n v="281.0"/>
        <n v="282.0"/>
        <n v="283.0"/>
        <n v="284.0"/>
        <n v="285.0"/>
        <n v="286.0"/>
        <n v="144.0"/>
        <n v="145.0"/>
        <n v="146.0"/>
        <n v="147.0"/>
        <n v="148.0"/>
        <n v="149.0"/>
        <n v="150.0"/>
        <n v="151.0"/>
        <n v="381.0"/>
        <n v="382.0"/>
        <n v="383.0"/>
        <n v="384.0"/>
        <n v="385.0"/>
        <n v="386.0"/>
        <n v="387.0"/>
        <n v="388.0"/>
        <n v="389.0"/>
        <n v="72.0"/>
        <n v="73.0"/>
        <n v="74.0"/>
        <n v="75.0"/>
        <n v="76.0"/>
        <n v="77.0"/>
        <n v="78.0"/>
        <n v="79.0"/>
        <n v="80.0"/>
        <n v="288.0"/>
        <n v="289.0"/>
        <n v="290.0"/>
        <n v="291.0"/>
        <n v="292.0"/>
        <n v="293.0"/>
        <n v="294.0"/>
        <n v="295.0"/>
        <n v="296.0"/>
        <n v="297.0"/>
        <n v="371.0"/>
        <n v="372.0"/>
        <n v="373.0"/>
        <n v="374.0"/>
        <n v="375.0"/>
        <n v="376.0"/>
        <n v="377.0"/>
        <n v="378.0"/>
        <n v="379.0"/>
        <n v="41.0"/>
        <n v="42.0"/>
        <n v="43.0"/>
        <n v="44.0"/>
        <n v="45.0"/>
        <n v="46.0"/>
        <n v="47.0"/>
        <n v="48.0"/>
        <n v="49.0"/>
        <n v="50.0"/>
        <n v="12.0"/>
        <n v="13.0"/>
        <n v="14.0"/>
        <n v="15.0"/>
        <n v="16.0"/>
        <n v="17.0"/>
        <n v="18.0"/>
        <n v="19.0"/>
        <n v="20.0"/>
        <n v="331.0"/>
        <n v="332.0"/>
        <n v="333.0"/>
        <n v="334.0"/>
        <n v="335.0"/>
        <n v="336.0"/>
        <n v="337.0"/>
        <n v="338.0"/>
        <n v="339.0"/>
        <n v="257.0"/>
        <n v="258.0"/>
        <n v="259.0"/>
        <n v="260.0"/>
        <n v="261.0"/>
        <n v="262.0"/>
        <n v="263.0"/>
        <n v="264.0"/>
        <n v="266.0"/>
        <n v="215.0"/>
        <n v="216.0"/>
        <n v="217.0"/>
        <n v="218.0"/>
        <n v="219.0"/>
        <n v="220.0"/>
        <n v="221.0"/>
        <n v="222.0"/>
        <n v="223.0"/>
        <n v="224.0"/>
        <n v="22.0"/>
        <n v="23.0"/>
        <n v="24.0"/>
        <n v="25.0"/>
        <n v="26.0"/>
        <n v="27.0"/>
        <n v="28.0"/>
        <n v="29.0"/>
        <n v="30.0"/>
        <n v="299.0"/>
        <n v="300.0"/>
        <n v="301.0"/>
        <n v="302.0"/>
        <n v="303.0"/>
        <n v="304.0"/>
        <n v="305.0"/>
        <n v="306.0"/>
        <n v="307.0"/>
        <n v="82.0"/>
        <n v="83.0"/>
        <n v="84.0"/>
        <n v="85.0"/>
        <n v="86.0"/>
        <n v="87.0"/>
        <n v="88.0"/>
        <n v="89.0"/>
        <n v="123.0"/>
        <n v="124.0"/>
        <n v="125.0"/>
        <n v="126.0"/>
        <n v="127.0"/>
        <n v="128.0"/>
        <n v="129.0"/>
        <n v="130.0"/>
        <n v="131.0"/>
        <n v="132.0"/>
        <n v="91.0"/>
        <n v="92.0"/>
        <n v="93.0"/>
        <n v="94.0"/>
        <n v="95.0"/>
        <n v="96.0"/>
        <n v="97.0"/>
        <n v="98.0"/>
        <n v="99.0"/>
        <n v="100.0"/>
        <n v="153.0"/>
        <n v="154.0"/>
        <n v="155.0"/>
        <n v="156.0"/>
        <n v="157.0"/>
        <n v="158.0"/>
        <n v="159.0"/>
        <n v="160.0"/>
        <n v="161.0"/>
        <n v="206.0"/>
        <n v="207.0"/>
        <n v="208.0"/>
        <n v="209.0"/>
        <n v="210.0"/>
        <n v="211.0"/>
        <n v="212.0"/>
        <n v="213.0"/>
        <n v="236.0"/>
        <n v="237.0"/>
        <n v="238.0"/>
        <n v="239.0"/>
        <n v="240.0"/>
        <n v="241.0"/>
        <n v="242.0"/>
        <n v="243.0"/>
        <n v="244.0"/>
        <n v="63.0"/>
        <n v="64.0"/>
        <n v="65.0"/>
        <n v="66.0"/>
        <n v="67.0"/>
        <n v="68.0"/>
        <n v="69.0"/>
        <n v="70.0"/>
        <n v="112.0"/>
        <n v="113.0"/>
        <n v="114.0"/>
        <n v="115.0"/>
        <n v="116.0"/>
        <n v="117.0"/>
        <n v="118.0"/>
        <n v="119.0"/>
        <n v="120.0"/>
        <n v="121.0"/>
        <n v="194.0"/>
        <n v="195.0"/>
        <n v="196.0"/>
        <n v="197.0"/>
        <n v="198.0"/>
        <n v="199.0"/>
        <n v="200.0"/>
        <n v="201.0"/>
        <n v="202.0"/>
        <n v="204.0"/>
        <n v="321.0"/>
        <n v="322.0"/>
        <n v="323.0"/>
        <n v="324.0"/>
        <n v="325.0"/>
        <n v="326.0"/>
        <n v="327.0"/>
        <n v="328.0"/>
        <n v="329.0"/>
        <n v="163.0"/>
        <n v="164.0"/>
        <n v="165.0"/>
        <n v="166.0"/>
        <n v="167.0"/>
        <n v="168.0"/>
        <n v="169.0"/>
        <n v="170.0"/>
        <n v="171.0"/>
        <n v="172.0"/>
      </sharedItems>
    </cacheField>
    <cacheField name="passage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</sharedItems>
    </cacheField>
    <cacheField name="line" numFmtId="0">
      <sharedItems containsSemiMixedTypes="0" containsString="0" containsNumber="1" containsInteger="1">
        <n v="1.0"/>
        <n v="2.0"/>
        <n v="3.0"/>
        <n v="4.0"/>
        <n v="5.0"/>
        <n v="0.0"/>
        <n v="6.0"/>
        <n v="7.0"/>
        <n v="8.0"/>
      </sharedItems>
    </cacheField>
    <cacheField name="line_text" numFmtId="0">
      <sharedItems>
        <s v="Finally, the gang was back together again."/>
        <s v="It had been about four months since they last played cards."/>
        <s v="Everyone settled around the table, chatting and catching up."/>
        <s v="Someone texted that he was on the way."/>
        <s v="When Jake arrived, everyone clapped."/>
        <s v="CHATTING"/>
        <s v="They joked that his new wife would expect him home soon."/>
        <s v="DEALING"/>
        <s v="Is this true? (g:yes; h:no) &lt;br/&gt;The gang last played cards about four months ago."/>
        <s v="Maggie and Michael were settling in for the night."/>
        <s v="They were about to watch a movie."/>
        <s v="Michael had just made some popcorn."/>
        <s v="Maggie said they should wait for her coworker to swing by before they started."/>
        <s v="Carli was knocking at the door."/>
        <s v="SETTLING"/>
        <s v="She was here to pick up the laptop she left in Maggie’s car."/>
        <s v="POPPING"/>
        <s v="Is this true? (g:yes; h:no) &lt;br/&gt;Maggie and Michael were about to play a game."/>
        <s v="Philip was excited to be back in the United States."/>
        <s v="He was waiting outside of his favorite bar."/>
        <s v="But it had been almost four years since his last visit."/>
        <s v="He saw a familiar shape approaching."/>
        <s v="When Philip reached out his hand, Andrew hugged him."/>
        <s v="WAITING"/>
        <s v="They were going to visit some of their regular haunts."/>
        <s v="Is this true? (g:yes; h:no) &lt;br/&gt;Philip had gone to school in the U.S."/>
        <s v="Christina had left work early and was decorating for the party."/>
        <s v="She thought maybe she hadn’t left early enough."/>
        <s v="The guest of honor would arrive any minute."/>
        <s v="Dylan came barreling through the door."/>
        <s v="DECORATING"/>
        <s v="He was very excited for his birthday."/>
        <s v="WRAPPING"/>
        <s v="It was all he had thought about all day."/>
        <s v="Is this true? (g:yes; h:no) &lt;br/&gt;Christina left school early."/>
        <s v="George was eating dinner with his wife, Lucille."/>
        <s v="COMPLAINING"/>
        <s v="They sat in silence picking at their food."/>
        <s v="Things had been tense between them lately."/>
        <s v="This was thanks, in no small part, to his lazy brother hanging around."/>
        <s v="The doorbell rang, and there stood Oscar, George’s brother."/>
        <s v="PICKING"/>
        <s v="He had probably timed his arrival in hopes of a free meal."/>
        <s v="It was going to be a long dinner."/>
        <s v="Is this true? (g:yes; h:no) &lt;br/&gt;Things had been tense between George and Lucille."/>
        <s v="Rita sat down on the bench to eat some chocolate pudding."/>
        <s v="She had been looking forward to it all day."/>
        <s v="It wouldn’t be long before he arrived."/>
        <s v="Her Uncle Trevor asked her if she had been eating anything."/>
        <s v="LOOKING"/>
        <s v="She looked at him as innocently as possible and said no."/>
        <s v="SMILING"/>
        <s v="He could see some of the pudding smeared on her face."/>
        <s v="Is this true? (g:yes; h:no) &lt;br/&gt;Rita was eating vanilla pudding."/>
        <s v="Barry was reading the brief he had just received."/>
        <s v="This was his first big case and could really help his career."/>
        <s v="Unfortunately, he didn’t know very much about patent law."/>
        <s v="He needed the help of an expert and knew exactly whom to call."/>
        <s v="His old roommate, Bob, answered Barry’s call."/>
        <s v="READING"/>
        <s v="Bob was happy to help."/>
        <s v="FILING"/>
        <s v="Soon, the old roommates were discussing the details of the case."/>
        <s v="Is this true? (g:yes; h:no) &lt;br/&gt;The case dealt with securities fraud."/>
        <s v="Meghan took a sip of her coffee and stared at the road."/>
        <s v="HEARING"/>
        <s v="She had been watching traffic for about ten minutes."/>
        <s v="She was there early because she didn’t want her companion to wait."/>
        <s v="Kathy arrived on time, as usual."/>
        <s v="WATCHING"/>
        <s v="It would be nice to catch up."/>
        <s v="Is this true? (g:yes; h:no) &lt;br/&gt;Meghan was drinking tea."/>
        <s v="Mike was finally driving to the concert."/>
        <s v="He had been waiting for months to see The Decemberists."/>
        <s v="He turned the car’s stereo up and smiled at his date."/>
        <s v="They were starting to get a little hungry."/>
        <s v="They decided to stop for a bite to eat."/>
        <s v="DRIVING"/>
        <s v="He couldn’t wait for the show to begin."/>
        <s v="SINGING"/>
        <s v="Is this true? (g:yes; h:no) &lt;br/&gt;Mike was going to see The Wallflowers."/>
        <s v="Kathryn craned her head to hear the music."/>
        <s v="She was sitting in a loud coffee shop, and she couldn’t quite make out the song."/>
        <s v="Her energy was flagging."/>
        <s v="She decided to order an espresso."/>
        <s v="SITTING"/>
        <s v="She could finally hear a bit of the song."/>
        <s v="She made a mental note to listen to that album when she got home."/>
        <s v="Is this true? (g:yes; h:no) &lt;br/&gt;Kathryn was in a coffee shop."/>
        <s v="Rachel sighed and put her suitcase on her bed."/>
        <s v="She really hated packing, especially for a funeral."/>
        <s v="But it was only a couple of days away, and she couldn’t wait any longer."/>
        <s v="She was feeling pretty grimy."/>
        <s v="She wanted to take a shower."/>
        <s v="PACKING"/>
        <s v="Traveling was unpleasant enough without feeling dirty."/>
        <s v="CRYING"/>
        <s v="Is this true? (g:yes; h:no) &lt;br/&gt;Rachel was going to a funeral."/>
        <s v="Eric was staying late typing a report."/>
        <s v="His cubicle was filled with the files he needed to finish the project."/>
        <s v="It was a little overwhelming."/>
        <s v="He was trying to make dinner plans with a girl he had been dating."/>
        <s v="Eric decided to go to his favorite pizza place."/>
        <s v="TYPING"/>
        <s v="He figured he’d be able to get a few more things done that night online."/>
        <s v="THINKING"/>
        <s v="Is this true? (g:yes; h:no) &lt;br/&gt;Eric worked in a cubicle."/>
        <s v="Linda was working on a new design for a company logo on her laptop."/>
        <s v="DRAWING"/>
        <s v="She was trying to find the perfect color for the text."/>
        <s v="The software had almost too many choices."/>
        <s v="She noticed her battery was getting low."/>
        <s v="Linda decided to find an outlet."/>
        <s v="TRYING"/>
        <s v="Her work should be saved automatically."/>
        <s v="But she wasn’t going to take any chances."/>
        <s v="Is this true? (g:yes; h:no) &lt;br/&gt;Linda was trying to choose a font."/>
        <s v="Nicole was busy answering the phone and transferring calls."/>
        <s v="It had been non-stop since she’d arrived at nine this morning."/>
        <s v="All she wanted to do was take a break and get some coffee."/>
        <s v="She realized that she hadn’t eaten breakfast that morning."/>
        <s v="She decided to get a snack from the vending machine."/>
        <s v="ANSWERING"/>
        <s v="Hopefully the afternoon wouldn’t be as busy."/>
        <s v="QUITTING"/>
        <s v="Is this true? (g:yes; h:no) &lt;br/&gt;Nicole arrived at eight that morning."/>
        <s v="Cameron removed his safety glasses and wiped the sweat from his brow."/>
        <s v="WIPING"/>
        <s v="He’d been sanding the legs of the table he was making for a while."/>
        <s v="Now they were almost done."/>
        <s v="Woodworking was still fairly new to him, but he was learning quickly."/>
        <s v="Cameron thought about what he needed to do to finish the table."/>
        <s v="He decided to stain the table’s aprons."/>
        <s v="SANDING"/>
        <s v="He was happy about his decision."/>
        <s v="Is this true? (g:yes; h:no) &lt;br/&gt;Cameron was sanding the top of the table."/>
        <s v="Julie furrowed her brow and stared at the game board."/>
        <s v="SCORING"/>
        <s v="She was choosing her next move."/>
        <s v="She wanted to avoid allowing her opponent to play on the triple-word square."/>
        <s v="She glanced at the score and saw she was trailing."/>
        <s v="Julie decided to maximize her score on this play."/>
        <s v="CHOOSING"/>
        <s v="It was a gamble that she hoped would pay off."/>
        <s v="Is this true? (g:yes; h:no) &lt;br/&gt;Julie was trying to avoid opening a double-word square."/>
        <s v="Oliver had been busy washing his clothes all day."/>
        <s v="He was almost finished with his final load."/>
        <s v="Folding sheets was always a struggle."/>
        <s v="He realized that he had forgotten to pick up a book."/>
        <s v="When he arrived at the library, it was completely dark."/>
        <s v="WASHING"/>
        <s v="He’d have to come back tomorrow."/>
        <s v="IRONING"/>
        <s v="Is this true? (g:yes; h:no) &lt;br/&gt;Oliver was busy with laundry."/>
        <s v="Alice was locked out of her house – again."/>
        <s v="This was the third time in the past month."/>
        <s v="LAUGHING"/>
        <s v="She was thinking she really should hide a key somewhere for such occasions."/>
        <s v="She’d have to go to her friend’s house to pick up a spare."/>
        <s v="Alice stopped in front of her friend’s house."/>
        <s v="Her friend was standing on the porch with the key and a smirk."/>
        <s v="Is this true? (g:yes; h:no) &lt;br/&gt;Alice had been locked out of her house three times over the past month."/>
        <s v="Spencer looked down and frowned."/>
        <s v="GRIMACING"/>
        <s v="He was driving home and just noticed it."/>
        <s v="Apparently, a package had been wedged between his car seats all week."/>
        <s v="He had to send it today to make sure it would get there in time."/>
        <s v="The line at the post office was long but moved quickly."/>
        <s v="He was assured that his package would arrive by Wednesday."/>
        <s v="It was a gift for his grandmother who collected magnets."/>
        <s v="Is this true? (g:yes; h:no) &lt;br/&gt;Spencer’s package would arrive by Tuesday."/>
        <s v="Blaire was relaxing in the teachers’ lounge, listening to other faculty complain about the students."/>
        <s v="It had been a long day, and she couldn’t wait to get home."/>
        <s v="She rubbed her eyes."/>
        <s v="She remembered she needed to grade some tests."/>
        <s v="When she got to her classroom, the lights were on."/>
        <s v="LISTENING"/>
        <s v="She grabbed the tests and put them in her briefcase."/>
        <s v="GRADING"/>
        <s v="Is this true? (g:yes; h:no) &lt;br/&gt;Blaire had an easy day."/>
        <s v="Jose strolled through the market putting various items in his basket."/>
        <s v="He was picking out items for a nice meal that evening."/>
        <s v="He smiled as he picked up some particularly good looking strawberries."/>
        <s v="They would go nicely with dessert."/>
        <s v="Jose remembered that he needed to stop by the winery to get his favorite Shiraz."/>
        <s v="At the winery, they were handing out samples of Merlot."/>
        <s v="Jose didn’t really care for it, so he just bought the Shiraz."/>
        <s v="Is this true? (g:yes; h:no) &lt;br/&gt;Jose picked up raspberries for dessert."/>
        <s v="Carl’s shuttle van had only a few more stops left."/>
        <s v="He was going to Florida for a little business and pleasure."/>
        <s v="He was talking to the other passengers to pass the time."/>
        <s v="He could see the control tower getting near."/>
        <s v="Inside the terminal, Carl saw a long line."/>
        <s v="TALKING"/>
        <s v="Carl daydreamed about warm sand and salty breezes."/>
        <s v="Is this true? (g:yes; h:no) &lt;br/&gt;Carl was in a van."/>
        <s v="Toby had been baking for the past three hours."/>
        <s v="The smell of baking bread soothed his nerves."/>
        <s v="He was working on a marble rye that he would give to his brother in law."/>
        <s v="He surveyed his remaining ingredients."/>
        <s v="Toby realized he needed to pick up some more yeast."/>
        <s v="The supermarket’s parking lot was oddly crowded for the early hour."/>
        <s v="BAKING"/>
        <s v="He made a mental list of the different breads he would bake that afternoon."/>
        <s v="SHOPPING"/>
        <s v="Is this true? (g:yes; h:no) &lt;br/&gt;Toby was working on a marble rye."/>
        <s v="Stan’s favorite team had finally won the pennant."/>
        <s v="He had been waiting for years for this moment."/>
        <s v="STANDING"/>
        <s v="The best part was that he was there to see it happen."/>
        <s v="All around him in the stadium, jubilant fans were cheering."/>
        <s v="Stan knew he should head to his hotel."/>
        <s v="As he opened the door to his room, Stan thought it seemed extra quiet."/>
        <s v="CHEERING"/>
        <s v="Stan thought about getting tickets to the World Series."/>
        <s v="Is this true? (g:yes; h:no) &lt;br/&gt;Stan had been waiting for weeks to see his team win."/>
        <s v="Janie was listening to the radio."/>
        <s v="DANCING"/>
        <s v="She had been stressed all day and was finally unwinding."/>
        <s v="The dj was spinning some really great stuff."/>
        <s v="Unfortunately, she would have to call it a night soon."/>
        <s v="The next morning, she got up and turned on the radio."/>
        <s v="UNWINDING"/>
        <s v="The morning crew was talking about traffic, so she switched it off."/>
        <s v="Is this true? (g:yes; h:no) &lt;br/&gt;Janie had had a very relaxing day."/>
        <s v="Katie had been working for months on her medical school applications."/>
        <s v="Now it was November, and the deadlines were arriving."/>
        <s v="She was sweating because the application process was nerve wracking."/>
        <s v="She knew that it would take a while to hear from the schools."/>
        <s v="Three months later, it was mid February, and she got an email."/>
        <s v="SWEATING"/>
        <s v="Her top choice school wanted to invite her for an interview!"/>
        <s v="Is this true? (g:yes; h:no) &lt;br/&gt;Katie was applying to medical school."/>
        <s v="Steve hopped on a stool near the end of the bar."/>
        <s v="DRINKING"/>
        <s v="The bartender was already pouring him a pint of his favorite beer."/>
        <s v="Steve was going to spend some time watching the game."/>
        <s v="A couple of hours later, he noticed the bar was pretty empty."/>
        <s v="POURING"/>
        <s v="He looked up at the television to check the score."/>
        <s v="He thought about ordering another pint."/>
        <s v="Is this true? (g:yes; h:no) &lt;br/&gt;Steve sat near the end of the bar."/>
        <s v="Jordan sat on the tossing breadcrumbs to the birds."/>
        <s v="She had been at the park most of the day, people-watching."/>
        <s v="Now she had gathered quite the bird following."/>
        <s v="She saw the leaves were starting to change color."/>
        <s v="Two weeks later, the birds had flown away for the winter."/>
        <s v="TOSSING"/>
        <s v="She loved spending time at the park."/>
        <s v="Is this true? (g:yes; h:no) &lt;br/&gt;Jordan was feeding seeds to the birds."/>
        <s v="Mitch was going to the gym for the first time."/>
        <s v="It was tough learning all of the new exercises."/>
        <s v="But he wanted to get back in shape."/>
        <s v="He had received some sessions with a trainer as a birthday gift."/>
        <s v="Mitch had purchased new shoes for the occasion."/>
        <s v="The sessions flew by, and he loved the routine."/>
        <s v="Four months later, he was impressed with the results."/>
        <s v="LEARNING"/>
        <s v="The gym also offered classes about nutrition."/>
        <s v="Is this true? (g:yes; h:no) &lt;br/&gt;Mitch won the sessions with the trainer in a raffle."/>
        <s v="Juan’s meeting with the boss didn’t quite go as planned."/>
        <s v="ARGUING"/>
        <s v="He sat at his desk snacking on mixed nuts."/>
        <s v="He was going to have to finish the new designs before the next client meeting."/>
        <s v="It was going to take all night."/>
        <s v="The next morning, he reached for his coffee before remembering the cup was empty."/>
        <s v="SNACKING"/>
        <s v="At least the designs were finished."/>
        <s v="He could probably get a couple of hours of sleep before the meeting."/>
        <s v="Is this true? (g:yes; h:no) &lt;br/&gt;Juan’s meeting went as he expected."/>
        <s v="Stephanie sat on the examination table, shivering."/>
        <s v="She wondered why they always kept it so cold in here."/>
        <s v="With a smile, she thought maybe it was to match her doctor’s personality."/>
        <s v="She tried not to think about waiting for results."/>
        <s v="Two days later, her cellphone rang."/>
        <s v="SHIVERING"/>
        <s v="She took a deep breath and answered the phone, ready to hear her fate."/>
        <s v="TEXTING"/>
        <s v="Is this true? (g:yes; h:no) &lt;br/&gt;The examination room was cold."/>
        <s v="Curling was as much art as science."/>
        <s v="SLIPPING"/>
        <s v="At least, this is what Nigel thought while walking onto the ice."/>
        <s v="He had been practicing for two weeks without much improvement."/>
        <s v="Nigel wondered if he’d ever get the hang of it."/>
        <s v="He was going to spend as much of the week as he could on the ice."/>
        <s v="The following weekend, Nigel was nervous but ready."/>
        <s v="WALKING"/>
        <s v="He took his place in the hack and waited for the skip’s signal."/>
        <s v="Is this true? (g:yes; h:no) &lt;br/&gt;Nigel had been practicing for two weeks."/>
      </sharedItems>
    </cacheField>
    <cacheField name="probe" numFmtId="0">
      <sharedItems>
        <s v="n"/>
        <s v="y"/>
      </sharedItems>
    </cacheField>
    <cacheField name="probe_type" numFmtId="0">
      <sharedItems>
        <s v="n"/>
        <s v="s"/>
        <s v="v"/>
        <s v="f"/>
        <s v="q"/>
      </sharedItems>
    </cacheField>
    <cacheField name="correct_response" numFmtId="0">
      <sharedItems>
        <s v="space"/>
        <s v="g"/>
        <s v="h"/>
        <s v="n"/>
      </sharedItems>
    </cacheField>
    <cacheField name="Dimension" numFmtId="0">
      <sharedItems>
        <s v="Entity"/>
        <s v="Goal"/>
        <s v="Spatial"/>
        <s v="Temporal"/>
      </sharedItems>
    </cacheField>
    <cacheField name="Foreshadow" numFmtId="0">
      <sharedItems>
        <s v="y"/>
      </sharedItems>
    </cacheField>
    <cacheField name="Shift" numFmtId="0">
      <sharedItems>
        <s v="y"/>
      </sharedItems>
    </cacheField>
    <cacheField name="word_counts" numFmtId="0">
      <sharedItems containsSemiMixedTypes="0" containsString="0" containsNumber="1" containsInteger="1">
        <n v="7.0"/>
        <n v="11.0"/>
        <n v="9.0"/>
        <n v="8.0"/>
        <n v="5.0"/>
        <n v="1.0"/>
        <n v="14.0"/>
        <n v="6.0"/>
        <n v="13.0"/>
        <n v="10.0"/>
        <n v="12.0"/>
        <n v="16.0"/>
        <n v="4.0"/>
        <n v="15.0"/>
        <n v="19.0"/>
      </sharedItems>
    </cacheField>
    <cacheField name="Flesch Kincaid Reading Ease" numFmtId="0">
      <sharedItems containsString="0" containsBlank="1" containsNumber="1">
        <n v="82.1"/>
        <m/>
        <n v="86.8"/>
        <n v="78.6"/>
        <n v="76.0"/>
        <n v="84.2"/>
        <n v="83.9"/>
        <n v="83.2"/>
        <n v="85.3"/>
        <n v="87.7"/>
        <n v="85.9"/>
        <n v="69.8"/>
        <n v="78.0"/>
        <n v="75.0"/>
        <n v="76.8"/>
        <n v="76.3"/>
        <n v="87.9"/>
        <n v="78.2"/>
        <n v="102.1"/>
        <n v="91.7"/>
        <n v="88.1"/>
        <n v="74.5"/>
        <n v="79.5"/>
        <n v="79.2"/>
        <n v="85.5"/>
        <n v="81.4"/>
        <n v="75.2"/>
        <n v="82.8"/>
        <n v="91.6"/>
        <n v="86.1"/>
        <n v="82.9"/>
        <n v="81.1"/>
        <n v="87.8"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293" sheet="FN"/>
  </cacheSource>
  <cacheFields>
    <cacheField name="Sequence" numFmtId="0">
      <sharedItems containsSemiMixedTypes="0" containsString="0" containsNumber="1" containsInteger="1">
        <n v="134.0"/>
        <n v="135.0"/>
        <n v="136.0"/>
        <n v="137.0"/>
        <n v="138.0"/>
        <n v="139.0"/>
        <n v="140.0"/>
        <n v="141.0"/>
        <n v="142.0"/>
        <n v="361.0"/>
        <n v="362.0"/>
        <n v="363.0"/>
        <n v="364.0"/>
        <n v="365.0"/>
        <n v="366.0"/>
        <n v="367.0"/>
        <n v="368.0"/>
        <n v="369.0"/>
        <n v="185.0"/>
        <n v="186.0"/>
        <n v="187.0"/>
        <n v="188.0"/>
        <n v="189.0"/>
        <n v="190.0"/>
        <n v="191.0"/>
        <n v="192.0"/>
        <n v="226.0"/>
        <n v="227.0"/>
        <n v="228.0"/>
        <n v="229.0"/>
        <n v="230.0"/>
        <n v="231.0"/>
        <n v="232.0"/>
        <n v="233.0"/>
        <n v="234.0"/>
        <n v="174.0"/>
        <n v="175.0"/>
        <n v="176.0"/>
        <n v="177.0"/>
        <n v="178.0"/>
        <n v="179.0"/>
        <n v="180.0"/>
        <n v="181.0"/>
        <n v="182.0"/>
        <n v="183.0"/>
        <n v="341.0"/>
        <n v="342.0"/>
        <n v="343.0"/>
        <n v="344.0"/>
        <n v="345.0"/>
        <n v="346.0"/>
        <n v="347.0"/>
        <n v="348.0"/>
        <n v="349.0"/>
        <n v="309.0"/>
        <n v="310.0"/>
        <n v="311.0"/>
        <n v="312.0"/>
        <n v="313.0"/>
        <n v="314.0"/>
        <n v="315.0"/>
        <n v="316.0"/>
        <n v="317.0"/>
        <n v="319.0"/>
        <n v="32.0"/>
        <n v="33.0"/>
        <n v="34.0"/>
        <n v="35.0"/>
        <n v="36.0"/>
        <n v="37.0"/>
        <n v="38.0"/>
        <n v="39.0"/>
        <n v="278.0"/>
        <n v="279.0"/>
        <n v="280.0"/>
        <n v="281.0"/>
        <n v="282.0"/>
        <n v="283.0"/>
        <n v="284.0"/>
        <n v="285.0"/>
        <n v="286.0"/>
        <n v="144.0"/>
        <n v="145.0"/>
        <n v="146.0"/>
        <n v="147.0"/>
        <n v="148.0"/>
        <n v="149.0"/>
        <n v="150.0"/>
        <n v="151.0"/>
        <n v="381.0"/>
        <n v="382.0"/>
        <n v="383.0"/>
        <n v="384.0"/>
        <n v="385.0"/>
        <n v="386.0"/>
        <n v="387.0"/>
        <n v="388.0"/>
        <n v="389.0"/>
        <n v="72.0"/>
        <n v="73.0"/>
        <n v="74.0"/>
        <n v="75.0"/>
        <n v="76.0"/>
        <n v="77.0"/>
        <n v="78.0"/>
        <n v="79.0"/>
        <n v="80.0"/>
        <n v="288.0"/>
        <n v="289.0"/>
        <n v="290.0"/>
        <n v="291.0"/>
        <n v="292.0"/>
        <n v="293.0"/>
        <n v="294.0"/>
        <n v="295.0"/>
        <n v="296.0"/>
        <n v="297.0"/>
        <n v="371.0"/>
        <n v="372.0"/>
        <n v="373.0"/>
        <n v="374.0"/>
        <n v="375.0"/>
        <n v="376.0"/>
        <n v="377.0"/>
        <n v="378.0"/>
        <n v="379.0"/>
        <n v="41.0"/>
        <n v="42.0"/>
        <n v="43.0"/>
        <n v="44.0"/>
        <n v="45.0"/>
        <n v="46.0"/>
        <n v="47.0"/>
        <n v="48.0"/>
        <n v="49.0"/>
        <n v="50.0"/>
        <n v="12.0"/>
        <n v="13.0"/>
        <n v="14.0"/>
        <n v="15.0"/>
        <n v="16.0"/>
        <n v="17.0"/>
        <n v="18.0"/>
        <n v="19.0"/>
        <n v="20.0"/>
        <n v="331.0"/>
        <n v="332.0"/>
        <n v="333.0"/>
        <n v="334.0"/>
        <n v="335.0"/>
        <n v="336.0"/>
        <n v="337.0"/>
        <n v="338.0"/>
        <n v="339.0"/>
        <n v="257.0"/>
        <n v="258.0"/>
        <n v="259.0"/>
        <n v="260.0"/>
        <n v="261.0"/>
        <n v="262.0"/>
        <n v="263.0"/>
        <n v="264.0"/>
        <n v="266.0"/>
        <n v="215.0"/>
        <n v="216.0"/>
        <n v="217.0"/>
        <n v="218.0"/>
        <n v="219.0"/>
        <n v="220.0"/>
        <n v="221.0"/>
        <n v="222.0"/>
        <n v="223.0"/>
        <n v="224.0"/>
        <n v="22.0"/>
        <n v="23.0"/>
        <n v="24.0"/>
        <n v="25.0"/>
        <n v="26.0"/>
        <n v="27.0"/>
        <n v="28.0"/>
        <n v="29.0"/>
        <n v="30.0"/>
        <n v="299.0"/>
        <n v="300.0"/>
        <n v="301.0"/>
        <n v="302.0"/>
        <n v="303.0"/>
        <n v="304.0"/>
        <n v="305.0"/>
        <n v="306.0"/>
        <n v="307.0"/>
        <n v="82.0"/>
        <n v="83.0"/>
        <n v="84.0"/>
        <n v="85.0"/>
        <n v="86.0"/>
        <n v="87.0"/>
        <n v="88.0"/>
        <n v="89.0"/>
        <n v="123.0"/>
        <n v="124.0"/>
        <n v="125.0"/>
        <n v="126.0"/>
        <n v="127.0"/>
        <n v="128.0"/>
        <n v="129.0"/>
        <n v="130.0"/>
        <n v="131.0"/>
        <n v="132.0"/>
        <n v="91.0"/>
        <n v="92.0"/>
        <n v="93.0"/>
        <n v="94.0"/>
        <n v="95.0"/>
        <n v="96.0"/>
        <n v="97.0"/>
        <n v="98.0"/>
        <n v="99.0"/>
        <n v="100.0"/>
        <n v="153.0"/>
        <n v="154.0"/>
        <n v="155.0"/>
        <n v="156.0"/>
        <n v="157.0"/>
        <n v="158.0"/>
        <n v="159.0"/>
        <n v="160.0"/>
        <n v="161.0"/>
        <n v="206.0"/>
        <n v="207.0"/>
        <n v="208.0"/>
        <n v="209.0"/>
        <n v="210.0"/>
        <n v="211.0"/>
        <n v="212.0"/>
        <n v="213.0"/>
        <n v="236.0"/>
        <n v="237.0"/>
        <n v="238.0"/>
        <n v="239.0"/>
        <n v="240.0"/>
        <n v="241.0"/>
        <n v="242.0"/>
        <n v="243.0"/>
        <n v="244.0"/>
        <n v="63.0"/>
        <n v="64.0"/>
        <n v="65.0"/>
        <n v="66.0"/>
        <n v="67.0"/>
        <n v="68.0"/>
        <n v="69.0"/>
        <n v="70.0"/>
        <n v="112.0"/>
        <n v="113.0"/>
        <n v="114.0"/>
        <n v="115.0"/>
        <n v="116.0"/>
        <n v="117.0"/>
        <n v="118.0"/>
        <n v="119.0"/>
        <n v="120.0"/>
        <n v="121.0"/>
        <n v="194.0"/>
        <n v="195.0"/>
        <n v="196.0"/>
        <n v="197.0"/>
        <n v="198.0"/>
        <n v="199.0"/>
        <n v="200.0"/>
        <n v="201.0"/>
        <n v="202.0"/>
        <n v="204.0"/>
        <n v="321.0"/>
        <n v="322.0"/>
        <n v="323.0"/>
        <n v="324.0"/>
        <n v="325.0"/>
        <n v="326.0"/>
        <n v="327.0"/>
        <n v="328.0"/>
        <n v="329.0"/>
        <n v="163.0"/>
        <n v="164.0"/>
        <n v="165.0"/>
        <n v="166.0"/>
        <n v="167.0"/>
        <n v="168.0"/>
        <n v="169.0"/>
        <n v="170.0"/>
        <n v="171.0"/>
        <n v="172.0"/>
      </sharedItems>
    </cacheField>
    <cacheField name="passage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</sharedItems>
    </cacheField>
    <cacheField name="line" numFmtId="0">
      <sharedItems containsSemiMixedTypes="0" containsString="0" containsNumber="1" containsInteger="1">
        <n v="1.0"/>
        <n v="2.0"/>
        <n v="3.0"/>
        <n v="4.0"/>
        <n v="5.0"/>
        <n v="0.0"/>
        <n v="6.0"/>
        <n v="7.0"/>
        <n v="8.0"/>
      </sharedItems>
    </cacheField>
    <cacheField name="line_text" numFmtId="0">
      <sharedItems>
        <s v="Finally, the gang was back together again."/>
        <s v="It had been about four months since they last played cards."/>
        <s v="Everyone settled around the table, chatting and catching up."/>
        <s v="Someone texted that he was on the way."/>
        <s v="Nick shuffled the cards and dealt them."/>
        <s v="CHATTING"/>
        <s v="They joked that his new wife would expect him home soon."/>
        <s v="DEALING"/>
        <s v="Is this true? (g:yes; h:no) &lt;br/&gt;The gang last played cards about four months ago."/>
        <s v="Maggie and Michael were settling in for the night."/>
        <s v="They were about to watch a movie."/>
        <s v="Michael had just made some popcorn."/>
        <s v="Maggie said they should wait for her coworker to swing by before they started."/>
        <s v="Carli was knocking at the door."/>
        <s v="SETTLING"/>
        <s v="It was a modern take on film noir."/>
        <s v="POPPING"/>
        <s v="Is this true? (g:yes; h:no) &lt;br/&gt;Maggie and Michael were about to play a game."/>
        <s v="Philip was excited to be back in the United States."/>
        <s v="He was waiting outside of his favorite bar."/>
        <s v="But it had been almost four years since his last visit."/>
        <s v="He saw a familiar shape approaching."/>
        <s v="Philip thought about his old friends and chuckled."/>
        <s v="WAITING"/>
        <s v="They were going to visit some of their regular haunts."/>
        <s v="Is this true? (g:yes; h:no) &lt;br/&gt;Philip had gone to school in the U.S."/>
        <s v="Christina had left work early and was decorating for the party."/>
        <s v="She thought maybe she hadn’t left early enough."/>
        <s v="The guest of honor would arrive any minute."/>
        <s v="Dylan came barreling through the door."/>
        <s v="DECORATING"/>
        <s v="She took the cake out of the oven to cool."/>
        <s v="WRAPPING"/>
        <s v="It would need to cool before she could decorate it."/>
        <s v="Is this true? (g:yes; h:no) &lt;br/&gt;Christina left school early."/>
        <s v="George was eating dinner with his wife, Lucille."/>
        <s v="COMPLAINING"/>
        <s v="They sat in silence picking at their food."/>
        <s v="Things had been tense between them lately."/>
        <s v="This was thanks, in no small part, to his lazy brother hanging around."/>
        <s v="The doorbell rang, and there stood Oscar, George’s brother."/>
        <s v="PICKING"/>
        <s v="George sipped his tea."/>
        <s v="It was going to be a long dinner."/>
        <s v="Is this true? (g:yes; h:no) &lt;br/&gt;Things had been tense between George and Lucille."/>
        <s v="Rita sat down on the bench to eat some chocolate pudding."/>
        <s v="She had been looking forward to it all day."/>
        <s v="It wouldn’t be long before he arrived."/>
        <s v="Her Uncle Trevor asked her if she had been eating anything."/>
        <s v="LOOKING"/>
        <s v="When she finished, she tossed the bowl in the dishwasher."/>
        <s v="SMILING"/>
        <s v="She contemplated having seconds."/>
        <s v="Is this true? (g:yes; h:no) &lt;br/&gt;Rita was eating vanilla pudding."/>
        <s v="Barry was reading the brief he had just received."/>
        <s v="This was his first big case and could really help his career."/>
        <s v="Unfortunately, he didn’t know very much about patent law."/>
        <s v="He needed the help of an expert and knew exactly whom to call."/>
        <s v="His old roommate, Bob, answered Barry’s call."/>
        <s v="READING"/>
        <s v="If he could win this case, he’d be on the fast track for a partnership."/>
        <s v="FILING"/>
        <s v="This thought motivated him even more."/>
        <s v="Is this true? (g:yes; h:no) &lt;br/&gt;The case dealt with securities fraud."/>
        <s v="Meghan took a sip of her coffee and stared at the road."/>
        <s v="HEARING"/>
        <s v="She had been watching traffic for about ten minutes."/>
        <s v="She was there early because she didn’t want her companion to wait."/>
        <s v="Kathy arrived on time, as usual."/>
        <s v="WATCHING"/>
        <s v="Meghan took another sip and smiled slightly."/>
        <s v="Is this true? (g:yes; h:no) &lt;br/&gt;Meghan was drinking tea."/>
        <s v="Mike was finally driving to the concert."/>
        <s v="He had been waiting for months to see The Decemberists."/>
        <s v="He turned the car’s stereo up and smiled at his date."/>
        <s v="They were starting to get a little hungry."/>
        <s v="He double-checked that he still had the tickets."/>
        <s v="DRIVING"/>
        <s v="He couldn’t wait for the show to begin."/>
        <s v="SINGING"/>
        <s v="Is this true? (g:yes; h:no) &lt;br/&gt;Mike was going to see The Wallflowers."/>
        <s v="Kathryn craned her head to hear the music."/>
        <s v="She was sitting in a loud coffee shop, and she couldn’t quite make out the song."/>
        <s v="Her energy was flagging."/>
        <s v="She wished that it were just a bit quieter."/>
        <s v="SITTING"/>
        <s v="She could finally hear a bit of the song."/>
        <s v="She made a mental note to listen to that album when she got home."/>
        <s v="Is this true? (g:yes; h:no) &lt;br/&gt;Kathryn was in a coffee shop."/>
        <s v="Rachel sighed and put her suitcase on her bed."/>
        <s v="She really hated packing, especially for a funeral."/>
        <s v="But it was only a couple of days away, and she couldn’t wait any longer."/>
        <s v="She was feeling pretty grimy."/>
        <s v="She wanted to take a shower."/>
        <s v="PACKING"/>
        <s v="She sighed again and packed some more."/>
        <s v="CRYING"/>
        <s v="Is this true? (g:yes; h:no) &lt;br/&gt;Rachel was going to a funeral."/>
        <s v="Eric was staying late typing a report."/>
        <s v="His cubicle was filled with the files he needed to finish the project."/>
        <s v="It was a little overwhelming."/>
        <s v="He was trying to make dinner plans with a girl he had been dating."/>
        <s v="Eric tried to ignore distractions and focus on his work."/>
        <s v="TYPING"/>
        <s v="He figured he’d be able to get a few more things done that night online."/>
        <s v="THINKING"/>
        <s v="Is this true? (g:yes; h:no) &lt;br/&gt;Eric worked in a cubicle."/>
        <s v="Linda was working on a new design for a company logo on her laptop."/>
        <s v="DRAWING"/>
        <s v="She was trying to find the perfect color for the text."/>
        <s v="The software had almost too many choices."/>
        <s v="She noticed her battery was getting low."/>
        <s v="Linda was quite proud of her new design."/>
        <s v="TRYING"/>
        <s v="Her work should be saved automatically."/>
        <s v="But she wasn’t going to take any chances."/>
        <s v="Is this true? (g:yes; h:no) &lt;br/&gt;Linda was trying to choose a font."/>
        <s v="Nicole was busy answering the phone and transferring calls."/>
        <s v="It had been non-stop since she’d arrived at nine this morning."/>
        <s v="All she wanted to do was take a break and get some coffee."/>
        <s v="She realized that she hadn’t eaten breakfast that morning."/>
        <s v="She answered yet another call from an angry client."/>
        <s v="ANSWERING"/>
        <s v="Hopefully the afternoon wouldn’t be as busy."/>
        <s v="QUITTING"/>
        <s v="Is this true? (g:yes; h:no) &lt;br/&gt;Nicole arrived at eight that morning."/>
        <s v="Cameron removed his safety glasses and wiped the sweat from his brow."/>
        <s v="WIPING"/>
        <s v="He’d been sanding the legs of the table he was making for a while."/>
        <s v="Now they were almost done."/>
        <s v="Woodworking was still fairly new to him, but he was learning quickly."/>
        <s v="Cameron thought about what he needed to do to finish the table."/>
        <s v="He thought about the shade of stain he had picked out."/>
        <s v="SANDING"/>
        <s v="He was happy about his decision."/>
        <s v="Is this true? (g:yes; h:no) &lt;br/&gt;Cameron was sanding the top of the table."/>
        <s v="Julie furrowed her brow and stared at the game board."/>
        <s v="SCORING"/>
        <s v="She was choosing her next move."/>
        <s v="She wanted to avoid allowing her opponent to play on the triple-word square."/>
        <s v="She glanced at the score and saw she was trailing."/>
        <s v="Julie decided to maximize her score on this play."/>
        <s v="CHOOSING"/>
        <s v="Her indecision was getting the better of her."/>
        <s v="Is this true? (g:yes; h:no) &lt;br/&gt;Julie was trying to avoid opening a double-word square."/>
        <s v="Oliver had been busy washing his clothes all day."/>
        <s v="He was almost finished with his final load."/>
        <s v="Folding sheets was always a struggle."/>
        <s v="He realized that he had forgotten to pick up a book."/>
        <s v="When he arrived at the library, it was completely dark."/>
        <s v="WASHING"/>
        <s v="This gave him some satisfaction."/>
        <s v="IRONING"/>
        <s v="Is this true? (g:yes; h:no) &lt;br/&gt;Oliver was busy with laundry."/>
        <s v="Alice was locked out of her house – again."/>
        <s v="This was the third time in the past month."/>
        <s v="LAUGHING"/>
        <s v="She was thinking she really should hide a key somewhere for such occasions."/>
        <s v="She’d have to go to her friend’s house to pick up a spare."/>
        <s v="Alice stopped in front of her friend’s house."/>
        <s v="She couldn’t believe how careless she had been recently."/>
        <s v="Is this true? (g:yes; h:no) &lt;br/&gt;Alice had been locked out of her house three times over the past month."/>
        <s v="Spencer looked down and frowned."/>
        <s v="GRIMACING"/>
        <s v="He was driving home and just noticed it."/>
        <s v="Apparently, a package had been wedged between his car seats all week."/>
        <s v="He had to send it today to make sure it would get there in time."/>
        <s v="The package was small and was easy to overlook."/>
        <s v="He was assured that his package would arrive by Wednesday."/>
        <s v="It was a gift for his grandmother who collected magnets."/>
        <s v="Is this true? (g:yes; h:no) &lt;br/&gt;Spencer’s package would arrive by Tuesday."/>
        <s v="Blaire was relaxing in the teachers’ lounge, listening to other faculty complain about the students."/>
        <s v="It had been a long day, and she couldn’t wait to get home."/>
        <s v="She rubbed her eyes."/>
        <s v="She remembered she needed to grade some tests."/>
        <s v="When she got to her classroom, the lights were on."/>
        <s v="LISTENING"/>
        <s v="She made a mental note to decrease her caffeine intake."/>
        <s v="GRADING"/>
        <s v="Is this true? (g:yes; h:no) &lt;br/&gt;Blaire had an easy day."/>
        <s v="Jose strolled through the market putting various items in his basket."/>
        <s v="He was picking out items for a nice meal that evening."/>
        <s v="He smiled as he picked up some particularly good looking strawberries."/>
        <s v="They would go nicely with dessert."/>
        <s v="Jose remembered that he needed to stop by the winery to get his favorite Shiraz"/>
        <s v="At the winery, they were handing out samples of Merlot."/>
        <s v="Jose didn’t really care for them, so he headed toward the checkout."/>
        <s v="Is this true? (g:yes; h:no) &lt;br/&gt;Jose picked up raspberries for dessert."/>
        <s v="Carl’s shuttle van had only a few more stops left."/>
        <s v="He was going to Florida for a little business and pleasure."/>
        <s v="He was talking to the other passengers to pass the time."/>
        <s v="He could see the control tower getting near."/>
        <s v="The van was crowded with other passengers."/>
        <s v="TALKING"/>
        <s v="Carl daydreamed about warm sand and salty breezes."/>
        <s v="Is this true? (g:yes; h:no) &lt;br/&gt;Carl was in a van."/>
        <s v="Toby had been baking for the past three hours."/>
        <s v="The smell of baking bread soothed his nerves."/>
        <s v="He was working on a marble rye that he would give to his brother in law."/>
        <s v="He surveyed his remaining ingredients."/>
        <s v="Toby realized he needed to pick up some more yeast."/>
        <s v="He had also made a loaf of whole wheat bread with olives and rosemary."/>
        <s v="BAKING"/>
        <s v="He made a mental list of the different breads he would bake that afternoon."/>
        <s v="SHOPPING"/>
        <s v="Is this true? (g:yes; h:no) &lt;br/&gt;Toby was working on a marble rye."/>
        <s v="Stan’s favorite team had finally won the pennant."/>
        <s v="He had been waiting for years for this moment."/>
        <s v="STANDING"/>
        <s v="The best part was that he was there to see it happen."/>
        <s v="All around him in the stadium, jubilant fans were cheering."/>
        <s v="Stan knew he should head to his hotel."/>
        <s v="As he celebrated the victory, Stan thought about the season."/>
        <s v="CHEERING"/>
        <s v="Stan thought about getting tickets to the World Series."/>
        <s v="Is this true? (g:yes; h:no) &lt;br/&gt;Stan had been waiting for weeks to see his team win."/>
        <s v="Janie was listening to the radio."/>
        <s v="DANCING"/>
        <s v="She had been stressed all day and was finally unwinding."/>
        <s v="The dj was spinning some really great stuff."/>
        <s v="Unfortunately, she would have to call it a night soon."/>
        <s v="The next morning, she got up and turned on the radio."/>
        <s v="UNWINDING"/>
        <s v=" It was loud enough to rattle her windows."/>
        <s v="Is this true? (g:yes; h:no) &lt;br/&gt;Janie had had a very relaxing day."/>
        <s v="Katie had been working for months on her medical school applications."/>
        <s v="Now it was November, and the deadlines were arriving."/>
        <s v="She was sweating because the application process was nerve wracking."/>
        <s v="She knew that it would take a while to hear from the schools."/>
        <s v="She sat down at her computer to write her boyfriend an email."/>
        <s v="SWEATING"/>
        <s v="Her top choice school wanted to invite her for an interview!"/>
        <s v="Is this true? (g:yes; h:no) &lt;br/&gt;Katie was applying to medical school."/>
        <s v="Steve hopped on a stool near the end of the bar."/>
        <s v="DRINKING"/>
        <s v="The bartender was already pouring him a pint of his favorite beer."/>
        <s v="Steve was going to spend some time watching the game."/>
        <s v="He glanced over his shoulder and noticed the bar was pretty empty."/>
        <s v="POURING"/>
        <s v="He looked up at the television to check the score."/>
        <s v="He thought about ordering another pint."/>
        <s v="Is this true? (g:yes; h:no) &lt;br/&gt;Steve sat near the end of the bar."/>
        <s v="Jordan sat on the tossing breadcrumbs to the birds."/>
        <s v="She had been at the park most of the day, people-watching."/>
        <s v="Now she had gathered quite the bird following."/>
        <s v="She saw the leaves were starting to change color."/>
        <s v="She smiled as the birds jostled each other for some more crumbs."/>
        <s v="TOSSING"/>
        <s v="She loved spending time at the park."/>
        <s v="Is this true? (g:yes; h:no) &lt;br/&gt;Jordan was feeding seeds to the birds."/>
        <s v="Mitch was going to the gym for the first time."/>
        <s v="It was tough learning all of the new exercises."/>
        <s v="But he wanted to get back in shape."/>
        <s v="He had received some sessions with a trainer as a birthday gift."/>
        <s v="Mitch had purchased new shoes for the occasion."/>
        <s v="The sessions flew by, and he loved the routine."/>
        <s v="He wondered how long it would take to see results."/>
        <s v="LEARNING"/>
        <s v="The gym also offered classes about nutrition."/>
        <s v="Is this true? (g:yes; h:no) &lt;br/&gt;Mitch won the sessions with the trainer in a raffle."/>
        <s v="Juan’s meeting with the boss didn’t quite go as planned."/>
        <s v="ARGUING"/>
        <s v="He sat at his desk snacking on mixed nuts."/>
        <s v="He was going to have to finish the new designs before the next client meeting."/>
        <s v="It was going to take all night."/>
        <s v="The next morning, he reached for his coffee before remembering the cup was empty."/>
        <s v="SNACKING"/>
        <s v="At least there was more in the break room."/>
        <s v="He really needed to focus on the designs."/>
        <s v="Is this true? (g:yes; h:no) &lt;br/&gt;Juan’s meeting went as he expected."/>
        <s v="Stephanie sat on the examination table, shivering."/>
        <s v="She wondered why they always kept it so cold in here."/>
        <s v="With a smile, she thought maybe it was to match her doctor’s personality."/>
        <s v="She tried not to think about waiting for results."/>
        <s v="Two days later, her cellphone rang."/>
        <s v="SHIVERING"/>
        <s v="She grabbed it and checked for messages."/>
        <s v="TEXTING"/>
        <s v="Is this true? (g:yes; h:no) &lt;br/&gt;The examination room was cold."/>
        <s v="Curling was as much art as science."/>
        <s v="SLIPPING"/>
        <s v="At least, this is what Nigel thought while walking onto the ice."/>
        <s v="He had been practicing for two weeks without much improvement."/>
        <s v="Nigel wondered if he’d ever get the hang of it."/>
        <s v="He was going to spend as much of the week as he could on the ice."/>
        <s v="Nigel was nervous about his ability to play."/>
        <s v="WALKING"/>
        <s v="He took his place in the hack and waited for the skip’s signal."/>
        <s v="Is this true? (g:yes; h:no) &lt;br/&gt;Nigel had been practicing for two weeks."/>
      </sharedItems>
    </cacheField>
    <cacheField name="probe" numFmtId="0">
      <sharedItems>
        <s v="n"/>
        <s v="y"/>
      </sharedItems>
    </cacheField>
    <cacheField name="probe_type" numFmtId="0">
      <sharedItems>
        <s v="n"/>
        <s v="s"/>
        <s v="v"/>
        <s v="f"/>
        <s v="q"/>
      </sharedItems>
    </cacheField>
    <cacheField name="correct_response" numFmtId="0">
      <sharedItems>
        <s v="space"/>
        <s v="g"/>
        <s v="h"/>
      </sharedItems>
    </cacheField>
    <cacheField name="Dimension" numFmtId="0">
      <sharedItems>
        <s v="Entity"/>
        <s v="Goal"/>
        <s v="Spatial"/>
        <s v="Temporal"/>
      </sharedItems>
    </cacheField>
    <cacheField name="Foreshadow" numFmtId="0">
      <sharedItems>
        <s v="y"/>
      </sharedItems>
    </cacheField>
    <cacheField name="Shift" numFmtId="0">
      <sharedItems>
        <s v="n"/>
        <s v="y"/>
      </sharedItems>
    </cacheField>
    <cacheField name="word_counts" numFmtId="0">
      <sharedItems containsSemiMixedTypes="0" containsString="0" containsNumber="1" containsInteger="1">
        <n v="7.0"/>
        <n v="11.0"/>
        <n v="9.0"/>
        <n v="8.0"/>
        <n v="1.0"/>
        <n v="14.0"/>
        <n v="6.0"/>
        <n v="10.0"/>
        <n v="13.0"/>
        <n v="4.0"/>
        <n v="12.0"/>
        <n v="15.0"/>
        <n v="16.0"/>
        <n v="5.0"/>
        <n v="19.0"/>
      </sharedItems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293" sheet="NS"/>
  </cacheSource>
  <cacheFields>
    <cacheField name="Sequence" numFmtId="0">
      <sharedItems containsSemiMixedTypes="0" containsString="0" containsNumber="1" containsInteger="1">
        <n v="134.0"/>
        <n v="135.0"/>
        <n v="136.0"/>
        <n v="137.0"/>
        <n v="138.0"/>
        <n v="139.0"/>
        <n v="140.0"/>
        <n v="141.0"/>
        <n v="142.0"/>
        <n v="361.0"/>
        <n v="362.0"/>
        <n v="363.0"/>
        <n v="364.0"/>
        <n v="365.0"/>
        <n v="366.0"/>
        <n v="367.0"/>
        <n v="368.0"/>
        <n v="369.0"/>
        <n v="185.0"/>
        <n v="186.0"/>
        <n v="187.0"/>
        <n v="188.0"/>
        <n v="189.0"/>
        <n v="190.0"/>
        <n v="191.0"/>
        <n v="192.0"/>
        <n v="226.0"/>
        <n v="227.0"/>
        <n v="228.0"/>
        <n v="229.0"/>
        <n v="230.0"/>
        <n v="231.0"/>
        <n v="232.0"/>
        <n v="233.0"/>
        <n v="234.0"/>
        <n v="174.0"/>
        <n v="175.0"/>
        <n v="176.0"/>
        <n v="177.0"/>
        <n v="178.0"/>
        <n v="179.0"/>
        <n v="180.0"/>
        <n v="181.0"/>
        <n v="182.0"/>
        <n v="183.0"/>
        <n v="341.0"/>
        <n v="342.0"/>
        <n v="343.0"/>
        <n v="344.0"/>
        <n v="345.0"/>
        <n v="346.0"/>
        <n v="347.0"/>
        <n v="348.0"/>
        <n v="349.0"/>
        <n v="309.0"/>
        <n v="310.0"/>
        <n v="311.0"/>
        <n v="312.0"/>
        <n v="313.0"/>
        <n v="314.0"/>
        <n v="315.0"/>
        <n v="316.0"/>
        <n v="317.0"/>
        <n v="319.0"/>
        <n v="32.0"/>
        <n v="33.0"/>
        <n v="34.0"/>
        <n v="35.0"/>
        <n v="36.0"/>
        <n v="37.0"/>
        <n v="38.0"/>
        <n v="39.0"/>
        <n v="278.0"/>
        <n v="279.0"/>
        <n v="280.0"/>
        <n v="281.0"/>
        <n v="282.0"/>
        <n v="283.0"/>
        <n v="284.0"/>
        <n v="285.0"/>
        <n v="286.0"/>
        <n v="144.0"/>
        <n v="145.0"/>
        <n v="146.0"/>
        <n v="147.0"/>
        <n v="148.0"/>
        <n v="149.0"/>
        <n v="150.0"/>
        <n v="151.0"/>
        <n v="381.0"/>
        <n v="382.0"/>
        <n v="383.0"/>
        <n v="384.0"/>
        <n v="385.0"/>
        <n v="386.0"/>
        <n v="387.0"/>
        <n v="388.0"/>
        <n v="389.0"/>
        <n v="72.0"/>
        <n v="73.0"/>
        <n v="74.0"/>
        <n v="75.0"/>
        <n v="76.0"/>
        <n v="77.0"/>
        <n v="78.0"/>
        <n v="79.0"/>
        <n v="80.0"/>
        <n v="288.0"/>
        <n v="289.0"/>
        <n v="290.0"/>
        <n v="291.0"/>
        <n v="292.0"/>
        <n v="293.0"/>
        <n v="294.0"/>
        <n v="295.0"/>
        <n v="296.0"/>
        <n v="297.0"/>
        <n v="371.0"/>
        <n v="372.0"/>
        <n v="373.0"/>
        <n v="374.0"/>
        <n v="375.0"/>
        <n v="376.0"/>
        <n v="377.0"/>
        <n v="378.0"/>
        <n v="379.0"/>
        <n v="41.0"/>
        <n v="42.0"/>
        <n v="43.0"/>
        <n v="44.0"/>
        <n v="45.0"/>
        <n v="46.0"/>
        <n v="47.0"/>
        <n v="48.0"/>
        <n v="49.0"/>
        <n v="50.0"/>
        <n v="12.0"/>
        <n v="13.0"/>
        <n v="14.0"/>
        <n v="15.0"/>
        <n v="16.0"/>
        <n v="17.0"/>
        <n v="18.0"/>
        <n v="19.0"/>
        <n v="20.0"/>
        <n v="331.0"/>
        <n v="332.0"/>
        <n v="333.0"/>
        <n v="334.0"/>
        <n v="335.0"/>
        <n v="336.0"/>
        <n v="337.0"/>
        <n v="338.0"/>
        <n v="339.0"/>
        <n v="257.0"/>
        <n v="258.0"/>
        <n v="259.0"/>
        <n v="260.0"/>
        <n v="261.0"/>
        <n v="262.0"/>
        <n v="263.0"/>
        <n v="264.0"/>
        <n v="266.0"/>
        <n v="215.0"/>
        <n v="216.0"/>
        <n v="217.0"/>
        <n v="218.0"/>
        <n v="219.0"/>
        <n v="220.0"/>
        <n v="221.0"/>
        <n v="222.0"/>
        <n v="223.0"/>
        <n v="224.0"/>
        <n v="22.0"/>
        <n v="23.0"/>
        <n v="24.0"/>
        <n v="25.0"/>
        <n v="26.0"/>
        <n v="27.0"/>
        <n v="28.0"/>
        <n v="29.0"/>
        <n v="30.0"/>
        <n v="299.0"/>
        <n v="300.0"/>
        <n v="301.0"/>
        <n v="302.0"/>
        <n v="303.0"/>
        <n v="304.0"/>
        <n v="305.0"/>
        <n v="306.0"/>
        <n v="307.0"/>
        <n v="82.0"/>
        <n v="83.0"/>
        <n v="84.0"/>
        <n v="85.0"/>
        <n v="86.0"/>
        <n v="87.0"/>
        <n v="88.0"/>
        <n v="89.0"/>
        <n v="123.0"/>
        <n v="124.0"/>
        <n v="125.0"/>
        <n v="126.0"/>
        <n v="127.0"/>
        <n v="128.0"/>
        <n v="129.0"/>
        <n v="130.0"/>
        <n v="131.0"/>
        <n v="132.0"/>
        <n v="91.0"/>
        <n v="92.0"/>
        <n v="93.0"/>
        <n v="94.0"/>
        <n v="95.0"/>
        <n v="96.0"/>
        <n v="97.0"/>
        <n v="98.0"/>
        <n v="99.0"/>
        <n v="100.0"/>
        <n v="153.0"/>
        <n v="154.0"/>
        <n v="155.0"/>
        <n v="156.0"/>
        <n v="157.0"/>
        <n v="158.0"/>
        <n v="159.0"/>
        <n v="160.0"/>
        <n v="161.0"/>
        <n v="206.0"/>
        <n v="207.0"/>
        <n v="208.0"/>
        <n v="209.0"/>
        <n v="210.0"/>
        <n v="211.0"/>
        <n v="212.0"/>
        <n v="213.0"/>
        <n v="236.0"/>
        <n v="237.0"/>
        <n v="238.0"/>
        <n v="239.0"/>
        <n v="240.0"/>
        <n v="241.0"/>
        <n v="242.0"/>
        <n v="243.0"/>
        <n v="244.0"/>
        <n v="63.0"/>
        <n v="64.0"/>
        <n v="65.0"/>
        <n v="66.0"/>
        <n v="67.0"/>
        <n v="68.0"/>
        <n v="69.0"/>
        <n v="70.0"/>
        <n v="112.0"/>
        <n v="113.0"/>
        <n v="114.0"/>
        <n v="115.0"/>
        <n v="116.0"/>
        <n v="117.0"/>
        <n v="118.0"/>
        <n v="119.0"/>
        <n v="120.0"/>
        <n v="121.0"/>
        <n v="194.0"/>
        <n v="195.0"/>
        <n v="196.0"/>
        <n v="197.0"/>
        <n v="198.0"/>
        <n v="199.0"/>
        <n v="200.0"/>
        <n v="201.0"/>
        <n v="202.0"/>
        <n v="204.0"/>
        <n v="321.0"/>
        <n v="322.0"/>
        <n v="323.0"/>
        <n v="324.0"/>
        <n v="325.0"/>
        <n v="326.0"/>
        <n v="327.0"/>
        <n v="328.0"/>
        <n v="329.0"/>
        <n v="163.0"/>
        <n v="164.0"/>
        <n v="165.0"/>
        <n v="166.0"/>
        <n v="167.0"/>
        <n v="168.0"/>
        <n v="169.0"/>
        <n v="170.0"/>
        <n v="171.0"/>
        <n v="172.0"/>
      </sharedItems>
    </cacheField>
    <cacheField name="passage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</sharedItems>
    </cacheField>
    <cacheField name="line" numFmtId="0">
      <sharedItems containsSemiMixedTypes="0" containsString="0" containsNumber="1" containsInteger="1">
        <n v="1.0"/>
        <n v="2.0"/>
        <n v="3.0"/>
        <n v="4.0"/>
        <n v="5.0"/>
        <n v="0.0"/>
        <n v="6.0"/>
        <n v="7.0"/>
        <n v="8.0"/>
      </sharedItems>
    </cacheField>
    <cacheField name="line_text" numFmtId="0">
      <sharedItems>
        <s v="Finally, the gang was back together again."/>
        <s v="It had been about four months since they last played cards."/>
        <s v="Everyone settled around the table, chatting and catching up."/>
        <s v="Someone said no texting at the table."/>
        <s v="When Jake arrived, everyone clapped."/>
        <s v="CHATTING"/>
        <s v="They joked that his new wife would expect him home soon."/>
        <s v="DEALING"/>
        <s v="Is this true? (g:yes; h:no) &lt;br/&gt;The gang last played cards about four months ago."/>
        <s v="Maggie and Michael were settling in for the night."/>
        <s v="They were about to watch a movie."/>
        <s v="Michael had just made some popcorn."/>
        <s v="Maggie said they should wait and change into their pajamas before they started."/>
        <s v="The movie had won awards."/>
        <s v="SETTLING"/>
        <s v="She was here to pick up the laptop she left in Maggie’s car."/>
        <s v="POPPING"/>
        <s v="Is this true? (g:yes; h:no) &lt;br/&gt;Maggie and Michael were about to play a game."/>
        <s v="Philip was excited to be back in the United States."/>
        <s v="He was waiting outside of his favorite bar."/>
        <s v="But it had been almost four years since his last visit."/>
        <s v="He saw a familiar landscape outside."/>
        <s v="When Philip reached out his hand, Andrew hugged him."/>
        <s v="WAITING"/>
        <s v="They were going to visit some of their regular haunts."/>
        <s v="Is this true? (g:yes; h:no) &lt;br/&gt;Philip had gone to school in the U.S."/>
        <s v="Christina had left work early and was decorating for the party."/>
        <s v="She thought maybe she hadn’t left early enough."/>
        <s v="The birthday cake would be done any minute."/>
        <s v="She wondered if she had enough ice."/>
        <s v="DECORATING"/>
        <s v="He was very excited for his birthday."/>
        <s v="WRAPPING"/>
        <s v="It was all he had thought about all day."/>
        <s v="Is this true? (g:yes; h:no) &lt;br/&gt;Christina left school early."/>
        <s v="George was eating dinner with his wife, Lucille."/>
        <s v="COMPLAINING"/>
        <s v="They sat in silence picking at their food."/>
        <s v="Things had been tense between them lately."/>
        <s v="This was thanks, in no small part, to the family’s financial troubles."/>
        <s v="The telephone rang, but they chose to ignore it."/>
        <s v="PICKING"/>
        <s v="He had probably timed his arrival in hopes of a free meal."/>
        <s v="It was going to be a long dinner."/>
        <s v="Is this true? (g:yes; h:no) &lt;br/&gt;Things had been tense between George and Lucille."/>
        <s v="Rita sat down on the bench to eat some chocolate pudding."/>
        <s v="She had been looking forward to it all day."/>
        <s v="It wouldn’t be long before it was gone."/>
        <s v="She thought it was probably the best pudding she’d ever tasted."/>
        <s v="LOOKING"/>
        <s v="She looked at him as innocently as possible and said no."/>
        <s v="SMILING"/>
        <s v="He could see some of the pudding smeared on her face."/>
        <s v="Is this true? (g:yes; h:no) &lt;br/&gt;Rita was eating vanilla pudding."/>
        <s v="Barry was reading the brief he had just received."/>
        <s v="This was his first big case and could really help his career."/>
        <s v="Unfortunately, he didn’t know very much about patent law."/>
        <s v="He needed help with the case and tried to think of how he could get it."/>
        <s v="He remembered some relevant case law."/>
        <s v="READING"/>
        <s v="Bob was happy to help."/>
        <s v="FILING"/>
        <s v="Soon, the old roommates were discussing the details of the case."/>
        <s v="Is this true? (g:yes; h:no) &lt;br/&gt;The case dealt with securities fraud."/>
        <s v="Meghan took a sip of her coffee and stared at the road."/>
        <s v="HEARING"/>
        <s v="She had been watching traffic for about ten minutes."/>
        <s v="She was there early because she wanted to get a jump on the day."/>
        <s v="The flow of traffic was hypnotic."/>
        <s v="WATCHING"/>
        <s v="It would be nice to catch up."/>
        <s v="Is this true? (g:yes; h:no) &lt;br/&gt;Meghan was drinking tea."/>
        <s v="Mike was finally driving to the concert."/>
        <s v="He had been waiting for months to see The Decemberists."/>
        <s v="He turned the car’s stereo up and smiled at his date."/>
        <s v="They were starting to feel the excitement."/>
        <s v="They decided to stop for a bite to eat."/>
        <s v="DRIVING"/>
        <s v="He couldn’t wait for the show to begin."/>
        <s v="SINGING"/>
        <s v="Is this true? (g:yes; h:no) &lt;br/&gt;Mike was going to see The Wallflowers."/>
        <s v="Kathryn craned her head to hear the music."/>
        <s v="She was sitting in a loud coffee shop, and she couldn’t quite make out the song."/>
        <s v="The patrons were all talking."/>
        <s v="She decided to order an espresso."/>
        <s v="SITTING"/>
        <s v="She could finally hear a bit of the song."/>
        <s v="She made a mental note to listen to that album when she got home."/>
        <s v="Is this true? (g:yes; h:no) &lt;br/&gt;Kathryn was in a coffee shop."/>
        <s v="Rachel sighed and put her suitcase on her bed."/>
        <s v="She really hated packing, especially for a funeral."/>
        <s v="But it was only a couple of days away, and she couldn’t wait any longer."/>
        <s v="She packed a black dress and a veil."/>
        <s v="She thought about her great uncle."/>
        <s v="PACKING"/>
        <s v="Traveling was unpleasant enough without feeling dirty."/>
        <s v="CRYING"/>
        <s v="Is this true? (g:yes; h:no) &lt;br/&gt;Rachel was going to a funeral."/>
        <s v="Eric was staying late typing a report."/>
        <s v="His cubicle was filled with the files he needed to finish the project."/>
        <s v="It was a little overwhelming."/>
        <s v="His manager was trying to get the staff to put in extra work."/>
        <s v="Eric decided to go to his favorite pizza place."/>
        <s v="TYPING"/>
        <s v="He figured he’d be able to get a few more things done that night online."/>
        <s v="THINKING"/>
        <s v="Is this true? (g:yes; h:no) &lt;br/&gt;Eric worked in a cubicle."/>
        <s v="Linda was working on a new design for a company logo on her laptop."/>
        <s v="DRAWING"/>
        <s v="She was trying to find the perfect color for the text."/>
        <s v="The software had almost too many choices."/>
        <s v="She noticed another option for the hue."/>
        <s v="Linda decided to find an outlet."/>
        <s v="TRYING"/>
        <s v="Her work should be saved automatically."/>
        <s v="But she wasn’t going to take any chances."/>
        <s v="Is this true? (g:yes; h:no) &lt;br/&gt;Linda was trying to choose a font."/>
        <s v="Nicole was busy answering the phone and transferring calls."/>
        <s v="It had been non-stop since she’d arrived at nine this morning."/>
        <s v="All she wanted to do was take a break and get some coffee."/>
        <s v="She realized that someone had been on hold for five minutes."/>
        <s v="She decided to get a snack from the vending machine."/>
        <s v="ANSWERING"/>
        <s v="Hopefully the afternoon wouldn’t be as busy."/>
        <s v="QUITTING"/>
        <s v="Is this true? (g:yes; h:no) &lt;br/&gt;Nicole arrived at eight that morning."/>
        <s v="Cameron removed his safety glasses and wiped the sweat from his brow."/>
        <s v="WIPING"/>
        <s v="He’d been sanding the legs of the table he was making for a while."/>
        <s v="Now they were almost done."/>
        <s v="Woodworking was still fairly new to him, but he was learning quickly."/>
        <s v="Cameron paused to appreciate his handiwork and was pleased with it."/>
        <s v="He decided to stain the table’s aprons."/>
        <s v="SANDING"/>
        <s v="He was happy about his decision."/>
        <s v="Is this true? (g:yes; h:no) &lt;br/&gt;Cameron was sanding the top of the table."/>
        <s v="Julie furrowed her brow and stared at the game board."/>
        <s v="SCORING"/>
        <s v="She was choosing her next move."/>
        <s v="She wanted to avoid allowing her opponent to play on the triple-word square."/>
        <s v="She glanced at her tiles, but they were still the same."/>
        <s v="Julie was taking a long time to make her move."/>
        <s v="CHOOSING"/>
        <s v="It was a gamble that she hoped would pay off."/>
        <s v="Is this true? (g:yes; h:no) &lt;br/&gt;Julie was trying to avoid opening a double-word square."/>
        <s v="Oliver had been busy washing his clothes all day."/>
        <s v="He was almost finished with his final load."/>
        <s v="Folding sheets was always a struggle."/>
        <s v="He realized he was almost out of fabric softener."/>
        <s v="When he looked in his linen closet, it was completely full."/>
        <s v="WASHING"/>
        <s v="He’d have to come back tomorrow."/>
        <s v="IRONING"/>
        <s v="Is this true? (g:yes; h:no) &lt;br/&gt;Oliver was busy with laundry."/>
        <s v="Alice was locked out of her house – again."/>
        <s v="This was the third time in the past month."/>
        <s v="LAUGHING"/>
        <s v="She was thinking she really should hide a key somewhere for such occasions."/>
        <s v="She’d have to find a good spot where she could hide the spare."/>
        <s v="Alice was really mad at herself."/>
        <s v="Her friend was standing on the porch with the key and a smirk."/>
        <s v="Is this true? (g:yes; h:no) &lt;br/&gt;Alice had been locked out of her house three times over the past month."/>
        <s v="Spencer looked down and frowned."/>
        <s v="GRIMACING"/>
        <s v="He was driving home and just noticed it."/>
        <s v="Apparently, a package had been wedged between his car seats all week."/>
        <s v="He needed to be more careful about putting things on his seat."/>
        <s v="The line at the post office was long but moved quickly."/>
        <s v="He was assured that his package would arrive by Wednesday."/>
        <s v="It was a gift for his grandmother who collected magnets."/>
        <s v="Is this true? (g:yes; h:no) &lt;br/&gt;Spencer’s package would arrive by Tuesday."/>
        <s v="Blaire was relaxing in the teachers’ lounge, listening to other faculty complain about the students."/>
        <s v="It had been a long day, and she couldn’t wait to get home."/>
        <s v="She rubbed her eyes."/>
        <s v="She could smell a fresh pot of coffee brewing."/>
        <s v="She poured herself another cup of coffee."/>
        <s v="LISTENING"/>
        <s v="She grabbed the tests and put them in her briefcase."/>
        <s v="GRADING"/>
        <s v="Is this true? (g:yes; h:no) &lt;br/&gt;Blaire had an easy day."/>
        <s v="Jose strolled through the market putting various items in his basket."/>
        <s v="He was picking out items for a nice meal that evening."/>
        <s v="He smiled as he picked up some particularly good looking strawberries."/>
        <s v="They would go nicely with dessert."/>
        <s v="Jose remembered that he needed to stop by the dairy case to get his favorite cheddar."/>
        <s v="He quickly browsed through the market’s small selection of white wines."/>
        <s v="Jose didn’t really care for it, so he just bought the Shiraz."/>
        <s v="Is this true? (g:yes; h:no) &lt;br/&gt;Jose picked up raspberries for dessert."/>
        <s v="Carl’s shuttle van had only a few more stops left."/>
        <s v="He was going to Florida for a little business and pleasure."/>
        <s v="He was talking to the other passengers to pass the time."/>
        <s v="He could see the city skyline from the freeway."/>
        <s v="Inside the terminal, Carl saw a long line."/>
        <s v="TALKING"/>
        <s v="Carl daydreamed about warm sand and salty breezes."/>
        <s v="Is this true? (g:yes; h:no) &lt;br/&gt;Carl was in a van."/>
        <s v="Toby had been baking for the past three hours."/>
        <s v="The smell of baking bread soothed his nerves."/>
        <s v="He was working on a marble rye that he would give to his brother in law."/>
        <s v="He surveyed his remaining ingredients."/>
        <s v="Toby realized his sourdough was finished baking."/>
        <s v="The supermarket’s parking lot was oddly crowded for the early hour."/>
        <s v="BAKING"/>
        <s v="He made a mental list of the different breads he would bake that afternoon."/>
        <s v="SHOPPING"/>
        <s v="Is this true? (g:yes; h:no) &lt;br/&gt;Toby was working on a marble rye."/>
        <s v="Stan’s favorite team had finally won the pennant."/>
        <s v="He had been waiting for years for this moment."/>
        <s v="STANDING"/>
        <s v="The best part was that he was there to see it happen."/>
        <s v="All around him in the stadium, jubilant fans were cheering."/>
        <s v="Stan knew he should savor the moment."/>
        <s v="As he opened the door to his room, Stan thought it seemed extra quiet."/>
        <s v="CHEERING"/>
        <s v="Stan thought about getting tickets to the World Series."/>
        <s v="Is this true? (g:yes; h:no) &lt;br/&gt;Stan had been waiting for weeks to see his team win."/>
        <s v="Janie was listening to the radio."/>
        <s v="DANCING"/>
        <s v="She had been stressed all day and was finally unwinding."/>
        <s v="The dj was spinning some really great stuff."/>
        <s v="She really liked this song, especially the pounding bass line."/>
        <s v="She turned up the volume and adjusted the bass level."/>
        <s v="UNWINDING"/>
        <s v="The morning crew was talking about traffic, so she switched it off."/>
        <s v="Is this true? (g:yes; h:no) &lt;br/&gt;Janie had had a very relaxing day."/>
        <s v="Katie had been working for months on her medical school applications."/>
        <s v="Now it was November, and the deadlines were arriving."/>
        <s v="She was sweating because the application process was nerve wracking."/>
        <s v="She knew this was going to be a big decision."/>
        <s v="Three months later, it was mid February, and she got an email."/>
        <s v="SWEATING"/>
        <s v="Her top choice school wanted to invite her for an interview!"/>
        <s v="Is this true? (g:yes; h:no) &lt;br/&gt;Katie was applying to medical school."/>
        <s v="Steve hopped on a stool near the end of the bar."/>
        <s v="DRINKING"/>
        <s v="The bartender was already pouring him a pint of his favorite beer."/>
        <s v="Steve was going to savor the hoppy flavor."/>
        <s v="A couple of hours later, he noticed the bar was pretty empty."/>
        <s v="POURING"/>
        <s v="He looked up at the television to check the score."/>
        <s v="He thought about ordering another pint."/>
        <s v="Is this true? (g:yes; h:no) &lt;br/&gt;Steve sat near the end of the bar."/>
        <s v="Jordan sat on the tossing breadcrumbs to the birds."/>
        <s v="She had been at the park most of the day, people-watching."/>
        <s v="Now she had gathered quite the bird following."/>
        <s v="She saw the breeze making ripples on the lake."/>
        <s v="Two weeks later, the birds had flown away for the winter."/>
        <s v="TOSSING"/>
        <s v="She loved spending time at the park."/>
        <s v="Is this true? (g:yes; h:no) &lt;br/&gt;Jordan was feeding seeds to the birds."/>
        <s v="Mitch was going to the gym for the first time."/>
        <s v="It was tough learning all of the new exercises."/>
        <s v="But he wanted to get back in shape."/>
        <s v="He had received some sessions with a trainer as a birthday gift."/>
        <s v="Mitch had purchased new shoes for the occasion."/>
        <s v="The gym was extremely hot and smelled of sweat."/>
        <s v="Four months later, he was impressed with the results."/>
        <s v="LEARNING"/>
        <s v="The gym also offered classes about nutrition."/>
        <s v="Is this true? (g:yes; h:no) &lt;br/&gt;Mitch won the sessions with the trainer in a raffle."/>
        <s v="Juan’s meeting with the boss didn’t quite go as planned."/>
        <s v="ARGUING"/>
        <s v="He sat at his desk snacking on mixed nuts."/>
        <s v="He was going to have to finish the new designs before the next client meeting."/>
        <s v="It was a pretty tall order."/>
        <s v="He reached for his coffee but caught himself when he remembered that the cup was empty."/>
        <s v="SNACKING"/>
        <s v="At least the designs were finished."/>
        <s v="He could probably get a couple of hours of sleep before the meeting."/>
        <s v="Is this true? (g:yes; h:no) &lt;br/&gt;Juan’s meeting went as he expected."/>
        <s v="Stephanie sat on the examination table, shivering."/>
        <s v="She wondered why they always kept it so cold in here."/>
        <s v="With a smile, she thought maybe it was to match her doctor’s personality."/>
        <s v="She couldn't wait to get out of the exam room."/>
        <s v="She saw her cellphone on a chair."/>
        <s v="SHIVERING"/>
        <s v="She took a deep breath and answered the phone, ready to hear her fate."/>
        <s v="TEXTING"/>
        <s v="Is this true? (g:yes; h:no) &lt;br/&gt;The examination room was cold."/>
        <s v="Curling was as much art as science."/>
        <s v="SLIPPING"/>
        <s v="At least, this is what Nigel thought while walking onto the ice."/>
        <s v="He had been practicing for two weeks without much improvement."/>
        <s v="Nigel wondered if he’d ever get the hang of it."/>
        <s v="He was going to improve before the first game, he told himself."/>
        <s v="The following weekend, Nigel was nervous but ready."/>
        <s v="WALKING"/>
        <s v="He took his place in the hack and waited for the skip’s signal."/>
        <s v="Is this true? (g:yes; h:no) &lt;br/&gt;Nigel had been practicing for two weeks."/>
      </sharedItems>
    </cacheField>
    <cacheField name="probe" numFmtId="0">
      <sharedItems>
        <s v="n"/>
        <s v="y"/>
      </sharedItems>
    </cacheField>
    <cacheField name="probe_type" numFmtId="0">
      <sharedItems>
        <s v="n"/>
        <s v="s"/>
        <s v="v"/>
        <s v="f"/>
        <s v="q"/>
      </sharedItems>
    </cacheField>
    <cacheField name="correct_response" numFmtId="0">
      <sharedItems>
        <s v="space"/>
        <s v="g"/>
        <s v="h"/>
      </sharedItems>
    </cacheField>
    <cacheField name="Dimension" numFmtId="0">
      <sharedItems>
        <s v="Entity"/>
        <s v="Goal"/>
        <s v="Spatial"/>
        <s v="Temporal"/>
      </sharedItems>
    </cacheField>
    <cacheField name="Foreshadow" numFmtId="0">
      <sharedItems>
        <s v="n"/>
      </sharedItems>
    </cacheField>
    <cacheField name="Shift" numFmtId="0">
      <sharedItems>
        <s v="y"/>
      </sharedItems>
    </cacheField>
    <cacheField name="word_counts" numFmtId="0">
      <sharedItems containsSemiMixedTypes="0" containsString="0" containsNumber="1" containsInteger="1">
        <n v="7.0"/>
        <n v="11.0"/>
        <n v="9.0"/>
        <n v="5.0"/>
        <n v="1.0"/>
        <n v="14.0"/>
        <n v="6.0"/>
        <n v="13.0"/>
        <n v="10.0"/>
        <n v="8.0"/>
        <n v="12.0"/>
        <n v="16.0"/>
        <n v="15.0"/>
        <n v="19.0"/>
        <n v="4.0"/>
      </sharedItems>
    </cacheField>
  </cacheFields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293" sheet="NN"/>
  </cacheSource>
  <cacheFields>
    <cacheField name="Sequence" numFmtId="0">
      <sharedItems containsSemiMixedTypes="0" containsString="0" containsNumber="1" containsInteger="1">
        <n v="134.0"/>
        <n v="135.0"/>
        <n v="136.0"/>
        <n v="137.0"/>
        <n v="138.0"/>
        <n v="139.0"/>
        <n v="140.0"/>
        <n v="141.0"/>
        <n v="142.0"/>
        <n v="371.0"/>
        <n v="372.0"/>
        <n v="373.0"/>
        <n v="374.0"/>
        <n v="375.0"/>
        <n v="376.0"/>
        <n v="377.0"/>
        <n v="378.0"/>
        <n v="379.0"/>
        <n v="185.0"/>
        <n v="186.0"/>
        <n v="187.0"/>
        <n v="188.0"/>
        <n v="189.0"/>
        <n v="190.0"/>
        <n v="191.0"/>
        <n v="192.0"/>
        <n v="236.0"/>
        <n v="237.0"/>
        <n v="238.0"/>
        <n v="239.0"/>
        <n v="240.0"/>
        <n v="241.0"/>
        <n v="242.0"/>
        <n v="243.0"/>
        <n v="244.0"/>
        <n v="174.0"/>
        <n v="175.0"/>
        <n v="176.0"/>
        <n v="177.0"/>
        <n v="178.0"/>
        <n v="179.0"/>
        <n v="180.0"/>
        <n v="181.0"/>
        <n v="182.0"/>
        <n v="183.0"/>
        <n v="351.0"/>
        <n v="352.0"/>
        <n v="353.0"/>
        <n v="354.0"/>
        <n v="355.0"/>
        <n v="356.0"/>
        <n v="357.0"/>
        <n v="358.0"/>
        <n v="359.0"/>
        <n v="319.0"/>
        <n v="320.0"/>
        <n v="321.0"/>
        <n v="322.0"/>
        <n v="323.0"/>
        <n v="324.0"/>
        <n v="325.0"/>
        <n v="326.0"/>
        <n v="327.0"/>
        <n v="329.0"/>
        <n v="32.0"/>
        <n v="33.0"/>
        <n v="34.0"/>
        <n v="35.0"/>
        <n v="36.0"/>
        <n v="37.0"/>
        <n v="38.0"/>
        <n v="39.0"/>
        <n v="288.0"/>
        <n v="289.0"/>
        <n v="290.0"/>
        <n v="291.0"/>
        <n v="292.0"/>
        <n v="293.0"/>
        <n v="294.0"/>
        <n v="295.0"/>
        <n v="296.0"/>
        <n v="144.0"/>
        <n v="145.0"/>
        <n v="146.0"/>
        <n v="147.0"/>
        <n v="148.0"/>
        <n v="149.0"/>
        <n v="150.0"/>
        <n v="151.0"/>
        <n v="391.0"/>
        <n v="392.0"/>
        <n v="393.0"/>
        <n v="394.0"/>
        <n v="395.0"/>
        <n v="396.0"/>
        <n v="397.0"/>
        <n v="398.0"/>
        <n v="399.0"/>
        <n v="72.0"/>
        <n v="73.0"/>
        <n v="74.0"/>
        <n v="75.0"/>
        <n v="76.0"/>
        <n v="77.0"/>
        <n v="78.0"/>
        <n v="79.0"/>
        <n v="80.0"/>
        <n v="298.0"/>
        <n v="299.0"/>
        <n v="300.0"/>
        <n v="301.0"/>
        <n v="302.0"/>
        <n v="303.0"/>
        <n v="304.0"/>
        <n v="305.0"/>
        <n v="306.0"/>
        <n v="307.0"/>
        <n v="381.0"/>
        <n v="382.0"/>
        <n v="383.0"/>
        <n v="384.0"/>
        <n v="385.0"/>
        <n v="386.0"/>
        <n v="387.0"/>
        <n v="388.0"/>
        <n v="389.0"/>
        <n v="41.0"/>
        <n v="42.0"/>
        <n v="43.0"/>
        <n v="44.0"/>
        <n v="45.0"/>
        <n v="46.0"/>
        <n v="47.0"/>
        <n v="48.0"/>
        <n v="49.0"/>
        <n v="50.0"/>
        <n v="12.0"/>
        <n v="13.0"/>
        <n v="14.0"/>
        <n v="15.0"/>
        <n v="16.0"/>
        <n v="17.0"/>
        <n v="18.0"/>
        <n v="19.0"/>
        <n v="20.0"/>
        <n v="341.0"/>
        <n v="342.0"/>
        <n v="343.0"/>
        <n v="344.0"/>
        <n v="345.0"/>
        <n v="346.0"/>
        <n v="347.0"/>
        <n v="348.0"/>
        <n v="349.0"/>
        <n v="267.0"/>
        <n v="268.0"/>
        <n v="269.0"/>
        <n v="270.0"/>
        <n v="271.0"/>
        <n v="272.0"/>
        <n v="273.0"/>
        <n v="274.0"/>
        <n v="276.0"/>
        <n v="215.0"/>
        <n v="216.0"/>
        <n v="217.0"/>
        <n v="218.0"/>
        <n v="219.0"/>
        <n v="220.0"/>
        <n v="221.0"/>
        <n v="222.0"/>
        <n v="223.0"/>
        <n v="224.0"/>
        <n v="22.0"/>
        <n v="23.0"/>
        <n v="24.0"/>
        <n v="25.0"/>
        <n v="26.0"/>
        <n v="27.0"/>
        <n v="28.0"/>
        <n v="29.0"/>
        <n v="30.0"/>
        <n v="309.0"/>
        <n v="310.0"/>
        <n v="311.0"/>
        <n v="312.0"/>
        <n v="313.0"/>
        <n v="314.0"/>
        <n v="315.0"/>
        <n v="316.0"/>
        <n v="317.0"/>
        <n v="82.0"/>
        <n v="83.0"/>
        <n v="84.0"/>
        <n v="85.0"/>
        <n v="86.0"/>
        <n v="87.0"/>
        <n v="88.0"/>
        <n v="89.0"/>
        <n v="123.0"/>
        <n v="124.0"/>
        <n v="125.0"/>
        <n v="126.0"/>
        <n v="127.0"/>
        <n v="128.0"/>
        <n v="129.0"/>
        <n v="130.0"/>
        <n v="131.0"/>
        <n v="132.0"/>
        <n v="91.0"/>
        <n v="92.0"/>
        <n v="93.0"/>
        <n v="94.0"/>
        <n v="95.0"/>
        <n v="96.0"/>
        <n v="97.0"/>
        <n v="98.0"/>
        <n v="99.0"/>
        <n v="100.0"/>
        <n v="153.0"/>
        <n v="154.0"/>
        <n v="155.0"/>
        <n v="156.0"/>
        <n v="157.0"/>
        <n v="158.0"/>
        <n v="159.0"/>
        <n v="160.0"/>
        <n v="161.0"/>
        <n v="206.0"/>
        <n v="207.0"/>
        <n v="208.0"/>
        <n v="209.0"/>
        <n v="210.0"/>
        <n v="211.0"/>
        <n v="212.0"/>
        <n v="213.0"/>
        <n v="246.0"/>
        <n v="247.0"/>
        <n v="248.0"/>
        <n v="249.0"/>
        <n v="250.0"/>
        <n v="251.0"/>
        <n v="252.0"/>
        <n v="253.0"/>
        <n v="254.0"/>
        <n v="63.0"/>
        <n v="64.0"/>
        <n v="65.0"/>
        <n v="66.0"/>
        <n v="67.0"/>
        <n v="68.0"/>
        <n v="69.0"/>
        <n v="70.0"/>
        <n v="112.0"/>
        <n v="113.0"/>
        <n v="114.0"/>
        <n v="115.0"/>
        <n v="116.0"/>
        <n v="117.0"/>
        <n v="118.0"/>
        <n v="119.0"/>
        <n v="120.0"/>
        <n v="121.0"/>
        <n v="194.0"/>
        <n v="195.0"/>
        <n v="196.0"/>
        <n v="197.0"/>
        <n v="198.0"/>
        <n v="199.0"/>
        <n v="200.0"/>
        <n v="201.0"/>
        <n v="202.0"/>
        <n v="204.0"/>
        <n v="331.0"/>
        <n v="332.0"/>
        <n v="333.0"/>
        <n v="334.0"/>
        <n v="335.0"/>
        <n v="336.0"/>
        <n v="337.0"/>
        <n v="338.0"/>
        <n v="339.0"/>
        <n v="163.0"/>
        <n v="164.0"/>
        <n v="165.0"/>
        <n v="166.0"/>
        <n v="167.0"/>
        <n v="168.0"/>
        <n v="169.0"/>
        <n v="170.0"/>
        <n v="171.0"/>
        <n v="172.0"/>
      </sharedItems>
    </cacheField>
    <cacheField name="passage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</sharedItems>
    </cacheField>
    <cacheField name="line" numFmtId="0">
      <sharedItems containsSemiMixedTypes="0" containsString="0" containsNumber="1" containsInteger="1">
        <n v="1.0"/>
        <n v="2.0"/>
        <n v="3.0"/>
        <n v="4.0"/>
        <n v="5.0"/>
        <n v="0.0"/>
        <n v="6.0"/>
        <n v="7.0"/>
        <n v="8.0"/>
      </sharedItems>
    </cacheField>
    <cacheField name="line_text" numFmtId="0">
      <sharedItems>
        <s v="Finally, the gang was back together again."/>
        <s v="It had been about four months since they last played cards."/>
        <s v="Everyone settled around the table, chatting and catching up."/>
        <s v="Someone said no texting at the table."/>
        <s v="Nick shuffled the cards and dealt them."/>
        <s v="CHATTING"/>
        <s v="They joked that his new wife would expect him home soon."/>
        <s v="DEALING"/>
        <s v="Is this true? (g:yes; h:no) &lt;br/&gt;The gang last played cards about four months ago."/>
        <s v="Maggie and Michael were settling in for the night."/>
        <s v="They were about to watch a movie."/>
        <s v="Michael had just made some popcorn."/>
        <s v="Maggie said they should wait and change into their pajamas before they started."/>
        <s v="The movie had won awards."/>
        <s v="SETTLING"/>
        <s v="It was a modern take on film noir."/>
        <s v="POPPING"/>
        <s v="Is this true? (g:yes; h:no) &lt;br/&gt;Maggie and Michael were about to play a game."/>
        <s v="Philip was excited to be back in the United States."/>
        <s v="He was waiting outside of his favorite bar."/>
        <s v="But it had been almost four years since his last visit."/>
        <s v="He saw a familiar landscape outside."/>
        <s v="Philip thought about his old friends and chuckled."/>
        <s v="WAITING"/>
        <s v="They were going to visit some of their regular haunts."/>
        <s v="Is this true? (g:yes; h:no) &lt;br/&gt;Philip had gone to school in the U.S."/>
        <s v="Christina had left work early and was decorating for the party."/>
        <s v="She thought maybe she hadn’t left early enough."/>
        <s v="The birthday cake would be done any minute."/>
        <s v="She wondered if she had enough ice."/>
        <s v="DECORATING"/>
        <s v="She took the cake out of the oven to cool."/>
        <s v="WRAPPING"/>
        <s v="It would need to cool before she could decorate it."/>
        <s v="Is this true? (g:yes; h:no) &lt;br/&gt;Christina left school early."/>
        <s v="George was eating dinner with his wife, Lucille."/>
        <s v="COMPLAINING"/>
        <s v="They sat in silence picking at their food."/>
        <s v="Things had been tense between them lately."/>
        <s v="This was thanks, in no small part, to the family’s financial troubles."/>
        <s v="The telephone rang, but they chose to ignore it."/>
        <s v="PICKING"/>
        <s v="George sipped his tea."/>
        <s v="It was going to be a long dinner."/>
        <s v="Is this true? (g:yes; h:no) &lt;br/&gt;Things had been tense between George and Lucille."/>
        <s v="Rita sat down on the bench to eat some chocolate pudding."/>
        <s v="She had been looking forward to it all day."/>
        <s v="It wouldn’t be long before it was gone."/>
        <s v="She thought it was probably the best pudding she’d ever tasted."/>
        <s v="LOOKING"/>
        <s v="When she finished, she tossed the bowl in the dishwasher."/>
        <s v="SMILING"/>
        <s v="She contemplated having seconds."/>
        <s v="Is this true? (g:yes; h:no) &lt;br/&gt;Rita was eating vanilla pudding."/>
        <s v="Barry was reading the brief he had just received."/>
        <s v="This was his first big case and could really help his career."/>
        <s v="Unfortunately, he didn’t know very much about patent law."/>
        <s v="He needed help with the case and tried to think of how he could get it."/>
        <s v="He remembered some relevant case law."/>
        <s v="READING"/>
        <s v="If he could win this case, he’d be on the fast track for a partnership."/>
        <s v="FILING"/>
        <s v="This thought motivated him even more."/>
        <s v="Is this true? (g:yes; h:no) &lt;br/&gt;The case dealt with securities fraud."/>
        <s v="Meghan took a sip of her coffee and stared at the road."/>
        <s v="HEARING"/>
        <s v="She had been watching traffic for about ten minutes."/>
        <s v="She was there early because she wanted to get a jump on the day."/>
        <s v="The flow of traffic was hypnotic."/>
        <s v="WATCHING"/>
        <s v="Meghan took another sip and smiled slightly."/>
        <s v="Is this true? (g:yes; h:no) &lt;br/&gt;Meghan was drinking tea."/>
        <s v="Mike was finally driving to the concert."/>
        <s v="He had been waiting for months to see The Decemberists."/>
        <s v="He turned the car’s stereo up and smiled at his date."/>
        <s v="They were starting to feel the excitement."/>
        <s v="He double-checked that he still had the tickets."/>
        <s v="DRIVING"/>
        <s v="He couldn’t wait for the show to begin."/>
        <s v="SINGING"/>
        <s v="Is this true? (g:yes; h:no) &lt;br/&gt;Mike was going to see The Wallflowers."/>
        <s v="Kathryn craned her head to hear the music."/>
        <s v="She was sitting in a loud coffee shop, and she couldn’t quite make out the song."/>
        <s v="The patrons were all talking."/>
        <s v="She wished that it were just a bit quieter."/>
        <s v="SITTING"/>
        <s v="She could finally hear a bit of the song."/>
        <s v="She made a mental note to listen to that album when she got home."/>
        <s v="Is this true? (g:yes; h:no) &lt;br/&gt;Kathryn was in a coffee shop."/>
        <s v="Rachel sighed and put her suitcase on her bed."/>
        <s v="She really hated packing, especially for a funeral."/>
        <s v="But it was only a couple of days away, and she couldn’t wait any longer."/>
        <s v="She packed a black dress and a veil."/>
        <s v="She thought about her great uncle."/>
        <s v="PACKING"/>
        <s v="She sighed again and packed some more."/>
        <s v="CRYING"/>
        <s v="Is this true? (g:yes; h:no) &lt;br/&gt;Rachel was going to a funeral."/>
        <s v="Eric was staying late typing a report."/>
        <s v="His cubicle was filled with the files he needed to finish the project."/>
        <s v="It was a little overwhelming."/>
        <s v="His manager was trying to get the staff to put in extra work."/>
        <s v="Eric tried to ignore distractions and focus on his work."/>
        <s v="TYPING"/>
        <s v="He figured he’d be able to get a few more things done that night online."/>
        <s v="THINKING"/>
        <s v="Is this true? (g:yes; h:no) &lt;br/&gt;Eric worked in a cubicle."/>
        <s v="Linda was working on a new design for a company logo on her laptop."/>
        <s v="DRAWING"/>
        <s v="She was trying to find the perfect color for the text."/>
        <s v="The software had almost too many choices."/>
        <s v="She noticed another option for the hue."/>
        <s v="Linda was quite proud of her new design."/>
        <s v="TRYING"/>
        <s v="Her work should be saved automatically."/>
        <s v="But she wasn’t going to take any chances."/>
        <s v="Is this true? (g:yes; h:no) &lt;br/&gt;Linda was trying to choose a font."/>
        <s v="Nicole was busy answering the phone and transferring calls."/>
        <s v="It had been non-stop since she’d arrived at nine this morning."/>
        <s v="All she wanted to do was take a break and get some coffee."/>
        <s v="She realized that someone had been on hold for five minutes."/>
        <s v="She answered yet another call from an angry client."/>
        <s v="ANSWERING"/>
        <s v="Hopefully the afternoon wouldn’t be as busy."/>
        <s v="QUITTING"/>
        <s v="Is this true? (g:yes; h:no) &lt;br/&gt;Nicole arrived at eight that morning."/>
        <s v="Cameron removed his safety glasses and wiped the sweat from his brow."/>
        <s v="WIPING"/>
        <s v="He’d been sanding the legs of the table he was making for a while."/>
        <s v="Now they were almost done."/>
        <s v="Woodworking was still fairly new to him, but he was learning quickly."/>
        <s v="Cameron paused to appreciate his handiwork and was pleased with it."/>
        <s v="He thought about the shade of stain he had picked out."/>
        <s v="SANDING"/>
        <s v="He was happy about his decision."/>
        <s v="Is this true? (g:yes; h:no) &lt;br/&gt;Cameron was sanding the top of the table."/>
        <s v="Julie furrowed her brow and stared at the game board."/>
        <s v="SCORING"/>
        <s v="She was choosing her next move."/>
        <s v="She wanted to avoid allowing her opponent to play on the triple-word square."/>
        <s v="She glanced at her tiles, but they were still the same."/>
        <s v="Julie was taking a long time to make her move."/>
        <s v="CHOOSING"/>
        <s v="Her indecision was getting the better of her."/>
        <s v="Is this true? (g:yes; h:no) &lt;br/&gt;Julie was trying to avoid opening a double-word square."/>
        <s v="Oliver had been busy washing his clothes all day."/>
        <s v="He was almost finished with his final load."/>
        <s v="Folding sheets was always a struggle."/>
        <s v="He realized he was almost out of fabric softener."/>
        <s v="When he looked in his linen closet, it was completely full."/>
        <s v="WASHING"/>
        <s v="This gave him some satisfaction."/>
        <s v="IRONING"/>
        <s v="Is this true? (g:yes; h:no) &lt;br/&gt;Oliver was busy with laundry."/>
        <s v="Alice was locked out of her house – again."/>
        <s v="This was the third time in the past month."/>
        <s v="LAUGHING"/>
        <s v="She was thinking she really should hide a key somewhere for such occasions."/>
        <s v="She’d have to find a good spot where she could hide the spare."/>
        <s v="Alice was really mad at herself."/>
        <s v="She couldn’t believe how careless she had been recently."/>
        <s v="Is this true? (g:yes; h:no) &lt;br/&gt;Alice had been locked out of her house three times over the past month."/>
        <s v="Spencer looked down and frowned."/>
        <s v="GRIMACING"/>
        <s v="He was driving home and just noticed it."/>
        <s v="Apparently, a package had been wedged between his car seats all week."/>
        <s v="He needed to be more careful about putting things on his seat."/>
        <s v="The package was small and was easy to overlook."/>
        <s v="He was assured that his package would arrive by Wednesday."/>
        <s v="It was a gift for his grandmother who collected magnets."/>
        <s v="Is this true? (g:yes; h:no) &lt;br/&gt;Spencer’s package would arrive by Tuesday."/>
        <s v="Blaire was relaxing in the teachers’ lounge, listening to other faculty complain about the students."/>
        <s v="It had been a long day, and she couldn’t wait to get home."/>
        <s v="She rubbed her eyes."/>
        <s v="She could smell a fresh pot of coffee brewing."/>
        <s v="She poured herself another cup of coffee."/>
        <s v="LISTENING"/>
        <s v="She made a mental note to decrease her caffeine intake."/>
        <s v="GRADING"/>
        <s v="Is this true? (g:yes; h:no) &lt;br/&gt;Blaire had an easy day."/>
        <s v="Jose strolled through the market putting various items in his basket."/>
        <s v="He was picking out items for a nice meal that evening."/>
        <s v="He smiled as he picked up some particularly good looking strawberries."/>
        <s v="They would go nicely with dessert."/>
        <s v="Jose remembered that he needed to stop by the dairy case to get his favorite cheddar."/>
        <s v="He quickly browsed through the market’s small selection of white wines."/>
        <s v="Jose didn’t really care for them, so he headed toward the checkout."/>
        <s v="Is this true? (g:yes; h:no) &lt;br/&gt;Jose picked up raspberries for dessert."/>
        <s v="Carl’s shuttle van had only a few more stops left."/>
        <s v="He was going to Florida for a little business and pleasure."/>
        <s v="He was talking to the other passengers to pass the time."/>
        <s v="He could see the city skyline from the freeway."/>
        <s v="The van was crowded with other passengers."/>
        <s v="TALKING"/>
        <s v="Carl daydreamed about warm sand and salty breezes."/>
        <s v="Is this true? (g:yes; h:no) &lt;br/&gt;Carl was in a van."/>
        <s v="Toby had been baking for the past three hours."/>
        <s v="The smell of baking bread soothed his nerves."/>
        <s v="He was working on a marble rye that he would give to his brother in law."/>
        <s v="He surveyed his remaining ingredients."/>
        <s v="Toby realized his sourdough was finished baking."/>
        <s v="He had also made a loaf of whole wheat bread with olives and rosemary."/>
        <s v="BAKING"/>
        <s v="He made a mental list of the different breads he would bake that afternoon."/>
        <s v="SHOPPING"/>
        <s v="Is this true? (g:yes; h:no) &lt;br/&gt;Toby was working on a marble rye."/>
        <s v="Stan’s favorite team had finally won the pennant."/>
        <s v="He had been waiting for years for this moment."/>
        <s v="STANDING"/>
        <s v="The best part was that he was there to see it happen."/>
        <s v="All around him in the stadium, jubilant fans were cheering."/>
        <s v="Stan knew he should savor the moment."/>
        <s v="As he celebrated the victory, Stan thought about the season."/>
        <s v="CHEERING"/>
        <s v="Stan thought about getting tickets to the World Series."/>
        <s v="Is this true? (g:yes; h:no) &lt;br/&gt;Stan had been waiting for weeks to see his team win."/>
        <s v="Janie was listening to the radio."/>
        <s v="DANCING"/>
        <s v="She had been stressed all day and was finally unwinding."/>
        <s v="The dj was spinning some really great stuff."/>
        <s v="She really liked this song, especially the pounding bass line."/>
        <s v="She turned up the volume and adjusted the bass level."/>
        <s v="UNWINDING"/>
        <s v="It was loud enough to rattle her windows."/>
        <s v="Is this true? (g:yes; h:no) &lt;br/&gt;Janie had had a very relaxing day."/>
        <s v="Katie had been working for months on her medical school applications."/>
        <s v="Now it was November, and the deadlines were arriving."/>
        <s v="She was sweating because the application process was nerve wracking."/>
        <s v="She knew this was going to be a big decision."/>
        <s v="She sat down at her computer to write her boyfriend an email."/>
        <s v="SWEATING"/>
        <s v="Her top choice school wanted to invite her for an interview!"/>
        <s v="Is this true? (g:yes; h:no) &lt;br/&gt;Katie was applying to medical school."/>
        <s v="Steve hopped on a stool near the end of the bar."/>
        <s v="DRINKING"/>
        <s v="The bartender was already pouring him a pint of his favorite beer."/>
        <s v="Steve was going to savor the hoppy flavor."/>
        <s v="He glanced over his shoulder and noticed the bar was pretty empty."/>
        <s v="POURING"/>
        <s v="He looked up at the television to check the score."/>
        <s v="He thought about ordering another pint."/>
        <s v="Is this true? (g:yes; h:no) &lt;br/&gt;Steve sat near the end of the bar."/>
        <s v="Jordan sat on the tossing breadcrumbs to the birds."/>
        <s v="She had been at the park most of the day, people-watching."/>
        <s v="Now she had gathered quite the bird following."/>
        <s v="She saw the breeze making ripples on the lake."/>
        <s v="She smiled as the birds jostled each other for some more crumbs."/>
        <s v="TOSSING"/>
        <s v="She loved spending time at the park."/>
        <s v="Is this true? (g:yes; h:no) &lt;br/&gt;Jordan was feeding seeds to the birds."/>
        <s v="Mitch was going to the gym for the first time."/>
        <s v="It was tough learning all of the new exercises."/>
        <s v="But he wanted to get back in shape."/>
        <s v="He had received some sessions with a trainer as a birthday gift."/>
        <s v="Mitch had purchased new shoes for the occasion."/>
        <s v="The gym was extremely hot and smelled of sweat."/>
        <s v="He wondered how long it would take to see results."/>
        <s v="LEARNING"/>
        <s v="The gym also offered classes about nutrition."/>
        <s v="Is this true? (g:yes; h:no) &lt;br/&gt;Mitch won the sessions with the trainer in a raffle."/>
        <s v="Juan’s meeting with the boss didn’t quite go as planned."/>
        <s v="ARGUING"/>
        <s v="He sat at his desk snacking on mixed nuts."/>
        <s v="He was going to have to finish the new designs before the next client meeting."/>
        <s v="It was a pretty tall order."/>
        <s v="He reached for his coffee but caught himself when he remembered that the cup was empty."/>
        <s v="SNACKING"/>
        <s v="At least there was more in the break room."/>
        <s v="He really needed to focus on the designs."/>
        <s v="Is this true? (g:yes; h:no) &lt;br/&gt;Juan’s meeting went as he expected."/>
        <s v="Stephanie sat on the examination table, shivering."/>
        <s v="She wondered why they always kept it so cold in here."/>
        <s v="With a smile, she thought maybe it was to match her doctor’s personality."/>
        <s v="She couldn't wait to get out of the exam room."/>
        <s v="She saw her cellphone on a chair."/>
        <s v="SHIVERING"/>
        <s v="She grabbed it and checked for messages."/>
        <s v="TEXTING"/>
        <s v="Is this true? (g:yes; h:no) &lt;br/&gt;The examination room was cold."/>
        <s v="Curling was as much art as science."/>
        <s v="SLIPPING"/>
        <s v="At least, this is what Nigel thought while walking onto the ice."/>
        <s v="He had been practicing for two weeks without much improvement."/>
        <s v="Nigel wondered if he’d ever get the hang of it."/>
        <s v="He was going to improve before the first game, he told himself."/>
        <s v="Nigel was nervous about his ability to play."/>
        <s v="WALKING"/>
        <s v="He took his place in the hack and waited for the skip’s signal."/>
        <s v="Is this true? (g:yes; h:no) &lt;br/&gt;Nigel had been practicing for two weeks."/>
      </sharedItems>
    </cacheField>
    <cacheField name="probe" numFmtId="0">
      <sharedItems>
        <s v="n"/>
        <s v="y"/>
      </sharedItems>
    </cacheField>
    <cacheField name="probe_type" numFmtId="0">
      <sharedItems>
        <s v="n"/>
        <s v="s"/>
        <s v="v"/>
        <s v="f"/>
        <s v="q"/>
      </sharedItems>
    </cacheField>
    <cacheField name="correct_response" numFmtId="0">
      <sharedItems>
        <s v="space"/>
        <s v="g"/>
        <s v="h"/>
      </sharedItems>
    </cacheField>
    <cacheField name="Dimension" numFmtId="0">
      <sharedItems>
        <s v="Entity"/>
        <s v="Goal"/>
        <s v="Spatial"/>
        <s v="Temporal"/>
      </sharedItems>
    </cacheField>
    <cacheField name="Foreshadow" numFmtId="0">
      <sharedItems>
        <s v="n"/>
      </sharedItems>
    </cacheField>
    <cacheField name="Shift" numFmtId="0">
      <sharedItems>
        <s v="n"/>
      </sharedItems>
    </cacheField>
    <cacheField name="word_counts" numFmtId="0">
      <sharedItems containsSemiMixedTypes="0" containsString="0" containsNumber="1" containsInteger="1">
        <n v="7.0"/>
        <n v="11.0"/>
        <n v="9.0"/>
        <n v="1.0"/>
        <n v="14.0"/>
        <n v="6.0"/>
        <n v="13.0"/>
        <n v="5.0"/>
        <n v="8.0"/>
        <n v="10.0"/>
        <n v="12.0"/>
        <n v="4.0"/>
        <n v="16.0"/>
        <n v="15.0"/>
        <n v="1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FS_META" cacheId="0" dataCaption="" rowGrandTotals="0" compact="0" compactData="0">
  <location ref="A1:E5" firstHeaderRow="0" firstDataRow="2" firstDataCol="0"/>
  <pivotFields>
    <pivotField name="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name="passa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ine_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t="default"/>
      </items>
    </pivotField>
    <pivotField name="probe" compact="0" outline="0" multipleItemSelectionAllowed="1" showAll="0">
      <items>
        <item x="0"/>
        <item x="1"/>
        <item t="default"/>
      </items>
    </pivotField>
    <pivotField name="probe_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rrect_response" compact="0" outline="0" multipleItemSelectionAllowed="1" showAll="0">
      <items>
        <item x="0"/>
        <item x="1"/>
        <item x="2"/>
        <item x="3"/>
        <item t="default"/>
      </items>
    </pivotField>
    <pivotField name="Dimension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Foreshadow" compact="0" outline="0" multipleItemSelectionAllowed="1" showAll="0">
      <items>
        <item x="0"/>
        <item t="default"/>
      </items>
    </pivotField>
    <pivotField name="Shift" compact="0" outline="0" multipleItemSelectionAllowed="1" showAll="0">
      <items>
        <item x="0"/>
        <item t="default"/>
      </items>
    </pivotField>
    <pivotField name="word_cou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lesch Kincaid Reading Eas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Flesch Kincaid Grade Leve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Gunning Fog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SMOG 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leman Liau 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Automated Readability 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No. of sentence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o. of wor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No. of complex wor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ercent of complex wor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Average words per sent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Average syllables per w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>
    <field x="7"/>
  </rowFields>
  <colFields>
    <field x="-2"/>
  </colFields>
  <dataFields>
    <dataField name="COUNT of Flesch Kincaid Reading Ease" fld="11" subtotal="countNums" baseField="0"/>
    <dataField name="AVERAGE of Flesch Kincaid Reading Ease" fld="11" subtotal="average" baseField="0"/>
    <dataField name="STDEV of Flesch Kincaid Reading Ease" fld="11" subtotal="stdDev" baseField="0"/>
    <dataField name="AVERAGE of Flesch Kincaid Grade Level" fld="12" subtotal="average" baseField="0"/>
  </dataFields>
</pivotTableDefinition>
</file>

<file path=xl/pivotTables/pivotTable10.xml><?xml version="1.0" encoding="utf-8"?>
<pivotTableDefinition xmlns="http://schemas.openxmlformats.org/spreadsheetml/2006/main" name="Word Counts 5" cacheId="9" dataCaption="" rowGrandTotals="0" compact="0" compactData="0">
  <location ref="U3:W11" firstHeaderRow="0" firstDataRow="2" firstDataCol="0" rowPageCount="1" colPageCount="1"/>
  <pivotFields>
    <pivotField name="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Filler_passage" axis="axisRow" compact="0" outline="0" multipleItemSelectionAllowed="1" showAll="0" sortType="ascending">
      <items>
        <item h="1" x="8"/>
        <item x="0"/>
        <item x="1"/>
        <item x="2"/>
        <item x="3"/>
        <item x="4"/>
        <item x="5"/>
        <item x="6"/>
        <item x="7"/>
        <item t="default"/>
      </items>
    </pivotField>
    <pivotField name="line" axis="axisPage" compact="0" outline="0" multipleItemSelectionAllowed="1" showAll="0">
      <items>
        <item x="0"/>
        <item x="1"/>
        <item h="1" x="2"/>
        <item x="3"/>
        <item x="4"/>
        <item x="5"/>
        <item x="6"/>
        <item x="7"/>
        <item h="1" x="8"/>
        <item t="default"/>
      </items>
    </pivotField>
    <pivotField name="line_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probe" compact="0" outline="0" multipleItemSelectionAllowed="1" showAll="0">
      <items>
        <item x="0"/>
        <item x="1"/>
        <item x="2"/>
        <item t="default"/>
      </items>
    </pivotField>
    <pivotField name="probe_type" compact="0" outline="0" multipleItemSelectionAllowed="1" showAll="0">
      <items>
        <item x="0"/>
        <item x="1"/>
        <item x="2"/>
        <item x="3"/>
        <item t="default"/>
      </items>
    </pivotField>
    <pivotField name="correct_response" compact="0" outline="0" multipleItemSelectionAllowed="1" showAll="0">
      <items>
        <item x="0"/>
        <item x="1"/>
        <item x="2"/>
        <item x="3"/>
        <item t="default"/>
      </items>
    </pivotField>
    <pivotField name="Dimension" compact="0" outline="0" multipleItemSelectionAllowed="1" showAll="0">
      <items>
        <item x="0"/>
        <item x="1"/>
        <item t="default"/>
      </items>
    </pivotField>
    <pivotField name="Foreshadow" compact="0" outline="0" multipleItemSelectionAllowed="1" showAll="0">
      <items>
        <item x="0"/>
        <item x="1"/>
        <item t="default"/>
      </items>
    </pivotField>
    <pivotField name="Shift" compact="0" outline="0" multipleItemSelectionAllowed="1" showAll="0">
      <items>
        <item x="0"/>
        <item x="1"/>
        <item t="default"/>
      </items>
    </pivotField>
    <pivotField name="word_coun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1"/>
  </rowFields>
  <colFields>
    <field x="-2"/>
  </colFields>
  <pageFields>
    <pageField fld="2"/>
  </pageFields>
  <dataFields>
    <dataField name="SUM of word_counts" fld="10" baseField="0"/>
    <dataField name="AVERAGE of word_counts" fld="10" subtotal="average" baseField="0"/>
  </dataFields>
</pivotTableDefinition>
</file>

<file path=xl/pivotTables/pivotTable2.xml><?xml version="1.0" encoding="utf-8"?>
<pivotTableDefinition xmlns="http://schemas.openxmlformats.org/spreadsheetml/2006/main" name="FN_META" cacheId="1" dataCaption="" rowGrandTotals="0" compact="0" compactData="0">
  <location ref="A1:D5" firstHeaderRow="0" firstDataRow="2" firstDataCol="0"/>
  <pivotFields>
    <pivotField name="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name="passa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ine_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t="default"/>
      </items>
    </pivotField>
    <pivotField name="probe" compact="0" outline="0" multipleItemSelectionAllowed="1" showAll="0">
      <items>
        <item x="0"/>
        <item x="1"/>
        <item t="default"/>
      </items>
    </pivotField>
    <pivotField name="probe_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rrect_response" compact="0" outline="0" multipleItemSelectionAllowed="1" showAll="0">
      <items>
        <item x="0"/>
        <item x="1"/>
        <item x="2"/>
        <item t="default"/>
      </items>
    </pivotField>
    <pivotField name="Dimension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Foreshadow" compact="0" outline="0" multipleItemSelectionAllowed="1" showAll="0">
      <items>
        <item x="0"/>
        <item t="default"/>
      </items>
    </pivotField>
    <pivotField name="Shift" compact="0" outline="0" multipleItemSelectionAllowed="1" showAll="0">
      <items>
        <item x="0"/>
        <item x="1"/>
        <item t="default"/>
      </items>
    </pivotField>
    <pivotField name="word_cou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lesch Kincaid Reading Eas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Flesch Kincaid Grade Leve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Gunning Fog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SMOG 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oleman Liau 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Automated Readability 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No. of sentence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o. of wor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No. of complex wor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ercent of complex words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Average words per sent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Average syllables per w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>
    <field x="7"/>
  </rowFields>
  <colFields>
    <field x="-2"/>
  </colFields>
  <dataFields>
    <dataField name="COUNT of Flesch Kincaid Reading Ease" fld="11" subtotal="countNums" baseField="0"/>
    <dataField name="AVERAGE of Flesch Kincaid Reading Ease" fld="11" subtotal="average" baseField="0"/>
    <dataField name="AVERAGE of Flesch Kincaid Grade Level" fld="12" subtotal="average" baseField="0"/>
  </dataFields>
</pivotTableDefinition>
</file>

<file path=xl/pivotTables/pivotTable3.xml><?xml version="1.0" encoding="utf-8"?>
<pivotTableDefinition xmlns="http://schemas.openxmlformats.org/spreadsheetml/2006/main" name="NS_META" cacheId="2" dataCaption="" rowGrandTotals="0" compact="0" compactData="0">
  <location ref="A1:D5" firstHeaderRow="0" firstDataRow="2" firstDataCol="0"/>
  <pivotFields>
    <pivotField name="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name="passa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ine_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t="default"/>
      </items>
    </pivotField>
    <pivotField name="probe" compact="0" outline="0" multipleItemSelectionAllowed="1" showAll="0">
      <items>
        <item x="0"/>
        <item x="1"/>
        <item t="default"/>
      </items>
    </pivotField>
    <pivotField name="probe_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rrect_response" compact="0" outline="0" multipleItemSelectionAllowed="1" showAll="0">
      <items>
        <item x="0"/>
        <item x="1"/>
        <item x="2"/>
        <item t="default"/>
      </items>
    </pivotField>
    <pivotField name="Dimension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Foreshadow" compact="0" outline="0" multipleItemSelectionAllowed="1" showAll="0">
      <items>
        <item x="0"/>
        <item t="default"/>
      </items>
    </pivotField>
    <pivotField name="Shift" compact="0" outline="0" multipleItemSelectionAllowed="1" showAll="0">
      <items>
        <item x="0"/>
        <item t="default"/>
      </items>
    </pivotField>
    <pivotField name="word_cou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lesch Kincaid Reading Eas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Flesch Kincaid Grade Leve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Gunning Fog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MOG 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leman Liau 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Automated Readability 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No. of sentence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o. of wor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No. of complex wor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ercent of complex words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verage words per sent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Average syllables per w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7"/>
  </rowFields>
  <colFields>
    <field x="-2"/>
  </colFields>
  <dataFields>
    <dataField name="COUNT of Flesch Kincaid Reading Ease" fld="11" subtotal="countNums" baseField="0"/>
    <dataField name="AVERAGE of Flesch Kincaid Reading Ease" fld="11" subtotal="average" baseField="0"/>
    <dataField name="AVERAGE of Flesch Kincaid Grade Level" fld="12" subtotal="average" baseField="0"/>
  </dataFields>
</pivotTableDefinition>
</file>

<file path=xl/pivotTables/pivotTable4.xml><?xml version="1.0" encoding="utf-8"?>
<pivotTableDefinition xmlns="http://schemas.openxmlformats.org/spreadsheetml/2006/main" name="NN_META" cacheId="3" dataCaption="" rowGrandTotals="0" compact="0" compactData="0">
  <location ref="A1:D5" firstHeaderRow="0" firstDataRow="2" firstDataCol="0"/>
  <pivotFields>
    <pivotField name="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name="passa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ine_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t="default"/>
      </items>
    </pivotField>
    <pivotField name="probe" compact="0" outline="0" multipleItemSelectionAllowed="1" showAll="0">
      <items>
        <item x="0"/>
        <item x="1"/>
        <item t="default"/>
      </items>
    </pivotField>
    <pivotField name="probe_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rrect_response" compact="0" outline="0" multipleItemSelectionAllowed="1" showAll="0">
      <items>
        <item x="0"/>
        <item x="1"/>
        <item x="2"/>
        <item t="default"/>
      </items>
    </pivotField>
    <pivotField name="Dimension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Foreshadow" compact="0" outline="0" multipleItemSelectionAllowed="1" showAll="0">
      <items>
        <item x="0"/>
        <item t="default"/>
      </items>
    </pivotField>
    <pivotField name="Shift" compact="0" outline="0" multipleItemSelectionAllowed="1" showAll="0">
      <items>
        <item x="0"/>
        <item t="default"/>
      </items>
    </pivotField>
    <pivotField name="word_cou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lesch Kincaid Reading Eas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Flesch Kincaid Grade Leve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Gunning Fog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MOG 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leman Liau 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Automated Readability 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No. of sentence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o. of wor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No. of complex wor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ercent of complex words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Average words per sent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Average syllables per w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7"/>
  </rowFields>
  <colFields>
    <field x="-2"/>
  </colFields>
  <dataFields>
    <dataField name="COUNT of Flesch Kincaid Reading Ease" fld="11" subtotal="countNums" baseField="0"/>
    <dataField name="AVERAGE of Flesch Kincaid Reading Ease" fld="11" subtotal="average" baseField="0"/>
    <dataField name="AVERAGE of Flesch Kincaid Grade Level" fld="12" subtotal="average" baseField="0"/>
  </dataFields>
</pivotTableDefinition>
</file>

<file path=xl/pivotTables/pivotTable5.xml><?xml version="1.0" encoding="utf-8"?>
<pivotTableDefinition xmlns="http://schemas.openxmlformats.org/spreadsheetml/2006/main" name="Filler_META" cacheId="4" dataCaption="" rowGrandTotals="0" compact="0" compactData="0">
  <location ref="A1:D3" firstHeaderRow="0" firstDataRow="2" firstDataCol="0"/>
  <pivotFields>
    <pivotField name="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pass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ine_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probe" compact="0" outline="0" multipleItemSelectionAllowed="1" showAll="0">
      <items>
        <item x="0"/>
        <item x="1"/>
        <item x="2"/>
        <item t="default"/>
      </items>
    </pivotField>
    <pivotField name="probe_type" compact="0" outline="0" multipleItemSelectionAllowed="1" showAll="0">
      <items>
        <item x="0"/>
        <item x="1"/>
        <item x="2"/>
        <item x="3"/>
        <item t="default"/>
      </items>
    </pivotField>
    <pivotField name="correct_response" compact="0" outline="0" multipleItemSelectionAllowed="1" showAll="0">
      <items>
        <item x="0"/>
        <item x="1"/>
        <item x="2"/>
        <item x="3"/>
        <item t="default"/>
      </items>
    </pivotField>
    <pivotField name="Dimension" axis="axisRow" compact="0" outline="0" multipleItemSelectionAllowed="1" showAll="0" sortType="ascending">
      <items>
        <item x="1"/>
        <item x="0"/>
        <item t="default"/>
      </items>
    </pivotField>
    <pivotField name="Foreshadow" compact="0" outline="0" multipleItemSelectionAllowed="1" showAll="0">
      <items>
        <item x="0"/>
        <item x="1"/>
        <item t="default"/>
      </items>
    </pivotField>
    <pivotField name="Shift" compact="0" outline="0" multipleItemSelectionAllowed="1" showAll="0">
      <items>
        <item x="0"/>
        <item x="1"/>
        <item t="default"/>
      </items>
    </pivotField>
    <pivotField name="word_cou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lesch Kincaid Reading Eas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Flesch Kincaid Grade Leve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Gunning Fog Scor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MOG Index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oleman Liau Index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utomated Readability 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o. of sentences" compact="0" outline="0" multipleItemSelectionAllowed="1" showAll="0">
      <items>
        <item x="0"/>
        <item x="1"/>
        <item x="2"/>
        <item t="default"/>
      </items>
    </pivotField>
    <pivotField name="No. of wor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o. of complex words" compact="0" outline="0" multipleItemSelectionAllowed="1" showAll="0">
      <items>
        <item x="0"/>
        <item x="1"/>
        <item x="2"/>
        <item x="3"/>
        <item t="default"/>
      </items>
    </pivotField>
    <pivotField name="Percent of complex words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verage words per sent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verage syllables per wor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7"/>
  </rowFields>
  <colFields>
    <field x="-2"/>
  </colFields>
  <dataFields>
    <dataField name="COUNT of Flesch Kincaid Reading Ease" fld="11" subtotal="countNums" baseField="0"/>
    <dataField name="AVERAGE of Flesch Kincaid Reading Ease" fld="11" subtotal="average" baseField="0"/>
    <dataField name="AVERAGE of Flesch Kincaid Grade Level" fld="12" subtotal="average" baseField="0"/>
  </dataFields>
</pivotTableDefinition>
</file>

<file path=xl/pivotTables/pivotTable6.xml><?xml version="1.0" encoding="utf-8"?>
<pivotTableDefinition xmlns="http://schemas.openxmlformats.org/spreadsheetml/2006/main" name="Word Counts" cacheId="5" dataCaption="" rowGrandTotals="0" compact="0" compactData="0">
  <location ref="A3:D35" firstHeaderRow="0" firstDataRow="3" firstDataCol="0" rowPageCount="1" colPageCount="1"/>
  <pivotFields>
    <pivotField name="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name="passag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</pivotField>
    <pivotField name="line" axis="axisPage" compact="0" outline="0" multipleItemSelectionAllowed="1" showAll="0">
      <items>
        <item x="0"/>
        <item x="1"/>
        <item x="2"/>
        <item x="3"/>
        <item x="4"/>
        <item h="1" x="5"/>
        <item x="6"/>
        <item x="7"/>
        <item x="8"/>
        <item t="default"/>
      </items>
    </pivotField>
    <pivotField name="line_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t="default"/>
      </items>
    </pivotField>
    <pivotField name="probe" compact="0" outline="0" multipleItemSelectionAllowed="1" showAll="0">
      <items>
        <item x="0"/>
        <item x="1"/>
        <item t="default"/>
      </items>
    </pivotField>
    <pivotField name="probe_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rrect_response" compact="0" outline="0" multipleItemSelectionAllowed="1" showAll="0">
      <items>
        <item x="0"/>
        <item x="1"/>
        <item x="2"/>
        <item x="3"/>
        <item t="default"/>
      </items>
    </pivotField>
    <pivotField name="FS_Dimension" axis="axisRow" compact="0" outline="0" multipleItemSelectionAllowed="1" showAll="0" sortType="ascending" defaultSubtotal="0">
      <items>
        <item x="0"/>
        <item x="1"/>
        <item x="2"/>
        <item x="3"/>
      </items>
    </pivotField>
    <pivotField name="Foreshadow" compact="0" outline="0" multipleItemSelectionAllowed="1" showAll="0">
      <items>
        <item x="0"/>
        <item t="default"/>
      </items>
    </pivotField>
    <pivotField name="Shift" compact="0" outline="0" multipleItemSelectionAllowed="1" showAll="0">
      <items>
        <item x="0"/>
        <item t="default"/>
      </items>
    </pivotField>
    <pivotField name="word_coun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lesch Kincaid Reading Ea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</pivotFields>
  <rowFields>
    <field x="7"/>
    <field x="1"/>
  </rowFields>
  <colFields>
    <field x="-2"/>
  </colFields>
  <pageFields>
    <pageField fld="2"/>
  </pageFields>
  <dataFields>
    <dataField name="SUM of word_counts" fld="10" baseField="0"/>
    <dataField name="AVERAGE of word_counts" fld="10" subtotal="average" baseField="0"/>
  </dataFields>
</pivotTableDefinition>
</file>

<file path=xl/pivotTables/pivotTable7.xml><?xml version="1.0" encoding="utf-8"?>
<pivotTableDefinition xmlns="http://schemas.openxmlformats.org/spreadsheetml/2006/main" name="Word Counts 2" cacheId="6" dataCaption="" rowGrandTotals="0" compact="0" compactData="0">
  <location ref="F3:I35" firstHeaderRow="0" firstDataRow="3" firstDataCol="0" rowPageCount="1" colPageCount="1"/>
  <pivotFields>
    <pivotField name="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name="passag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</pivotField>
    <pivotField name="line" axis="axisPage" compact="0" outline="0" multipleItemSelectionAllowed="1" showAll="0">
      <items>
        <item x="0"/>
        <item x="1"/>
        <item x="2"/>
        <item x="3"/>
        <item x="4"/>
        <item h="1" x="5"/>
        <item x="6"/>
        <item x="7"/>
        <item x="8"/>
        <item t="default"/>
      </items>
    </pivotField>
    <pivotField name="line_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t="default"/>
      </items>
    </pivotField>
    <pivotField name="probe" compact="0" outline="0" multipleItemSelectionAllowed="1" showAll="0">
      <items>
        <item x="0"/>
        <item x="1"/>
        <item t="default"/>
      </items>
    </pivotField>
    <pivotField name="probe_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rrect_response" compact="0" outline="0" multipleItemSelectionAllowed="1" showAll="0">
      <items>
        <item x="0"/>
        <item x="1"/>
        <item x="2"/>
        <item t="default"/>
      </items>
    </pivotField>
    <pivotField name="FN_Dimension" axis="axisRow" compact="0" outline="0" multipleItemSelectionAllowed="1" showAll="0" sortType="ascending" defaultSubtotal="0">
      <items>
        <item x="0"/>
        <item x="1"/>
        <item x="2"/>
        <item x="3"/>
      </items>
    </pivotField>
    <pivotField name="Foreshadow" compact="0" outline="0" multipleItemSelectionAllowed="1" showAll="0">
      <items>
        <item x="0"/>
        <item t="default"/>
      </items>
    </pivotField>
    <pivotField name="Shift" compact="0" outline="0" multipleItemSelectionAllowed="1" showAll="0">
      <items>
        <item x="0"/>
        <item x="1"/>
        <item t="default"/>
      </items>
    </pivotField>
    <pivotField name="word_coun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7"/>
    <field x="1"/>
  </rowFields>
  <colFields>
    <field x="-2"/>
  </colFields>
  <pageFields>
    <pageField fld="2"/>
  </pageFields>
  <dataFields>
    <dataField name="SUM of word_counts" fld="10" baseField="0"/>
    <dataField name="AVERAGE of word_counts" fld="10" subtotal="average" baseField="0"/>
  </dataFields>
</pivotTableDefinition>
</file>

<file path=xl/pivotTables/pivotTable8.xml><?xml version="1.0" encoding="utf-8"?>
<pivotTableDefinition xmlns="http://schemas.openxmlformats.org/spreadsheetml/2006/main" name="Word Counts 3" cacheId="7" dataCaption="" rowGrandTotals="0" compact="0" compactData="0">
  <location ref="K3:N35" firstHeaderRow="0" firstDataRow="3" firstDataCol="0" rowPageCount="1" colPageCount="1"/>
  <pivotFields>
    <pivotField name="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name="passag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</pivotField>
    <pivotField name="line" axis="axisPage" compact="0" outline="0" multipleItemSelectionAllowed="1" showAll="0">
      <items>
        <item x="0"/>
        <item x="1"/>
        <item x="2"/>
        <item x="3"/>
        <item x="4"/>
        <item h="1" x="5"/>
        <item x="6"/>
        <item x="7"/>
        <item x="8"/>
        <item t="default"/>
      </items>
    </pivotField>
    <pivotField name="line_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t="default"/>
      </items>
    </pivotField>
    <pivotField name="probe" compact="0" outline="0" multipleItemSelectionAllowed="1" showAll="0">
      <items>
        <item x="0"/>
        <item x="1"/>
        <item t="default"/>
      </items>
    </pivotField>
    <pivotField name="probe_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rrect_response" compact="0" outline="0" multipleItemSelectionAllowed="1" showAll="0">
      <items>
        <item x="0"/>
        <item x="1"/>
        <item x="2"/>
        <item t="default"/>
      </items>
    </pivotField>
    <pivotField name="NS_Dimension" axis="axisRow" compact="0" outline="0" multipleItemSelectionAllowed="1" showAll="0" sortType="ascending" defaultSubtotal="0">
      <items>
        <item x="0"/>
        <item x="1"/>
        <item x="2"/>
        <item x="3"/>
      </items>
    </pivotField>
    <pivotField name="Foreshadow" compact="0" outline="0" multipleItemSelectionAllowed="1" showAll="0">
      <items>
        <item x="0"/>
        <item t="default"/>
      </items>
    </pivotField>
    <pivotField name="Shift" compact="0" outline="0" multipleItemSelectionAllowed="1" showAll="0">
      <items>
        <item x="0"/>
        <item t="default"/>
      </items>
    </pivotField>
    <pivotField name="word_coun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7"/>
    <field x="1"/>
  </rowFields>
  <colFields>
    <field x="-2"/>
  </colFields>
  <pageFields>
    <pageField fld="2"/>
  </pageFields>
  <dataFields>
    <dataField name="SUM of word_counts" fld="10" baseField="0"/>
    <dataField name="AVERAGE of word_counts" fld="10" subtotal="average" baseField="0"/>
  </dataFields>
</pivotTableDefinition>
</file>

<file path=xl/pivotTables/pivotTable9.xml><?xml version="1.0" encoding="utf-8"?>
<pivotTableDefinition xmlns="http://schemas.openxmlformats.org/spreadsheetml/2006/main" name="Word Counts 4" cacheId="8" dataCaption="" rowGrandTotals="0" compact="0" compactData="0">
  <location ref="P3:S35" firstHeaderRow="0" firstDataRow="3" firstDataCol="0" rowPageCount="1" colPageCount="1"/>
  <pivotFields>
    <pivotField name="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name="passag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</pivotField>
    <pivotField name="line" axis="axisPage" compact="0" outline="0" multipleItemSelectionAllowed="1" showAll="0">
      <items>
        <item x="0"/>
        <item x="1"/>
        <item x="2"/>
        <item x="3"/>
        <item x="4"/>
        <item h="1" x="5"/>
        <item x="6"/>
        <item x="7"/>
        <item x="8"/>
        <item t="default"/>
      </items>
    </pivotField>
    <pivotField name="line_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t="default"/>
      </items>
    </pivotField>
    <pivotField name="probe" compact="0" outline="0" multipleItemSelectionAllowed="1" showAll="0">
      <items>
        <item x="0"/>
        <item x="1"/>
        <item t="default"/>
      </items>
    </pivotField>
    <pivotField name="probe_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rrect_response" compact="0" outline="0" multipleItemSelectionAllowed="1" showAll="0">
      <items>
        <item x="0"/>
        <item x="1"/>
        <item x="2"/>
        <item t="default"/>
      </items>
    </pivotField>
    <pivotField name="NN_Dimension" axis="axisRow" compact="0" outline="0" multipleItemSelectionAllowed="1" showAll="0" sortType="ascending" defaultSubtotal="0">
      <items>
        <item x="0"/>
        <item x="1"/>
        <item x="2"/>
        <item x="3"/>
      </items>
    </pivotField>
    <pivotField name="Foreshadow" compact="0" outline="0" multipleItemSelectionAllowed="1" showAll="0">
      <items>
        <item x="0"/>
        <item t="default"/>
      </items>
    </pivotField>
    <pivotField name="Shift" compact="0" outline="0" multipleItemSelectionAllowed="1" showAll="0">
      <items>
        <item x="0"/>
        <item t="default"/>
      </items>
    </pivotField>
    <pivotField name="word_coun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7"/>
    <field x="1"/>
  </rowFields>
  <colFields>
    <field x="-2"/>
  </colFields>
  <pageFields>
    <pageField fld="2"/>
  </pageFields>
  <dataFields>
    <dataField name="SUM of word_counts" fld="10" baseField="0"/>
    <dataField name="AVERAGE of word_counts" fld="10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pivotTable" Target="../pivotTables/pivotTable7.xml"/><Relationship Id="rId3" Type="http://schemas.openxmlformats.org/officeDocument/2006/relationships/pivotTable" Target="../pivotTables/pivotTable8.xml"/><Relationship Id="rId4" Type="http://schemas.openxmlformats.org/officeDocument/2006/relationships/pivotTable" Target="../pivotTables/pivotTable9.xml"/><Relationship Id="rId5" Type="http://schemas.openxmlformats.org/officeDocument/2006/relationships/pivotTable" Target="../pivotTables/pivotTable10.xml"/><Relationship Id="rId6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0.0"/>
    <col customWidth="1" min="4" max="4" width="83.86"/>
    <col customWidth="1" min="5" max="5" width="19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>
      <c r="A2" s="1">
        <v>134.0</v>
      </c>
      <c r="B2" s="1">
        <v>1.0</v>
      </c>
      <c r="C2" s="1">
        <v>1.0</v>
      </c>
      <c r="D2" s="5" t="s">
        <v>23</v>
      </c>
      <c r="E2" s="1" t="s">
        <v>24</v>
      </c>
      <c r="F2" s="1" t="s">
        <v>24</v>
      </c>
      <c r="G2" s="1" t="s">
        <v>25</v>
      </c>
      <c r="H2" s="6" t="s">
        <v>26</v>
      </c>
      <c r="I2" s="1" t="s">
        <v>27</v>
      </c>
      <c r="J2" s="1" t="s">
        <v>27</v>
      </c>
      <c r="K2" s="7">
        <f>IFERROR(__xludf.DUMMYFUNCTION("IF(ISBLANK(D2),"""",COUNTA(SPLIT(D2,"" "")))"),7.0)</f>
        <v>7</v>
      </c>
      <c r="L2" s="1">
        <v>82.1</v>
      </c>
      <c r="M2" s="1">
        <v>3.9</v>
      </c>
      <c r="N2" s="1">
        <v>5.8</v>
      </c>
      <c r="O2" s="3">
        <v>5.0</v>
      </c>
      <c r="P2" s="3">
        <v>11.5</v>
      </c>
      <c r="Q2" s="3">
        <v>4.7</v>
      </c>
      <c r="R2" s="3">
        <v>6.0</v>
      </c>
      <c r="S2" s="3">
        <v>51.0</v>
      </c>
      <c r="T2" s="3">
        <v>4.0</v>
      </c>
      <c r="U2" s="1">
        <v>7.84</v>
      </c>
      <c r="V2" s="1">
        <v>8.5</v>
      </c>
      <c r="W2" s="1">
        <v>1.37</v>
      </c>
    </row>
    <row r="3">
      <c r="A3" s="1">
        <v>135.0</v>
      </c>
      <c r="B3" s="1">
        <v>1.0</v>
      </c>
      <c r="C3" s="1">
        <v>2.0</v>
      </c>
      <c r="D3" s="5" t="s">
        <v>28</v>
      </c>
      <c r="E3" s="1" t="s">
        <v>24</v>
      </c>
      <c r="F3" s="1" t="s">
        <v>24</v>
      </c>
      <c r="G3" s="1" t="s">
        <v>25</v>
      </c>
      <c r="H3" s="6" t="s">
        <v>26</v>
      </c>
      <c r="I3" s="1" t="s">
        <v>27</v>
      </c>
      <c r="J3" s="1" t="s">
        <v>27</v>
      </c>
      <c r="K3" s="7">
        <f>IFERROR(__xludf.DUMMYFUNCTION("IF(ISBLANK(D3),"""",COUNTA(SPLIT(D3,"" "")))"),11.0)</f>
        <v>11</v>
      </c>
      <c r="O3" s="4"/>
      <c r="P3" s="4"/>
      <c r="Q3" s="4"/>
      <c r="R3" s="4"/>
      <c r="S3" s="4"/>
      <c r="T3" s="8"/>
    </row>
    <row r="4">
      <c r="A4" s="1">
        <v>136.0</v>
      </c>
      <c r="B4" s="1">
        <v>1.0</v>
      </c>
      <c r="C4" s="1">
        <v>3.0</v>
      </c>
      <c r="D4" s="9" t="s">
        <v>29</v>
      </c>
      <c r="E4" s="1" t="s">
        <v>24</v>
      </c>
      <c r="F4" s="1" t="s">
        <v>24</v>
      </c>
      <c r="G4" s="1" t="s">
        <v>25</v>
      </c>
      <c r="H4" s="6" t="s">
        <v>26</v>
      </c>
      <c r="I4" s="1" t="s">
        <v>27</v>
      </c>
      <c r="J4" s="1" t="s">
        <v>27</v>
      </c>
      <c r="K4" s="7">
        <f>IFERROR(__xludf.DUMMYFUNCTION("IF(ISBLANK(D4),"""",COUNTA(SPLIT(D4,"" "")))"),9.0)</f>
        <v>9</v>
      </c>
      <c r="O4" s="4"/>
      <c r="P4" s="4"/>
      <c r="Q4" s="4"/>
      <c r="R4" s="4"/>
      <c r="S4" s="4"/>
      <c r="T4" s="8"/>
    </row>
    <row r="5">
      <c r="A5" s="1">
        <v>137.0</v>
      </c>
      <c r="B5" s="1">
        <v>1.0</v>
      </c>
      <c r="C5" s="1">
        <v>4.0</v>
      </c>
      <c r="D5" s="10" t="s">
        <v>30</v>
      </c>
      <c r="E5" s="1" t="s">
        <v>24</v>
      </c>
      <c r="F5" s="1" t="s">
        <v>31</v>
      </c>
      <c r="G5" s="1" t="s">
        <v>25</v>
      </c>
      <c r="H5" s="6" t="s">
        <v>26</v>
      </c>
      <c r="I5" s="1" t="s">
        <v>27</v>
      </c>
      <c r="J5" s="1" t="s">
        <v>27</v>
      </c>
      <c r="K5" s="7">
        <f>IFERROR(__xludf.DUMMYFUNCTION("IF(ISBLANK(D5),"""",COUNTA(SPLIT(D5,"" "")))"),8.0)</f>
        <v>8</v>
      </c>
      <c r="P5" s="4"/>
      <c r="R5" s="4"/>
      <c r="S5" s="11"/>
      <c r="T5" s="8"/>
    </row>
    <row r="6">
      <c r="A6" s="1">
        <v>138.0</v>
      </c>
      <c r="B6" s="1">
        <v>1.0</v>
      </c>
      <c r="C6" s="1">
        <v>5.0</v>
      </c>
      <c r="D6" s="12" t="s">
        <v>32</v>
      </c>
      <c r="E6" s="1" t="s">
        <v>24</v>
      </c>
      <c r="F6" s="1" t="s">
        <v>31</v>
      </c>
      <c r="G6" s="1" t="s">
        <v>25</v>
      </c>
      <c r="H6" s="6" t="s">
        <v>26</v>
      </c>
      <c r="I6" s="1" t="s">
        <v>27</v>
      </c>
      <c r="J6" s="1" t="s">
        <v>27</v>
      </c>
      <c r="K6" s="7">
        <f>IFERROR(__xludf.DUMMYFUNCTION("IF(ISBLANK(D6),"""",COUNTA(SPLIT(D6,"" "")))"),5.0)</f>
        <v>5</v>
      </c>
      <c r="R6" s="4"/>
      <c r="S6" s="4"/>
      <c r="T6" s="8"/>
    </row>
    <row r="7">
      <c r="A7" s="1">
        <v>139.0</v>
      </c>
      <c r="B7" s="1">
        <v>1.0</v>
      </c>
      <c r="C7" s="1">
        <v>0.0</v>
      </c>
      <c r="D7" s="13" t="s">
        <v>33</v>
      </c>
      <c r="E7" s="1" t="s">
        <v>27</v>
      </c>
      <c r="F7" s="1" t="s">
        <v>34</v>
      </c>
      <c r="G7" s="1" t="s">
        <v>35</v>
      </c>
      <c r="H7" s="6" t="s">
        <v>26</v>
      </c>
      <c r="I7" s="1" t="s">
        <v>27</v>
      </c>
      <c r="J7" s="1" t="s">
        <v>27</v>
      </c>
      <c r="K7" s="7">
        <f>IFERROR(__xludf.DUMMYFUNCTION("IF(ISBLANK(D7),"""",COUNTA(SPLIT(D7,"" "")))"),1.0)</f>
        <v>1</v>
      </c>
      <c r="R7" s="4"/>
    </row>
    <row r="8">
      <c r="A8" s="1">
        <v>140.0</v>
      </c>
      <c r="B8" s="1">
        <v>1.0</v>
      </c>
      <c r="C8" s="1">
        <v>6.0</v>
      </c>
      <c r="D8" s="5" t="s">
        <v>36</v>
      </c>
      <c r="E8" s="1" t="s">
        <v>24</v>
      </c>
      <c r="F8" s="1" t="s">
        <v>24</v>
      </c>
      <c r="G8" s="1" t="s">
        <v>25</v>
      </c>
      <c r="H8" s="6" t="s">
        <v>26</v>
      </c>
      <c r="I8" s="1" t="s">
        <v>27</v>
      </c>
      <c r="J8" s="1" t="s">
        <v>27</v>
      </c>
      <c r="K8" s="7">
        <f>IFERROR(__xludf.DUMMYFUNCTION("IF(ISBLANK(D8),"""",COUNTA(SPLIT(D8,"" "")))"),11.0)</f>
        <v>11</v>
      </c>
    </row>
    <row r="9">
      <c r="A9" s="1">
        <v>141.0</v>
      </c>
      <c r="B9" s="1">
        <v>1.0</v>
      </c>
      <c r="C9" s="1">
        <v>0.0</v>
      </c>
      <c r="D9" s="5" t="s">
        <v>37</v>
      </c>
      <c r="E9" s="1" t="s">
        <v>27</v>
      </c>
      <c r="F9" s="1" t="s">
        <v>38</v>
      </c>
      <c r="G9" s="1" t="s">
        <v>39</v>
      </c>
      <c r="H9" s="6" t="s">
        <v>26</v>
      </c>
      <c r="I9" s="1" t="s">
        <v>27</v>
      </c>
      <c r="J9" s="1" t="s">
        <v>27</v>
      </c>
      <c r="K9" s="7">
        <f>IFERROR(__xludf.DUMMYFUNCTION("IF(ISBLANK(D9),"""",COUNTA(SPLIT(D9,"" "")))"),1.0)</f>
        <v>1</v>
      </c>
    </row>
    <row r="10">
      <c r="A10" s="1">
        <v>142.0</v>
      </c>
      <c r="B10" s="1">
        <v>1.0</v>
      </c>
      <c r="C10" s="1">
        <v>0.0</v>
      </c>
      <c r="D10" s="9" t="s">
        <v>40</v>
      </c>
      <c r="E10" s="1" t="s">
        <v>27</v>
      </c>
      <c r="F10" s="1" t="s">
        <v>41</v>
      </c>
      <c r="G10" s="1" t="s">
        <v>35</v>
      </c>
      <c r="H10" s="6" t="s">
        <v>26</v>
      </c>
      <c r="I10" s="1" t="s">
        <v>27</v>
      </c>
      <c r="J10" s="1" t="s">
        <v>27</v>
      </c>
      <c r="K10" s="7">
        <f>IFERROR(__xludf.DUMMYFUNCTION("IF(ISBLANK(D10),"""",COUNTA(SPLIT(D10,"" "")))"),14.0)</f>
        <v>14</v>
      </c>
    </row>
    <row r="11">
      <c r="A11" s="1">
        <v>361.0</v>
      </c>
      <c r="B11" s="1">
        <v>2.0</v>
      </c>
      <c r="C11" s="1">
        <v>1.0</v>
      </c>
      <c r="D11" s="5" t="s">
        <v>42</v>
      </c>
      <c r="E11" s="1" t="s">
        <v>24</v>
      </c>
      <c r="F11" s="1" t="s">
        <v>24</v>
      </c>
      <c r="G11" s="1" t="s">
        <v>25</v>
      </c>
      <c r="H11" s="6" t="s">
        <v>26</v>
      </c>
      <c r="I11" s="1" t="s">
        <v>27</v>
      </c>
      <c r="J11" s="1" t="s">
        <v>27</v>
      </c>
      <c r="K11" s="7">
        <f>IFERROR(__xludf.DUMMYFUNCTION("IF(ISBLANK(D11),"""",COUNTA(SPLIT(D11,"" "")))"),9.0)</f>
        <v>9</v>
      </c>
      <c r="L11" s="4">
        <v>86.8</v>
      </c>
      <c r="M11" s="4">
        <v>3.4</v>
      </c>
      <c r="N11" s="4">
        <v>5.1</v>
      </c>
      <c r="O11" s="4">
        <v>3.8</v>
      </c>
      <c r="P11" s="4">
        <v>8.9</v>
      </c>
      <c r="Q11" s="4">
        <v>2.9</v>
      </c>
      <c r="R11" s="1">
        <v>6.0</v>
      </c>
      <c r="S11" s="1">
        <v>55.0</v>
      </c>
      <c r="T11" s="1">
        <v>2.0</v>
      </c>
      <c r="U11" s="14">
        <v>0.0364</v>
      </c>
      <c r="V11" s="1">
        <v>9.17</v>
      </c>
      <c r="W11" s="1">
        <v>1.31</v>
      </c>
    </row>
    <row r="12">
      <c r="A12" s="1">
        <v>362.0</v>
      </c>
      <c r="B12" s="1">
        <v>2.0</v>
      </c>
      <c r="C12" s="1">
        <v>2.0</v>
      </c>
      <c r="D12" s="5" t="s">
        <v>43</v>
      </c>
      <c r="E12" s="1" t="s">
        <v>24</v>
      </c>
      <c r="F12" s="1" t="s">
        <v>24</v>
      </c>
      <c r="G12" s="1" t="s">
        <v>25</v>
      </c>
      <c r="H12" s="6" t="s">
        <v>26</v>
      </c>
      <c r="I12" s="1" t="s">
        <v>27</v>
      </c>
      <c r="J12" s="1" t="s">
        <v>27</v>
      </c>
      <c r="K12" s="7">
        <f>IFERROR(__xludf.DUMMYFUNCTION("IF(ISBLANK(D12),"""",COUNTA(SPLIT(D12,"" "")))"),7.0)</f>
        <v>7</v>
      </c>
      <c r="L12" s="4"/>
      <c r="M12" s="4"/>
      <c r="N12" s="8"/>
    </row>
    <row r="13">
      <c r="A13" s="1">
        <v>363.0</v>
      </c>
      <c r="B13" s="1">
        <v>2.0</v>
      </c>
      <c r="C13" s="1">
        <v>3.0</v>
      </c>
      <c r="D13" s="5" t="s">
        <v>44</v>
      </c>
      <c r="E13" s="1" t="s">
        <v>24</v>
      </c>
      <c r="F13" s="1" t="s">
        <v>24</v>
      </c>
      <c r="G13" s="1" t="s">
        <v>25</v>
      </c>
      <c r="H13" s="6" t="s">
        <v>26</v>
      </c>
      <c r="I13" s="1" t="s">
        <v>27</v>
      </c>
      <c r="J13" s="1" t="s">
        <v>27</v>
      </c>
      <c r="K13" s="7">
        <f>IFERROR(__xludf.DUMMYFUNCTION("IF(ISBLANK(D13),"""",COUNTA(SPLIT(D13,"" "")))"),6.0)</f>
        <v>6</v>
      </c>
      <c r="L13" s="4"/>
      <c r="M13" s="4"/>
      <c r="N13" s="8"/>
    </row>
    <row r="14">
      <c r="A14" s="1">
        <v>364.0</v>
      </c>
      <c r="B14" s="1">
        <v>2.0</v>
      </c>
      <c r="C14" s="1">
        <v>4.0</v>
      </c>
      <c r="D14" s="15" t="s">
        <v>45</v>
      </c>
      <c r="E14" s="1" t="s">
        <v>24</v>
      </c>
      <c r="F14" s="1" t="s">
        <v>31</v>
      </c>
      <c r="G14" s="1" t="s">
        <v>25</v>
      </c>
      <c r="H14" s="6" t="s">
        <v>26</v>
      </c>
      <c r="I14" s="1" t="s">
        <v>27</v>
      </c>
      <c r="J14" s="1" t="s">
        <v>27</v>
      </c>
      <c r="K14" s="7">
        <f>IFERROR(__xludf.DUMMYFUNCTION("IF(ISBLANK(D14),"""",COUNTA(SPLIT(D14,"" "")))"),14.0)</f>
        <v>14</v>
      </c>
      <c r="L14" s="4"/>
      <c r="M14" s="4"/>
      <c r="N14" s="8"/>
    </row>
    <row r="15">
      <c r="A15" s="1">
        <v>365.0</v>
      </c>
      <c r="B15" s="1">
        <v>2.0</v>
      </c>
      <c r="C15" s="1">
        <v>5.0</v>
      </c>
      <c r="D15" s="15" t="s">
        <v>46</v>
      </c>
      <c r="E15" s="1" t="s">
        <v>24</v>
      </c>
      <c r="F15" s="1" t="s">
        <v>31</v>
      </c>
      <c r="G15" s="1" t="s">
        <v>25</v>
      </c>
      <c r="H15" s="6" t="s">
        <v>26</v>
      </c>
      <c r="I15" s="1" t="s">
        <v>27</v>
      </c>
      <c r="J15" s="1" t="s">
        <v>27</v>
      </c>
      <c r="K15" s="7">
        <f>IFERROR(__xludf.DUMMYFUNCTION("IF(ISBLANK(D15),"""",COUNTA(SPLIT(D15,"" "")))"),6.0)</f>
        <v>6</v>
      </c>
      <c r="L15" s="4"/>
      <c r="M15" s="4"/>
      <c r="N15" s="8"/>
    </row>
    <row r="16">
      <c r="A16" s="1">
        <v>366.0</v>
      </c>
      <c r="B16" s="1">
        <v>2.0</v>
      </c>
      <c r="C16" s="1">
        <v>0.0</v>
      </c>
      <c r="D16" s="13" t="s">
        <v>47</v>
      </c>
      <c r="E16" s="1" t="s">
        <v>27</v>
      </c>
      <c r="F16" s="1" t="s">
        <v>34</v>
      </c>
      <c r="G16" s="1" t="s">
        <v>35</v>
      </c>
      <c r="H16" s="6" t="s">
        <v>26</v>
      </c>
      <c r="I16" s="1" t="s">
        <v>27</v>
      </c>
      <c r="J16" s="1" t="s">
        <v>27</v>
      </c>
      <c r="K16" s="7">
        <f>IFERROR(__xludf.DUMMYFUNCTION("IF(ISBLANK(D16),"""",COUNTA(SPLIT(D16,"" "")))"),1.0)</f>
        <v>1</v>
      </c>
      <c r="L16" s="4"/>
      <c r="M16" s="4"/>
      <c r="S16" s="14"/>
    </row>
    <row r="17">
      <c r="A17" s="1">
        <v>367.0</v>
      </c>
      <c r="B17" s="1">
        <v>2.0</v>
      </c>
      <c r="C17" s="1">
        <v>6.0</v>
      </c>
      <c r="D17" s="16" t="s">
        <v>48</v>
      </c>
      <c r="E17" s="1" t="s">
        <v>24</v>
      </c>
      <c r="F17" s="1" t="s">
        <v>31</v>
      </c>
      <c r="G17" s="1" t="s">
        <v>25</v>
      </c>
      <c r="H17" s="6" t="s">
        <v>26</v>
      </c>
      <c r="I17" s="1" t="s">
        <v>27</v>
      </c>
      <c r="J17" s="1" t="s">
        <v>27</v>
      </c>
      <c r="K17" s="7">
        <f>IFERROR(__xludf.DUMMYFUNCTION("IF(ISBLANK(D17),"""",COUNTA(SPLIT(D17,"" "")))"),13.0)</f>
        <v>13</v>
      </c>
    </row>
    <row r="18">
      <c r="A18" s="1">
        <v>368.0</v>
      </c>
      <c r="B18" s="1">
        <v>2.0</v>
      </c>
      <c r="C18" s="1">
        <v>0.0</v>
      </c>
      <c r="D18" s="5" t="s">
        <v>49</v>
      </c>
      <c r="E18" s="1" t="s">
        <v>27</v>
      </c>
      <c r="F18" s="1" t="s">
        <v>38</v>
      </c>
      <c r="G18" s="1" t="s">
        <v>39</v>
      </c>
      <c r="H18" s="6" t="s">
        <v>26</v>
      </c>
      <c r="I18" s="1" t="s">
        <v>27</v>
      </c>
      <c r="J18" s="1" t="s">
        <v>27</v>
      </c>
      <c r="K18" s="7">
        <f>IFERROR(__xludf.DUMMYFUNCTION("IF(ISBLANK(D18),"""",COUNTA(SPLIT(D18,"" "")))"),1.0)</f>
        <v>1</v>
      </c>
    </row>
    <row r="19">
      <c r="A19" s="1">
        <v>369.0</v>
      </c>
      <c r="B19" s="1">
        <v>2.0</v>
      </c>
      <c r="C19" s="1">
        <v>0.0</v>
      </c>
      <c r="D19" s="9" t="s">
        <v>50</v>
      </c>
      <c r="E19" s="1" t="s">
        <v>27</v>
      </c>
      <c r="F19" s="1" t="s">
        <v>41</v>
      </c>
      <c r="G19" s="1" t="s">
        <v>35</v>
      </c>
      <c r="H19" s="6" t="s">
        <v>26</v>
      </c>
      <c r="I19" s="1" t="s">
        <v>27</v>
      </c>
      <c r="J19" s="1" t="s">
        <v>27</v>
      </c>
      <c r="K19" s="7">
        <f>IFERROR(__xludf.DUMMYFUNCTION("IF(ISBLANK(D19),"""",COUNTA(SPLIT(D19,"" "")))"),14.0)</f>
        <v>14</v>
      </c>
    </row>
    <row r="20">
      <c r="A20" s="1">
        <v>185.0</v>
      </c>
      <c r="B20" s="1">
        <v>3.0</v>
      </c>
      <c r="C20" s="1">
        <v>1.0</v>
      </c>
      <c r="D20" s="5" t="s">
        <v>51</v>
      </c>
      <c r="E20" s="1" t="s">
        <v>24</v>
      </c>
      <c r="F20" s="1" t="s">
        <v>24</v>
      </c>
      <c r="G20" s="1" t="s">
        <v>25</v>
      </c>
      <c r="H20" s="6" t="s">
        <v>26</v>
      </c>
      <c r="I20" s="1" t="s">
        <v>27</v>
      </c>
      <c r="J20" s="1" t="s">
        <v>27</v>
      </c>
      <c r="K20" s="7">
        <f>IFERROR(__xludf.DUMMYFUNCTION("IF(ISBLANK(D20),"""",COUNTA(SPLIT(D20,"" "")))"),10.0)</f>
        <v>10</v>
      </c>
      <c r="L20" s="1">
        <v>78.6</v>
      </c>
      <c r="M20" s="1">
        <v>4.5</v>
      </c>
      <c r="N20" s="1">
        <v>7.3</v>
      </c>
      <c r="O20" s="1">
        <v>6.0</v>
      </c>
      <c r="P20" s="1">
        <v>9.9</v>
      </c>
      <c r="Q20" s="1">
        <v>3.7</v>
      </c>
      <c r="R20" s="1">
        <v>6.0</v>
      </c>
      <c r="S20" s="1">
        <v>54.0</v>
      </c>
      <c r="T20" s="1">
        <v>6.0</v>
      </c>
      <c r="U20" s="14">
        <v>0.1111</v>
      </c>
      <c r="V20" s="1">
        <v>9.0</v>
      </c>
      <c r="W20" s="1">
        <v>1.41</v>
      </c>
    </row>
    <row r="21">
      <c r="A21" s="1">
        <v>186.0</v>
      </c>
      <c r="B21" s="1">
        <v>3.0</v>
      </c>
      <c r="C21" s="1">
        <v>2.0</v>
      </c>
      <c r="D21" s="5" t="s">
        <v>52</v>
      </c>
      <c r="E21" s="1" t="s">
        <v>24</v>
      </c>
      <c r="F21" s="1" t="s">
        <v>24</v>
      </c>
      <c r="G21" s="1" t="s">
        <v>25</v>
      </c>
      <c r="H21" s="6" t="s">
        <v>26</v>
      </c>
      <c r="I21" s="1" t="s">
        <v>27</v>
      </c>
      <c r="J21" s="1" t="s">
        <v>27</v>
      </c>
      <c r="K21" s="7">
        <f>IFERROR(__xludf.DUMMYFUNCTION("IF(ISBLANK(D21),"""",COUNTA(SPLIT(D21,"" "")))"),8.0)</f>
        <v>8</v>
      </c>
    </row>
    <row r="22">
      <c r="A22" s="1">
        <v>187.0</v>
      </c>
      <c r="B22" s="1">
        <v>3.0</v>
      </c>
      <c r="C22" s="1">
        <v>3.0</v>
      </c>
      <c r="D22" s="5" t="s">
        <v>53</v>
      </c>
      <c r="E22" s="1" t="s">
        <v>24</v>
      </c>
      <c r="F22" s="1" t="s">
        <v>24</v>
      </c>
      <c r="G22" s="1" t="s">
        <v>25</v>
      </c>
      <c r="H22" s="6" t="s">
        <v>26</v>
      </c>
      <c r="I22" s="1" t="s">
        <v>27</v>
      </c>
      <c r="J22" s="1" t="s">
        <v>27</v>
      </c>
      <c r="K22" s="7">
        <f>IFERROR(__xludf.DUMMYFUNCTION("IF(ISBLANK(D22),"""",COUNTA(SPLIT(D22,"" "")))"),11.0)</f>
        <v>11</v>
      </c>
    </row>
    <row r="23">
      <c r="A23" s="1">
        <v>188.0</v>
      </c>
      <c r="B23" s="1">
        <v>3.0</v>
      </c>
      <c r="C23" s="1">
        <v>4.0</v>
      </c>
      <c r="D23" s="10" t="s">
        <v>54</v>
      </c>
      <c r="E23" s="1" t="s">
        <v>24</v>
      </c>
      <c r="F23" s="1" t="s">
        <v>31</v>
      </c>
      <c r="G23" s="1" t="s">
        <v>25</v>
      </c>
      <c r="H23" s="6" t="s">
        <v>26</v>
      </c>
      <c r="I23" s="1" t="s">
        <v>27</v>
      </c>
      <c r="J23" s="1" t="s">
        <v>27</v>
      </c>
      <c r="K23" s="7">
        <f>IFERROR(__xludf.DUMMYFUNCTION("IF(ISBLANK(D23),"""",COUNTA(SPLIT(D23,"" "")))"),6.0)</f>
        <v>6</v>
      </c>
    </row>
    <row r="24">
      <c r="A24" s="1">
        <v>189.0</v>
      </c>
      <c r="B24" s="1">
        <v>3.0</v>
      </c>
      <c r="C24" s="1">
        <v>5.0</v>
      </c>
      <c r="D24" s="12" t="s">
        <v>55</v>
      </c>
      <c r="E24" s="1" t="s">
        <v>24</v>
      </c>
      <c r="F24" s="1" t="s">
        <v>31</v>
      </c>
      <c r="G24" s="1" t="s">
        <v>25</v>
      </c>
      <c r="H24" s="6" t="s">
        <v>26</v>
      </c>
      <c r="I24" s="1" t="s">
        <v>27</v>
      </c>
      <c r="J24" s="1" t="s">
        <v>27</v>
      </c>
      <c r="K24" s="7">
        <f>IFERROR(__xludf.DUMMYFUNCTION("IF(ISBLANK(D24),"""",COUNTA(SPLIT(D24,"" "")))"),9.0)</f>
        <v>9</v>
      </c>
    </row>
    <row r="25">
      <c r="A25" s="1">
        <v>190.0</v>
      </c>
      <c r="B25" s="1">
        <v>3.0</v>
      </c>
      <c r="C25" s="1">
        <v>0.0</v>
      </c>
      <c r="D25" s="13" t="s">
        <v>56</v>
      </c>
      <c r="E25" s="1" t="s">
        <v>27</v>
      </c>
      <c r="F25" s="1" t="s">
        <v>34</v>
      </c>
      <c r="G25" s="1" t="s">
        <v>35</v>
      </c>
      <c r="H25" s="6" t="s">
        <v>26</v>
      </c>
      <c r="I25" s="1" t="s">
        <v>27</v>
      </c>
      <c r="J25" s="1" t="s">
        <v>27</v>
      </c>
      <c r="K25" s="7">
        <f>IFERROR(__xludf.DUMMYFUNCTION("IF(ISBLANK(D25),"""",COUNTA(SPLIT(D25,"" "")))"),1.0)</f>
        <v>1</v>
      </c>
    </row>
    <row r="26">
      <c r="A26" s="1">
        <v>191.0</v>
      </c>
      <c r="B26" s="1">
        <v>3.0</v>
      </c>
      <c r="C26" s="1">
        <v>6.0</v>
      </c>
      <c r="D26" s="5" t="s">
        <v>57</v>
      </c>
      <c r="E26" s="1" t="s">
        <v>24</v>
      </c>
      <c r="F26" s="1" t="s">
        <v>24</v>
      </c>
      <c r="G26" s="1" t="s">
        <v>25</v>
      </c>
      <c r="H26" s="6" t="s">
        <v>26</v>
      </c>
      <c r="I26" s="1" t="s">
        <v>27</v>
      </c>
      <c r="J26" s="1" t="s">
        <v>27</v>
      </c>
      <c r="K26" s="7">
        <f>IFERROR(__xludf.DUMMYFUNCTION("IF(ISBLANK(D26),"""",COUNTA(SPLIT(D26,"" "")))"),10.0)</f>
        <v>10</v>
      </c>
    </row>
    <row r="27">
      <c r="A27" s="1">
        <v>192.0</v>
      </c>
      <c r="B27" s="1">
        <v>3.0</v>
      </c>
      <c r="C27" s="1">
        <v>0.0</v>
      </c>
      <c r="D27" s="9" t="s">
        <v>58</v>
      </c>
      <c r="E27" s="1" t="s">
        <v>27</v>
      </c>
      <c r="F27" s="1" t="s">
        <v>41</v>
      </c>
      <c r="G27" s="1" t="s">
        <v>35</v>
      </c>
      <c r="H27" s="6" t="s">
        <v>26</v>
      </c>
      <c r="I27" s="1" t="s">
        <v>27</v>
      </c>
      <c r="J27" s="1" t="s">
        <v>27</v>
      </c>
      <c r="K27" s="7">
        <f>IFERROR(__xludf.DUMMYFUNCTION("IF(ISBLANK(D27),"""",COUNTA(SPLIT(D27,"" "")))"),13.0)</f>
        <v>13</v>
      </c>
    </row>
    <row r="28">
      <c r="A28" s="1">
        <v>226.0</v>
      </c>
      <c r="B28" s="1">
        <v>4.0</v>
      </c>
      <c r="C28" s="1">
        <v>1.0</v>
      </c>
      <c r="D28" s="5" t="s">
        <v>59</v>
      </c>
      <c r="E28" s="1" t="s">
        <v>24</v>
      </c>
      <c r="F28" s="1" t="s">
        <v>24</v>
      </c>
      <c r="G28" s="1" t="s">
        <v>25</v>
      </c>
      <c r="H28" s="6" t="s">
        <v>26</v>
      </c>
      <c r="I28" s="1" t="s">
        <v>27</v>
      </c>
      <c r="J28" s="1" t="s">
        <v>27</v>
      </c>
      <c r="K28" s="7">
        <f>IFERROR(__xludf.DUMMYFUNCTION("IF(ISBLANK(D28),"""",COUNTA(SPLIT(D28,"" "")))"),11.0)</f>
        <v>11</v>
      </c>
      <c r="L28" s="1">
        <v>76.0</v>
      </c>
      <c r="M28" s="1">
        <v>4.7</v>
      </c>
      <c r="N28" s="1">
        <v>5.7</v>
      </c>
      <c r="O28" s="1">
        <v>5.0</v>
      </c>
      <c r="P28" s="1">
        <v>10.4</v>
      </c>
      <c r="Q28" s="1">
        <v>3.6</v>
      </c>
      <c r="R28" s="1">
        <v>6.0</v>
      </c>
      <c r="S28" s="1">
        <v>49.0</v>
      </c>
      <c r="T28" s="1">
        <v>4.0</v>
      </c>
      <c r="U28" s="14">
        <v>0.0816</v>
      </c>
      <c r="V28" s="1">
        <v>8.17</v>
      </c>
      <c r="W28" s="1">
        <v>1.45</v>
      </c>
    </row>
    <row r="29">
      <c r="A29" s="1">
        <v>227.0</v>
      </c>
      <c r="B29" s="1">
        <v>4.0</v>
      </c>
      <c r="C29" s="1">
        <v>2.0</v>
      </c>
      <c r="D29" s="5" t="s">
        <v>60</v>
      </c>
      <c r="E29" s="1" t="s">
        <v>24</v>
      </c>
      <c r="F29" s="1" t="s">
        <v>24</v>
      </c>
      <c r="G29" s="1" t="s">
        <v>25</v>
      </c>
      <c r="H29" s="6" t="s">
        <v>26</v>
      </c>
      <c r="I29" s="1" t="s">
        <v>27</v>
      </c>
      <c r="J29" s="1" t="s">
        <v>27</v>
      </c>
      <c r="K29" s="7">
        <f>IFERROR(__xludf.DUMMYFUNCTION("IF(ISBLANK(D29),"""",COUNTA(SPLIT(D29,"" "")))"),8.0)</f>
        <v>8</v>
      </c>
    </row>
    <row r="30">
      <c r="A30" s="1">
        <v>228.0</v>
      </c>
      <c r="B30" s="1">
        <v>4.0</v>
      </c>
      <c r="C30" s="1">
        <v>3.0</v>
      </c>
      <c r="D30" s="10" t="s">
        <v>61</v>
      </c>
      <c r="E30" s="1" t="s">
        <v>24</v>
      </c>
      <c r="F30" s="1" t="s">
        <v>31</v>
      </c>
      <c r="G30" s="1" t="s">
        <v>25</v>
      </c>
      <c r="H30" s="6" t="s">
        <v>26</v>
      </c>
      <c r="I30" s="1" t="s">
        <v>27</v>
      </c>
      <c r="J30" s="1" t="s">
        <v>27</v>
      </c>
      <c r="K30" s="7">
        <f>IFERROR(__xludf.DUMMYFUNCTION("IF(ISBLANK(D30),"""",COUNTA(SPLIT(D30,"" "")))"),8.0)</f>
        <v>8</v>
      </c>
    </row>
    <row r="31">
      <c r="A31" s="1">
        <v>229.0</v>
      </c>
      <c r="B31" s="1">
        <v>4.0</v>
      </c>
      <c r="C31" s="1">
        <v>4.0</v>
      </c>
      <c r="D31" s="10" t="s">
        <v>62</v>
      </c>
      <c r="E31" s="1" t="s">
        <v>24</v>
      </c>
      <c r="F31" s="1" t="s">
        <v>31</v>
      </c>
      <c r="G31" s="1" t="s">
        <v>25</v>
      </c>
      <c r="H31" s="6" t="s">
        <v>26</v>
      </c>
      <c r="I31" s="1" t="s">
        <v>27</v>
      </c>
      <c r="J31" s="1" t="s">
        <v>27</v>
      </c>
      <c r="K31" s="7">
        <f>IFERROR(__xludf.DUMMYFUNCTION("IF(ISBLANK(D31),"""",COUNTA(SPLIT(D31,"" "")))"),6.0)</f>
        <v>6</v>
      </c>
    </row>
    <row r="32">
      <c r="A32" s="1">
        <v>230.0</v>
      </c>
      <c r="B32" s="1">
        <v>4.0</v>
      </c>
      <c r="C32" s="1">
        <v>0.0</v>
      </c>
      <c r="D32" s="13" t="s">
        <v>63</v>
      </c>
      <c r="E32" s="1" t="s">
        <v>27</v>
      </c>
      <c r="F32" s="1" t="s">
        <v>34</v>
      </c>
      <c r="G32" s="1" t="s">
        <v>35</v>
      </c>
      <c r="H32" s="6" t="s">
        <v>26</v>
      </c>
      <c r="I32" s="1" t="s">
        <v>27</v>
      </c>
      <c r="J32" s="1" t="s">
        <v>27</v>
      </c>
      <c r="K32" s="7">
        <f>IFERROR(__xludf.DUMMYFUNCTION("IF(ISBLANK(D32),"""",COUNTA(SPLIT(D32,"" "")))"),1.0)</f>
        <v>1</v>
      </c>
    </row>
    <row r="33">
      <c r="A33" s="1">
        <v>231.0</v>
      </c>
      <c r="B33" s="1">
        <v>4.0</v>
      </c>
      <c r="C33" s="1">
        <v>5.0</v>
      </c>
      <c r="D33" s="12" t="s">
        <v>64</v>
      </c>
      <c r="E33" s="1" t="s">
        <v>24</v>
      </c>
      <c r="F33" s="1" t="s">
        <v>31</v>
      </c>
      <c r="G33" s="1" t="s">
        <v>25</v>
      </c>
      <c r="H33" s="6" t="s">
        <v>26</v>
      </c>
      <c r="I33" s="1" t="s">
        <v>27</v>
      </c>
      <c r="J33" s="1" t="s">
        <v>27</v>
      </c>
      <c r="K33" s="7">
        <f>IFERROR(__xludf.DUMMYFUNCTION("IF(ISBLANK(D33),"""",COUNTA(SPLIT(D33,"" "")))"),7.0)</f>
        <v>7</v>
      </c>
    </row>
    <row r="34">
      <c r="A34" s="1">
        <v>232.0</v>
      </c>
      <c r="B34" s="1">
        <v>4.0</v>
      </c>
      <c r="C34" s="1">
        <v>0.0</v>
      </c>
      <c r="D34" s="5" t="s">
        <v>65</v>
      </c>
      <c r="E34" s="1" t="s">
        <v>27</v>
      </c>
      <c r="F34" s="1" t="s">
        <v>38</v>
      </c>
      <c r="G34" s="1" t="s">
        <v>39</v>
      </c>
      <c r="H34" s="6" t="s">
        <v>26</v>
      </c>
      <c r="I34" s="1" t="s">
        <v>27</v>
      </c>
      <c r="J34" s="1" t="s">
        <v>27</v>
      </c>
      <c r="K34" s="7">
        <f>IFERROR(__xludf.DUMMYFUNCTION("IF(ISBLANK(D34),"""",COUNTA(SPLIT(D34,"" "")))"),1.0)</f>
        <v>1</v>
      </c>
    </row>
    <row r="35">
      <c r="A35" s="1">
        <v>233.0</v>
      </c>
      <c r="B35" s="1">
        <v>4.0</v>
      </c>
      <c r="C35" s="1">
        <v>6.0</v>
      </c>
      <c r="D35" s="12" t="s">
        <v>66</v>
      </c>
      <c r="E35" s="1" t="s">
        <v>24</v>
      </c>
      <c r="F35" s="1" t="s">
        <v>31</v>
      </c>
      <c r="G35" s="1" t="s">
        <v>25</v>
      </c>
      <c r="H35" s="6" t="s">
        <v>26</v>
      </c>
      <c r="I35" s="1" t="s">
        <v>27</v>
      </c>
      <c r="J35" s="1" t="s">
        <v>27</v>
      </c>
      <c r="K35" s="7">
        <f>IFERROR(__xludf.DUMMYFUNCTION("IF(ISBLANK(D35),"""",COUNTA(SPLIT(D35,"" "")))"),9.0)</f>
        <v>9</v>
      </c>
    </row>
    <row r="36">
      <c r="A36" s="1">
        <v>234.0</v>
      </c>
      <c r="B36" s="1">
        <v>4.0</v>
      </c>
      <c r="C36" s="1">
        <v>0.0</v>
      </c>
      <c r="D36" s="9" t="s">
        <v>67</v>
      </c>
      <c r="E36" s="1" t="s">
        <v>27</v>
      </c>
      <c r="F36" s="1" t="s">
        <v>41</v>
      </c>
      <c r="G36" s="1" t="s">
        <v>39</v>
      </c>
      <c r="H36" s="6" t="s">
        <v>26</v>
      </c>
      <c r="I36" s="1" t="s">
        <v>27</v>
      </c>
      <c r="J36" s="1" t="s">
        <v>27</v>
      </c>
      <c r="K36" s="7">
        <f>IFERROR(__xludf.DUMMYFUNCTION("IF(ISBLANK(D36),"""",COUNTA(SPLIT(D36,"" "")))"),9.0)</f>
        <v>9</v>
      </c>
    </row>
    <row r="37">
      <c r="A37" s="1">
        <v>174.0</v>
      </c>
      <c r="B37" s="1">
        <v>5.0</v>
      </c>
      <c r="C37" s="1">
        <v>1.0</v>
      </c>
      <c r="D37" s="5" t="s">
        <v>68</v>
      </c>
      <c r="E37" s="1" t="s">
        <v>24</v>
      </c>
      <c r="F37" s="1" t="s">
        <v>24</v>
      </c>
      <c r="G37" s="1" t="s">
        <v>25</v>
      </c>
      <c r="H37" s="6" t="s">
        <v>26</v>
      </c>
      <c r="I37" s="1" t="s">
        <v>27</v>
      </c>
      <c r="J37" s="1" t="s">
        <v>27</v>
      </c>
      <c r="K37" s="7">
        <f>IFERROR(__xludf.DUMMYFUNCTION("IF(ISBLANK(D37),"""",COUNTA(SPLIT(D37,"" "")))"),8.0)</f>
        <v>8</v>
      </c>
      <c r="L37" s="1">
        <v>84.2</v>
      </c>
      <c r="M37" s="1">
        <v>3.8</v>
      </c>
      <c r="N37" s="1">
        <v>4.9</v>
      </c>
      <c r="O37" s="1">
        <v>4.2</v>
      </c>
      <c r="P37" s="1">
        <v>9.6</v>
      </c>
      <c r="Q37" s="1">
        <v>3.6</v>
      </c>
      <c r="R37" s="1">
        <v>7.0</v>
      </c>
      <c r="S37" s="1">
        <v>65.0</v>
      </c>
      <c r="T37" s="1">
        <v>3.0</v>
      </c>
      <c r="U37" s="14">
        <v>0.0462</v>
      </c>
      <c r="V37" s="1">
        <v>9.29</v>
      </c>
      <c r="W37" s="1">
        <v>1.34</v>
      </c>
    </row>
    <row r="38">
      <c r="A38" s="1">
        <v>175.0</v>
      </c>
      <c r="B38" s="1">
        <v>5.0</v>
      </c>
      <c r="C38" s="1">
        <v>0.0</v>
      </c>
      <c r="D38" s="5" t="s">
        <v>69</v>
      </c>
      <c r="E38" s="1" t="s">
        <v>27</v>
      </c>
      <c r="F38" s="1" t="s">
        <v>38</v>
      </c>
      <c r="G38" s="1" t="s">
        <v>39</v>
      </c>
      <c r="H38" s="6" t="s">
        <v>26</v>
      </c>
      <c r="I38" s="1" t="s">
        <v>27</v>
      </c>
      <c r="J38" s="1" t="s">
        <v>27</v>
      </c>
      <c r="K38" s="7">
        <f>IFERROR(__xludf.DUMMYFUNCTION("IF(ISBLANK(D38),"""",COUNTA(SPLIT(D38,"" "")))"),1.0)</f>
        <v>1</v>
      </c>
    </row>
    <row r="39">
      <c r="A39" s="1">
        <v>176.0</v>
      </c>
      <c r="B39" s="1">
        <v>5.0</v>
      </c>
      <c r="C39" s="1">
        <v>2.0</v>
      </c>
      <c r="D39" s="5" t="s">
        <v>70</v>
      </c>
      <c r="E39" s="1" t="s">
        <v>24</v>
      </c>
      <c r="F39" s="1" t="s">
        <v>24</v>
      </c>
      <c r="G39" s="1" t="s">
        <v>25</v>
      </c>
      <c r="H39" s="6" t="s">
        <v>26</v>
      </c>
      <c r="I39" s="1" t="s">
        <v>27</v>
      </c>
      <c r="J39" s="1" t="s">
        <v>27</v>
      </c>
      <c r="K39" s="7">
        <f>IFERROR(__xludf.DUMMYFUNCTION("IF(ISBLANK(D39),"""",COUNTA(SPLIT(D39,"" "")))"),8.0)</f>
        <v>8</v>
      </c>
    </row>
    <row r="40">
      <c r="A40" s="1">
        <v>177.0</v>
      </c>
      <c r="B40" s="1">
        <v>5.0</v>
      </c>
      <c r="C40" s="1">
        <v>3.0</v>
      </c>
      <c r="D40" s="5" t="s">
        <v>71</v>
      </c>
      <c r="E40" s="1" t="s">
        <v>24</v>
      </c>
      <c r="F40" s="1" t="s">
        <v>24</v>
      </c>
      <c r="G40" s="1" t="s">
        <v>25</v>
      </c>
      <c r="H40" s="6" t="s">
        <v>26</v>
      </c>
      <c r="I40" s="1" t="s">
        <v>27</v>
      </c>
      <c r="J40" s="1" t="s">
        <v>27</v>
      </c>
      <c r="K40" s="7">
        <f>IFERROR(__xludf.DUMMYFUNCTION("IF(ISBLANK(D40),"""",COUNTA(SPLIT(D40,"" "")))"),7.0)</f>
        <v>7</v>
      </c>
    </row>
    <row r="41">
      <c r="A41" s="1">
        <v>178.0</v>
      </c>
      <c r="B41" s="1">
        <v>5.0</v>
      </c>
      <c r="C41" s="1">
        <v>4.0</v>
      </c>
      <c r="D41" s="17" t="s">
        <v>72</v>
      </c>
      <c r="E41" s="1" t="s">
        <v>24</v>
      </c>
      <c r="F41" s="1" t="s">
        <v>31</v>
      </c>
      <c r="G41" s="1" t="s">
        <v>25</v>
      </c>
      <c r="H41" s="6" t="s">
        <v>26</v>
      </c>
      <c r="I41" s="1" t="s">
        <v>27</v>
      </c>
      <c r="J41" s="1" t="s">
        <v>27</v>
      </c>
      <c r="K41" s="7">
        <f>IFERROR(__xludf.DUMMYFUNCTION("IF(ISBLANK(D41),"""",COUNTA(SPLIT(D41,"" "")))"),13.0)</f>
        <v>13</v>
      </c>
    </row>
    <row r="42">
      <c r="A42" s="1">
        <v>179.0</v>
      </c>
      <c r="B42" s="1">
        <v>5.0</v>
      </c>
      <c r="C42" s="1">
        <v>5.0</v>
      </c>
      <c r="D42" s="17" t="s">
        <v>73</v>
      </c>
      <c r="E42" s="1" t="s">
        <v>24</v>
      </c>
      <c r="F42" s="1" t="s">
        <v>31</v>
      </c>
      <c r="G42" s="1" t="s">
        <v>25</v>
      </c>
      <c r="H42" s="6" t="s">
        <v>26</v>
      </c>
      <c r="I42" s="1" t="s">
        <v>27</v>
      </c>
      <c r="J42" s="1" t="s">
        <v>27</v>
      </c>
      <c r="K42" s="7">
        <f>IFERROR(__xludf.DUMMYFUNCTION("IF(ISBLANK(D42),"""",COUNTA(SPLIT(D42,"" "")))"),9.0)</f>
        <v>9</v>
      </c>
    </row>
    <row r="43">
      <c r="A43" s="1">
        <v>180.0</v>
      </c>
      <c r="B43" s="1">
        <v>5.0</v>
      </c>
      <c r="C43" s="1">
        <v>0.0</v>
      </c>
      <c r="D43" s="13" t="s">
        <v>74</v>
      </c>
      <c r="E43" s="1" t="s">
        <v>27</v>
      </c>
      <c r="F43" s="1" t="s">
        <v>34</v>
      </c>
      <c r="G43" s="1" t="s">
        <v>35</v>
      </c>
      <c r="H43" s="6" t="s">
        <v>26</v>
      </c>
      <c r="I43" s="1" t="s">
        <v>27</v>
      </c>
      <c r="J43" s="1" t="s">
        <v>27</v>
      </c>
      <c r="K43" s="7">
        <f>IFERROR(__xludf.DUMMYFUNCTION("IF(ISBLANK(D43),"""",COUNTA(SPLIT(D43,"" "")))"),1.0)</f>
        <v>1</v>
      </c>
    </row>
    <row r="44">
      <c r="A44" s="1">
        <v>181.0</v>
      </c>
      <c r="B44" s="1">
        <v>5.0</v>
      </c>
      <c r="C44" s="1">
        <v>6.0</v>
      </c>
      <c r="D44" s="18" t="s">
        <v>75</v>
      </c>
      <c r="E44" s="1" t="s">
        <v>24</v>
      </c>
      <c r="F44" s="1" t="s">
        <v>31</v>
      </c>
      <c r="G44" s="1" t="s">
        <v>25</v>
      </c>
      <c r="H44" s="6" t="s">
        <v>26</v>
      </c>
      <c r="I44" s="1" t="s">
        <v>27</v>
      </c>
      <c r="J44" s="1" t="s">
        <v>27</v>
      </c>
      <c r="K44" s="7">
        <f>IFERROR(__xludf.DUMMYFUNCTION("IF(ISBLANK(D44),"""",COUNTA(SPLIT(D44,"" "")))"),12.0)</f>
        <v>12</v>
      </c>
    </row>
    <row r="45">
      <c r="A45" s="1">
        <v>182.0</v>
      </c>
      <c r="B45" s="1">
        <v>5.0</v>
      </c>
      <c r="C45" s="1">
        <v>7.0</v>
      </c>
      <c r="D45" s="5" t="s">
        <v>76</v>
      </c>
      <c r="E45" s="1" t="s">
        <v>24</v>
      </c>
      <c r="F45" s="1" t="s">
        <v>24</v>
      </c>
      <c r="G45" s="1" t="s">
        <v>25</v>
      </c>
      <c r="H45" s="6" t="s">
        <v>26</v>
      </c>
      <c r="I45" s="1" t="s">
        <v>27</v>
      </c>
      <c r="J45" s="1" t="s">
        <v>27</v>
      </c>
      <c r="K45" s="7">
        <f>IFERROR(__xludf.DUMMYFUNCTION("IF(ISBLANK(D45),"""",COUNTA(SPLIT(D45,"" "")))"),8.0)</f>
        <v>8</v>
      </c>
    </row>
    <row r="46">
      <c r="A46" s="1">
        <v>183.0</v>
      </c>
      <c r="B46" s="1">
        <v>5.0</v>
      </c>
      <c r="C46" s="1">
        <v>0.0</v>
      </c>
      <c r="D46" s="9" t="s">
        <v>77</v>
      </c>
      <c r="E46" s="1" t="s">
        <v>27</v>
      </c>
      <c r="F46" s="1" t="s">
        <v>41</v>
      </c>
      <c r="G46" s="1" t="s">
        <v>35</v>
      </c>
      <c r="H46" s="6" t="s">
        <v>26</v>
      </c>
      <c r="I46" s="1" t="s">
        <v>27</v>
      </c>
      <c r="J46" s="1" t="s">
        <v>27</v>
      </c>
      <c r="K46" s="7">
        <f>IFERROR(__xludf.DUMMYFUNCTION("IF(ISBLANK(D46),"""",COUNTA(SPLIT(D46,"" "")))"),13.0)</f>
        <v>13</v>
      </c>
    </row>
    <row r="47">
      <c r="A47" s="1">
        <v>341.0</v>
      </c>
      <c r="B47" s="1">
        <v>6.0</v>
      </c>
      <c r="C47" s="1">
        <v>1.0</v>
      </c>
      <c r="D47" s="5" t="s">
        <v>78</v>
      </c>
      <c r="E47" s="1" t="s">
        <v>24</v>
      </c>
      <c r="F47" s="1" t="s">
        <v>24</v>
      </c>
      <c r="G47" s="1" t="s">
        <v>25</v>
      </c>
      <c r="H47" s="6" t="s">
        <v>26</v>
      </c>
      <c r="I47" s="1" t="s">
        <v>27</v>
      </c>
      <c r="J47" s="1" t="s">
        <v>27</v>
      </c>
      <c r="K47" s="7">
        <f>IFERROR(__xludf.DUMMYFUNCTION("IF(ISBLANK(D47),"""",COUNTA(SPLIT(D47,"" "")))"),11.0)</f>
        <v>11</v>
      </c>
      <c r="L47" s="1">
        <v>83.9</v>
      </c>
      <c r="M47" s="1">
        <v>4.0</v>
      </c>
      <c r="N47" s="1">
        <v>6.7</v>
      </c>
      <c r="O47" s="1">
        <v>5.0</v>
      </c>
      <c r="P47" s="1">
        <v>8.2</v>
      </c>
      <c r="Q47" s="1">
        <v>2.8</v>
      </c>
      <c r="R47" s="1">
        <v>6.0</v>
      </c>
      <c r="S47" s="1">
        <v>60.0</v>
      </c>
      <c r="T47" s="1">
        <v>4.0</v>
      </c>
      <c r="U47" s="14">
        <v>0.0667</v>
      </c>
      <c r="V47" s="1">
        <v>10.0</v>
      </c>
      <c r="W47" s="1">
        <v>1.33</v>
      </c>
    </row>
    <row r="48">
      <c r="A48" s="1">
        <v>342.0</v>
      </c>
      <c r="B48" s="1">
        <v>6.0</v>
      </c>
      <c r="C48" s="1">
        <v>2.0</v>
      </c>
      <c r="D48" s="5" t="s">
        <v>79</v>
      </c>
      <c r="E48" s="1" t="s">
        <v>24</v>
      </c>
      <c r="F48" s="1" t="s">
        <v>24</v>
      </c>
      <c r="G48" s="1" t="s">
        <v>25</v>
      </c>
      <c r="H48" s="6" t="s">
        <v>26</v>
      </c>
      <c r="I48" s="1" t="s">
        <v>27</v>
      </c>
      <c r="J48" s="1" t="s">
        <v>27</v>
      </c>
      <c r="K48" s="7">
        <f>IFERROR(__xludf.DUMMYFUNCTION("IF(ISBLANK(D48),"""",COUNTA(SPLIT(D48,"" "")))"),9.0)</f>
        <v>9</v>
      </c>
    </row>
    <row r="49">
      <c r="A49" s="1">
        <v>343.0</v>
      </c>
      <c r="B49" s="1">
        <v>6.0</v>
      </c>
      <c r="C49" s="1">
        <v>3.0</v>
      </c>
      <c r="D49" s="17" t="s">
        <v>80</v>
      </c>
      <c r="E49" s="1" t="s">
        <v>24</v>
      </c>
      <c r="F49" s="1" t="s">
        <v>31</v>
      </c>
      <c r="G49" s="1" t="s">
        <v>25</v>
      </c>
      <c r="H49" s="6" t="s">
        <v>26</v>
      </c>
      <c r="I49" s="1" t="s">
        <v>27</v>
      </c>
      <c r="J49" s="1" t="s">
        <v>27</v>
      </c>
      <c r="K49" s="7">
        <f>IFERROR(__xludf.DUMMYFUNCTION("IF(ISBLANK(D49),"""",COUNTA(SPLIT(D49,"" "")))"),7.0)</f>
        <v>7</v>
      </c>
    </row>
    <row r="50">
      <c r="A50" s="1">
        <v>344.0</v>
      </c>
      <c r="B50" s="1">
        <v>6.0</v>
      </c>
      <c r="C50" s="1">
        <v>4.0</v>
      </c>
      <c r="D50" s="17" t="s">
        <v>81</v>
      </c>
      <c r="E50" s="1" t="s">
        <v>24</v>
      </c>
      <c r="F50" s="1" t="s">
        <v>31</v>
      </c>
      <c r="G50" s="1" t="s">
        <v>25</v>
      </c>
      <c r="H50" s="6" t="s">
        <v>26</v>
      </c>
      <c r="I50" s="1" t="s">
        <v>27</v>
      </c>
      <c r="J50" s="1" t="s">
        <v>27</v>
      </c>
      <c r="K50" s="7">
        <f>IFERROR(__xludf.DUMMYFUNCTION("IF(ISBLANK(D50),"""",COUNTA(SPLIT(D50,"" "")))"),11.0)</f>
        <v>11</v>
      </c>
    </row>
    <row r="51">
      <c r="A51" s="1">
        <v>345.0</v>
      </c>
      <c r="B51" s="1">
        <v>6.0</v>
      </c>
      <c r="C51" s="1">
        <v>0.0</v>
      </c>
      <c r="D51" s="13" t="s">
        <v>82</v>
      </c>
      <c r="E51" s="1" t="s">
        <v>27</v>
      </c>
      <c r="F51" s="1" t="s">
        <v>34</v>
      </c>
      <c r="G51" s="1" t="s">
        <v>35</v>
      </c>
      <c r="H51" s="6" t="s">
        <v>26</v>
      </c>
      <c r="I51" s="1" t="s">
        <v>27</v>
      </c>
      <c r="J51" s="1" t="s">
        <v>27</v>
      </c>
      <c r="K51" s="7">
        <f>IFERROR(__xludf.DUMMYFUNCTION("IF(ISBLANK(D51),"""",COUNTA(SPLIT(D51,"" "")))"),1.0)</f>
        <v>1</v>
      </c>
    </row>
    <row r="52">
      <c r="A52" s="1">
        <v>346.0</v>
      </c>
      <c r="B52" s="1">
        <v>6.0</v>
      </c>
      <c r="C52" s="1">
        <v>5.0</v>
      </c>
      <c r="D52" s="12" t="s">
        <v>83</v>
      </c>
      <c r="E52" s="1" t="s">
        <v>24</v>
      </c>
      <c r="F52" s="1" t="s">
        <v>31</v>
      </c>
      <c r="G52" s="1" t="s">
        <v>25</v>
      </c>
      <c r="H52" s="6" t="s">
        <v>26</v>
      </c>
      <c r="I52" s="1" t="s">
        <v>27</v>
      </c>
      <c r="J52" s="1" t="s">
        <v>27</v>
      </c>
      <c r="K52" s="7">
        <f>IFERROR(__xludf.DUMMYFUNCTION("IF(ISBLANK(D52),"""",COUNTA(SPLIT(D52,"" "")))"),11.0)</f>
        <v>11</v>
      </c>
    </row>
    <row r="53">
      <c r="A53" s="1">
        <v>347.0</v>
      </c>
      <c r="B53" s="1">
        <v>6.0</v>
      </c>
      <c r="C53" s="1">
        <v>0.0</v>
      </c>
      <c r="D53" s="5" t="s">
        <v>84</v>
      </c>
      <c r="E53" s="1" t="s">
        <v>27</v>
      </c>
      <c r="F53" s="1" t="s">
        <v>38</v>
      </c>
      <c r="G53" s="1" t="s">
        <v>39</v>
      </c>
      <c r="H53" s="6" t="s">
        <v>26</v>
      </c>
      <c r="I53" s="1" t="s">
        <v>27</v>
      </c>
      <c r="J53" s="1" t="s">
        <v>27</v>
      </c>
      <c r="K53" s="7">
        <f>IFERROR(__xludf.DUMMYFUNCTION("IF(ISBLANK(D53),"""",COUNTA(SPLIT(D53,"" "")))"),1.0)</f>
        <v>1</v>
      </c>
    </row>
    <row r="54">
      <c r="A54" s="1">
        <v>348.0</v>
      </c>
      <c r="B54" s="1">
        <v>6.0</v>
      </c>
      <c r="C54" s="1">
        <v>6.0</v>
      </c>
      <c r="D54" s="18" t="s">
        <v>85</v>
      </c>
      <c r="E54" s="1" t="s">
        <v>24</v>
      </c>
      <c r="F54" s="1" t="s">
        <v>31</v>
      </c>
      <c r="G54" s="1" t="s">
        <v>25</v>
      </c>
      <c r="H54" s="6" t="s">
        <v>26</v>
      </c>
      <c r="I54" s="1" t="s">
        <v>27</v>
      </c>
      <c r="J54" s="1" t="s">
        <v>27</v>
      </c>
      <c r="K54" s="7">
        <f>IFERROR(__xludf.DUMMYFUNCTION("IF(ISBLANK(D54),"""",COUNTA(SPLIT(D54,"" "")))"),11.0)</f>
        <v>11</v>
      </c>
    </row>
    <row r="55">
      <c r="A55" s="1">
        <v>349.0</v>
      </c>
      <c r="B55" s="1">
        <v>6.0</v>
      </c>
      <c r="C55" s="1">
        <v>0.0</v>
      </c>
      <c r="D55" s="9" t="s">
        <v>86</v>
      </c>
      <c r="E55" s="1" t="s">
        <v>27</v>
      </c>
      <c r="F55" s="1" t="s">
        <v>41</v>
      </c>
      <c r="G55" s="1" t="s">
        <v>39</v>
      </c>
      <c r="H55" s="6" t="s">
        <v>26</v>
      </c>
      <c r="I55" s="1" t="s">
        <v>27</v>
      </c>
      <c r="J55" s="1" t="s">
        <v>27</v>
      </c>
      <c r="K55" s="7">
        <f>IFERROR(__xludf.DUMMYFUNCTION("IF(ISBLANK(D55),"""",COUNTA(SPLIT(D55,"" "")))"),10.0)</f>
        <v>10</v>
      </c>
    </row>
    <row r="56">
      <c r="A56" s="1">
        <v>309.0</v>
      </c>
      <c r="B56" s="1">
        <v>7.0</v>
      </c>
      <c r="C56" s="1">
        <v>1.0</v>
      </c>
      <c r="D56" s="5" t="s">
        <v>87</v>
      </c>
      <c r="E56" s="1" t="s">
        <v>24</v>
      </c>
      <c r="F56" s="1" t="s">
        <v>24</v>
      </c>
      <c r="G56" s="1" t="s">
        <v>25</v>
      </c>
      <c r="H56" s="6" t="s">
        <v>26</v>
      </c>
      <c r="I56" s="1" t="s">
        <v>27</v>
      </c>
      <c r="J56" s="1" t="s">
        <v>27</v>
      </c>
      <c r="K56" s="7">
        <f>IFERROR(__xludf.DUMMYFUNCTION("IF(ISBLANK(D56),"""",COUNTA(SPLIT(D56,"" "")))"),9.0)</f>
        <v>9</v>
      </c>
      <c r="L56" s="1">
        <v>83.2</v>
      </c>
      <c r="M56" s="1">
        <v>4.0</v>
      </c>
      <c r="N56" s="1">
        <v>5.6</v>
      </c>
      <c r="O56" s="1">
        <v>4.2</v>
      </c>
      <c r="P56" s="1">
        <v>9.9</v>
      </c>
      <c r="Q56" s="1">
        <v>3.8</v>
      </c>
      <c r="R56" s="1">
        <v>7.0</v>
      </c>
      <c r="S56" s="1">
        <v>66.0</v>
      </c>
      <c r="T56" s="1">
        <v>3.0</v>
      </c>
      <c r="U56" s="14">
        <v>0.0455</v>
      </c>
      <c r="V56" s="1">
        <v>9.43</v>
      </c>
      <c r="W56" s="1">
        <v>1.35</v>
      </c>
    </row>
    <row r="57">
      <c r="A57" s="1">
        <v>310.0</v>
      </c>
      <c r="B57" s="1">
        <v>7.0</v>
      </c>
      <c r="C57" s="1">
        <v>2.0</v>
      </c>
      <c r="D57" s="5" t="s">
        <v>88</v>
      </c>
      <c r="E57" s="1" t="s">
        <v>24</v>
      </c>
      <c r="F57" s="1" t="s">
        <v>24</v>
      </c>
      <c r="G57" s="1" t="s">
        <v>25</v>
      </c>
      <c r="H57" s="6" t="s">
        <v>26</v>
      </c>
      <c r="I57" s="1" t="s">
        <v>27</v>
      </c>
      <c r="J57" s="1" t="s">
        <v>27</v>
      </c>
      <c r="K57" s="7">
        <f>IFERROR(__xludf.DUMMYFUNCTION("IF(ISBLANK(D57),"""",COUNTA(SPLIT(D57,"" "")))"),12.0)</f>
        <v>12</v>
      </c>
    </row>
    <row r="58">
      <c r="A58" s="1">
        <v>311.0</v>
      </c>
      <c r="B58" s="1">
        <v>7.0</v>
      </c>
      <c r="C58" s="1">
        <v>3.0</v>
      </c>
      <c r="D58" s="5" t="s">
        <v>89</v>
      </c>
      <c r="E58" s="1" t="s">
        <v>24</v>
      </c>
      <c r="F58" s="1" t="s">
        <v>24</v>
      </c>
      <c r="G58" s="1" t="s">
        <v>25</v>
      </c>
      <c r="H58" s="6" t="s">
        <v>26</v>
      </c>
      <c r="I58" s="1" t="s">
        <v>27</v>
      </c>
      <c r="J58" s="1" t="s">
        <v>27</v>
      </c>
      <c r="K58" s="7">
        <f>IFERROR(__xludf.DUMMYFUNCTION("IF(ISBLANK(D58),"""",COUNTA(SPLIT(D58,"" "")))"),9.0)</f>
        <v>9</v>
      </c>
    </row>
    <row r="59">
      <c r="A59" s="1">
        <v>312.0</v>
      </c>
      <c r="B59" s="1">
        <v>7.0</v>
      </c>
      <c r="C59" s="1">
        <v>4.0</v>
      </c>
      <c r="D59" s="10" t="s">
        <v>90</v>
      </c>
      <c r="E59" s="1" t="s">
        <v>24</v>
      </c>
      <c r="F59" s="1" t="s">
        <v>31</v>
      </c>
      <c r="G59" s="1" t="s">
        <v>25</v>
      </c>
      <c r="H59" s="6" t="s">
        <v>26</v>
      </c>
      <c r="I59" s="1" t="s">
        <v>27</v>
      </c>
      <c r="J59" s="1" t="s">
        <v>27</v>
      </c>
      <c r="K59" s="7">
        <f>IFERROR(__xludf.DUMMYFUNCTION("IF(ISBLANK(D59),"""",COUNTA(SPLIT(D59,"" "")))"),13.0)</f>
        <v>13</v>
      </c>
    </row>
    <row r="60">
      <c r="A60" s="1">
        <v>313.0</v>
      </c>
      <c r="B60" s="1">
        <v>7.0</v>
      </c>
      <c r="C60" s="1">
        <v>5.0</v>
      </c>
      <c r="D60" s="10" t="s">
        <v>91</v>
      </c>
      <c r="E60" s="1" t="s">
        <v>24</v>
      </c>
      <c r="F60" s="1" t="s">
        <v>31</v>
      </c>
      <c r="G60" s="1" t="s">
        <v>25</v>
      </c>
      <c r="H60" s="6" t="s">
        <v>26</v>
      </c>
      <c r="I60" s="1" t="s">
        <v>27</v>
      </c>
      <c r="J60" s="1" t="s">
        <v>27</v>
      </c>
      <c r="K60" s="7">
        <f>IFERROR(__xludf.DUMMYFUNCTION("IF(ISBLANK(D60),"""",COUNTA(SPLIT(D60,"" "")))"),7.0)</f>
        <v>7</v>
      </c>
    </row>
    <row r="61">
      <c r="A61" s="1">
        <v>314.0</v>
      </c>
      <c r="B61" s="1">
        <v>7.0</v>
      </c>
      <c r="C61" s="1">
        <v>0.0</v>
      </c>
      <c r="D61" s="5" t="s">
        <v>92</v>
      </c>
      <c r="E61" s="1" t="s">
        <v>27</v>
      </c>
      <c r="F61" s="1" t="s">
        <v>34</v>
      </c>
      <c r="G61" s="1" t="s">
        <v>35</v>
      </c>
      <c r="H61" s="6" t="s">
        <v>26</v>
      </c>
      <c r="I61" s="1" t="s">
        <v>27</v>
      </c>
      <c r="J61" s="1" t="s">
        <v>27</v>
      </c>
      <c r="K61" s="7">
        <f>IFERROR(__xludf.DUMMYFUNCTION("IF(ISBLANK(D61),"""",COUNTA(SPLIT(D61,"" "")))"),1.0)</f>
        <v>1</v>
      </c>
    </row>
    <row r="62">
      <c r="A62" s="1">
        <v>315.0</v>
      </c>
      <c r="B62" s="1">
        <v>7.0</v>
      </c>
      <c r="C62" s="1">
        <v>6.0</v>
      </c>
      <c r="D62" s="12" t="s">
        <v>93</v>
      </c>
      <c r="E62" s="1" t="s">
        <v>24</v>
      </c>
      <c r="F62" s="1" t="s">
        <v>31</v>
      </c>
      <c r="G62" s="1" t="s">
        <v>25</v>
      </c>
      <c r="H62" s="6" t="s">
        <v>26</v>
      </c>
      <c r="I62" s="1" t="s">
        <v>27</v>
      </c>
      <c r="J62" s="1" t="s">
        <v>27</v>
      </c>
      <c r="K62" s="7">
        <f>IFERROR(__xludf.DUMMYFUNCTION("IF(ISBLANK(D62),"""",COUNTA(SPLIT(D62,"" "")))"),5.0)</f>
        <v>5</v>
      </c>
    </row>
    <row r="63">
      <c r="A63" s="1">
        <v>316.0</v>
      </c>
      <c r="B63" s="1">
        <v>7.0</v>
      </c>
      <c r="C63" s="1">
        <v>0.0</v>
      </c>
      <c r="D63" s="5" t="s">
        <v>94</v>
      </c>
      <c r="E63" s="1" t="s">
        <v>27</v>
      </c>
      <c r="F63" s="1" t="s">
        <v>38</v>
      </c>
      <c r="G63" s="1" t="s">
        <v>39</v>
      </c>
      <c r="H63" s="6" t="s">
        <v>26</v>
      </c>
      <c r="I63" s="1" t="s">
        <v>27</v>
      </c>
      <c r="J63" s="1" t="s">
        <v>27</v>
      </c>
      <c r="K63" s="7">
        <f>IFERROR(__xludf.DUMMYFUNCTION("IF(ISBLANK(D63),"""",COUNTA(SPLIT(D63,"" "")))"),1.0)</f>
        <v>1</v>
      </c>
    </row>
    <row r="64">
      <c r="A64" s="1">
        <v>317.0</v>
      </c>
      <c r="B64" s="1">
        <v>7.0</v>
      </c>
      <c r="C64" s="1">
        <v>7.0</v>
      </c>
      <c r="D64" s="12" t="s">
        <v>95</v>
      </c>
      <c r="E64" s="1" t="s">
        <v>24</v>
      </c>
      <c r="F64" s="1" t="s">
        <v>31</v>
      </c>
      <c r="G64" s="1" t="s">
        <v>25</v>
      </c>
      <c r="H64" s="6" t="s">
        <v>26</v>
      </c>
      <c r="I64" s="1" t="s">
        <v>27</v>
      </c>
      <c r="J64" s="1" t="s">
        <v>27</v>
      </c>
      <c r="K64" s="7">
        <f>IFERROR(__xludf.DUMMYFUNCTION("IF(ISBLANK(D64),"""",COUNTA(SPLIT(D64,"" "")))"),11.0)</f>
        <v>11</v>
      </c>
    </row>
    <row r="65">
      <c r="A65" s="1">
        <v>319.0</v>
      </c>
      <c r="B65" s="1">
        <v>7.0</v>
      </c>
      <c r="C65" s="1">
        <v>0.0</v>
      </c>
      <c r="D65" s="9" t="s">
        <v>96</v>
      </c>
      <c r="E65" s="1" t="s">
        <v>27</v>
      </c>
      <c r="F65" s="1" t="s">
        <v>41</v>
      </c>
      <c r="G65" s="1" t="s">
        <v>39</v>
      </c>
      <c r="H65" s="6" t="s">
        <v>26</v>
      </c>
      <c r="I65" s="1" t="s">
        <v>27</v>
      </c>
      <c r="J65" s="1" t="s">
        <v>27</v>
      </c>
      <c r="K65" s="7">
        <f>IFERROR(__xludf.DUMMYFUNCTION("IF(ISBLANK(D65),"""",COUNTA(SPLIT(D65,"" "")))"),11.0)</f>
        <v>11</v>
      </c>
    </row>
    <row r="66">
      <c r="A66" s="1">
        <v>32.0</v>
      </c>
      <c r="B66" s="1">
        <v>8.0</v>
      </c>
      <c r="C66" s="1">
        <v>1.0</v>
      </c>
      <c r="D66" s="2" t="s">
        <v>97</v>
      </c>
      <c r="E66" s="1" t="s">
        <v>24</v>
      </c>
      <c r="F66" s="1" t="s">
        <v>24</v>
      </c>
      <c r="G66" s="1" t="s">
        <v>25</v>
      </c>
      <c r="H66" s="1" t="s">
        <v>26</v>
      </c>
      <c r="I66" s="1" t="s">
        <v>27</v>
      </c>
      <c r="J66" s="1" t="s">
        <v>27</v>
      </c>
      <c r="K66" s="7">
        <f>IFERROR(__xludf.DUMMYFUNCTION("IF(ISBLANK(D66),"""",COUNTA(SPLIT(D66,"" "")))"),12.0)</f>
        <v>12</v>
      </c>
      <c r="L66" s="1">
        <v>85.3</v>
      </c>
      <c r="M66" s="1">
        <v>3.6</v>
      </c>
      <c r="N66" s="1">
        <v>5.4</v>
      </c>
      <c r="O66" s="1">
        <v>4.1</v>
      </c>
      <c r="P66" s="1">
        <v>8.0</v>
      </c>
      <c r="Q66" s="1">
        <v>2.2</v>
      </c>
      <c r="R66" s="1">
        <v>5.0</v>
      </c>
      <c r="S66" s="1">
        <v>46.0</v>
      </c>
      <c r="T66" s="1">
        <v>2.0</v>
      </c>
      <c r="U66" s="14">
        <v>0.0435</v>
      </c>
      <c r="V66" s="1">
        <v>9.2</v>
      </c>
      <c r="W66" s="1">
        <v>1.33</v>
      </c>
    </row>
    <row r="67">
      <c r="A67" s="1">
        <v>33.0</v>
      </c>
      <c r="B67" s="1">
        <v>8.0</v>
      </c>
      <c r="C67" s="1">
        <v>0.0</v>
      </c>
      <c r="D67" s="2" t="s">
        <v>98</v>
      </c>
      <c r="E67" s="1" t="s">
        <v>27</v>
      </c>
      <c r="F67" s="1" t="s">
        <v>38</v>
      </c>
      <c r="G67" s="1" t="s">
        <v>39</v>
      </c>
      <c r="H67" s="1" t="s">
        <v>26</v>
      </c>
      <c r="I67" s="1" t="s">
        <v>27</v>
      </c>
      <c r="J67" s="1" t="s">
        <v>27</v>
      </c>
      <c r="K67" s="7">
        <f>IFERROR(__xludf.DUMMYFUNCTION("IF(ISBLANK(D67),"""",COUNTA(SPLIT(D67,"" "")))"),1.0)</f>
        <v>1</v>
      </c>
    </row>
    <row r="68">
      <c r="A68" s="1">
        <v>34.0</v>
      </c>
      <c r="B68" s="1">
        <v>8.0</v>
      </c>
      <c r="C68" s="1">
        <v>2.0</v>
      </c>
      <c r="D68" s="2" t="s">
        <v>99</v>
      </c>
      <c r="E68" s="1" t="s">
        <v>24</v>
      </c>
      <c r="F68" s="1" t="s">
        <v>24</v>
      </c>
      <c r="G68" s="1" t="s">
        <v>25</v>
      </c>
      <c r="H68" s="1" t="s">
        <v>26</v>
      </c>
      <c r="I68" s="1" t="s">
        <v>27</v>
      </c>
      <c r="J68" s="1" t="s">
        <v>27</v>
      </c>
      <c r="K68" s="7">
        <f>IFERROR(__xludf.DUMMYFUNCTION("IF(ISBLANK(D68),"""",COUNTA(SPLIT(D68,"" "")))"),9.0)</f>
        <v>9</v>
      </c>
    </row>
    <row r="69">
      <c r="A69" s="1">
        <v>35.0</v>
      </c>
      <c r="B69" s="1">
        <v>8.0</v>
      </c>
      <c r="C69" s="1">
        <v>3.0</v>
      </c>
      <c r="D69" s="19" t="s">
        <v>100</v>
      </c>
      <c r="E69" s="1" t="s">
        <v>24</v>
      </c>
      <c r="F69" s="1" t="s">
        <v>31</v>
      </c>
      <c r="G69" s="1" t="s">
        <v>25</v>
      </c>
      <c r="H69" s="1" t="s">
        <v>26</v>
      </c>
      <c r="I69" s="1" t="s">
        <v>27</v>
      </c>
      <c r="J69" s="1" t="s">
        <v>27</v>
      </c>
      <c r="K69" s="7">
        <f>IFERROR(__xludf.DUMMYFUNCTION("IF(ISBLANK(D69),"""",COUNTA(SPLIT(D69,"" "")))"),12.0)</f>
        <v>12</v>
      </c>
    </row>
    <row r="70">
      <c r="A70" s="1">
        <v>36.0</v>
      </c>
      <c r="B70" s="1">
        <v>8.0</v>
      </c>
      <c r="C70" s="1">
        <v>4.0</v>
      </c>
      <c r="D70" s="19" t="s">
        <v>101</v>
      </c>
      <c r="E70" s="1" t="s">
        <v>24</v>
      </c>
      <c r="F70" s="1" t="s">
        <v>31</v>
      </c>
      <c r="G70" s="1" t="s">
        <v>25</v>
      </c>
      <c r="H70" s="1" t="s">
        <v>26</v>
      </c>
      <c r="I70" s="1" t="s">
        <v>27</v>
      </c>
      <c r="J70" s="1" t="s">
        <v>27</v>
      </c>
      <c r="K70" s="7">
        <f>IFERROR(__xludf.DUMMYFUNCTION("IF(ISBLANK(D70),"""",COUNTA(SPLIT(D70,"" "")))"),6.0)</f>
        <v>6</v>
      </c>
    </row>
    <row r="71">
      <c r="A71" s="1">
        <v>37.0</v>
      </c>
      <c r="B71" s="1">
        <v>8.0</v>
      </c>
      <c r="C71" s="1">
        <v>0.0</v>
      </c>
      <c r="D71" s="20" t="s">
        <v>102</v>
      </c>
      <c r="E71" s="1" t="s">
        <v>27</v>
      </c>
      <c r="F71" s="1" t="s">
        <v>34</v>
      </c>
      <c r="G71" s="1" t="s">
        <v>35</v>
      </c>
      <c r="H71" s="1" t="s">
        <v>26</v>
      </c>
      <c r="I71" s="1" t="s">
        <v>27</v>
      </c>
      <c r="J71" s="1" t="s">
        <v>27</v>
      </c>
      <c r="K71" s="7">
        <f>IFERROR(__xludf.DUMMYFUNCTION("IF(ISBLANK(D71),"""",COUNTA(SPLIT(D71,"" "")))"),1.0)</f>
        <v>1</v>
      </c>
    </row>
    <row r="72">
      <c r="A72" s="1">
        <v>38.0</v>
      </c>
      <c r="B72" s="1">
        <v>8.0</v>
      </c>
      <c r="C72" s="1">
        <v>5.0</v>
      </c>
      <c r="D72" s="21" t="s">
        <v>103</v>
      </c>
      <c r="E72" s="1" t="s">
        <v>24</v>
      </c>
      <c r="F72" s="1" t="s">
        <v>31</v>
      </c>
      <c r="G72" s="1" t="s">
        <v>25</v>
      </c>
      <c r="H72" s="1" t="s">
        <v>26</v>
      </c>
      <c r="I72" s="1" t="s">
        <v>27</v>
      </c>
      <c r="J72" s="1" t="s">
        <v>27</v>
      </c>
      <c r="K72" s="7">
        <f>IFERROR(__xludf.DUMMYFUNCTION("IF(ISBLANK(D72),"""",COUNTA(SPLIT(D72,"" "")))"),7.0)</f>
        <v>7</v>
      </c>
    </row>
    <row r="73">
      <c r="A73" s="1">
        <v>39.0</v>
      </c>
      <c r="B73" s="1">
        <v>8.0</v>
      </c>
      <c r="C73" s="1">
        <v>0.0</v>
      </c>
      <c r="D73" s="2" t="s">
        <v>104</v>
      </c>
      <c r="E73" s="1" t="s">
        <v>27</v>
      </c>
      <c r="F73" s="1" t="s">
        <v>41</v>
      </c>
      <c r="G73" s="1" t="s">
        <v>39</v>
      </c>
      <c r="H73" s="1" t="s">
        <v>26</v>
      </c>
      <c r="I73" s="1" t="s">
        <v>27</v>
      </c>
      <c r="J73" s="1" t="s">
        <v>27</v>
      </c>
      <c r="K73" s="7">
        <f>IFERROR(__xludf.DUMMYFUNCTION("IF(ISBLANK(D73),"""",COUNTA(SPLIT(D73,"" "")))"),9.0)</f>
        <v>9</v>
      </c>
    </row>
    <row r="74">
      <c r="A74" s="1">
        <v>278.0</v>
      </c>
      <c r="B74" s="1">
        <v>1.0</v>
      </c>
      <c r="C74" s="1">
        <v>1.0</v>
      </c>
      <c r="D74" s="5" t="s">
        <v>105</v>
      </c>
      <c r="E74" s="1" t="s">
        <v>24</v>
      </c>
      <c r="F74" s="1" t="s">
        <v>24</v>
      </c>
      <c r="G74" s="1" t="s">
        <v>25</v>
      </c>
      <c r="H74" s="6" t="s">
        <v>106</v>
      </c>
      <c r="I74" s="1" t="s">
        <v>27</v>
      </c>
      <c r="J74" s="1" t="s">
        <v>27</v>
      </c>
      <c r="K74" s="7">
        <f>IFERROR(__xludf.DUMMYFUNCTION("IF(ISBLANK(D74),"""",COUNTA(SPLIT(D74,"" "")))"),7.0)</f>
        <v>7</v>
      </c>
      <c r="L74" s="1">
        <v>87.7</v>
      </c>
      <c r="M74" s="1">
        <v>3.2</v>
      </c>
      <c r="N74" s="1">
        <v>5.0</v>
      </c>
      <c r="O74" s="1">
        <v>4.4</v>
      </c>
      <c r="P74" s="1">
        <v>7.8</v>
      </c>
      <c r="Q74" s="1">
        <v>1.9</v>
      </c>
      <c r="R74" s="1">
        <v>6.0</v>
      </c>
      <c r="S74" s="1">
        <v>53.0</v>
      </c>
      <c r="T74" s="1">
        <v>3.0</v>
      </c>
      <c r="U74" s="14">
        <v>0.0566</v>
      </c>
      <c r="V74" s="1">
        <v>8.83</v>
      </c>
      <c r="W74" s="1">
        <v>1.3</v>
      </c>
    </row>
    <row r="75">
      <c r="A75" s="1">
        <v>279.0</v>
      </c>
      <c r="B75" s="1">
        <v>1.0</v>
      </c>
      <c r="C75" s="1">
        <v>2.0</v>
      </c>
      <c r="D75" s="5" t="s">
        <v>107</v>
      </c>
      <c r="E75" s="1" t="s">
        <v>24</v>
      </c>
      <c r="F75" s="1" t="s">
        <v>24</v>
      </c>
      <c r="G75" s="1" t="s">
        <v>25</v>
      </c>
      <c r="H75" s="6" t="s">
        <v>106</v>
      </c>
      <c r="I75" s="1" t="s">
        <v>27</v>
      </c>
      <c r="J75" s="1" t="s">
        <v>27</v>
      </c>
      <c r="K75" s="7">
        <f>IFERROR(__xludf.DUMMYFUNCTION("IF(ISBLANK(D75),"""",COUNTA(SPLIT(D75,"" "")))"),10.0)</f>
        <v>10</v>
      </c>
    </row>
    <row r="76">
      <c r="A76" s="1">
        <v>280.0</v>
      </c>
      <c r="B76" s="1">
        <v>1.0</v>
      </c>
      <c r="C76" s="1">
        <v>3.0</v>
      </c>
      <c r="D76" s="5" t="s">
        <v>108</v>
      </c>
      <c r="E76" s="1" t="s">
        <v>24</v>
      </c>
      <c r="F76" s="1" t="s">
        <v>24</v>
      </c>
      <c r="G76" s="1" t="s">
        <v>25</v>
      </c>
      <c r="H76" s="6" t="s">
        <v>106</v>
      </c>
      <c r="I76" s="1" t="s">
        <v>27</v>
      </c>
      <c r="J76" s="1" t="s">
        <v>27</v>
      </c>
      <c r="K76" s="7">
        <f>IFERROR(__xludf.DUMMYFUNCTION("IF(ISBLANK(D76),"""",COUNTA(SPLIT(D76,"" "")))"),11.0)</f>
        <v>11</v>
      </c>
    </row>
    <row r="77">
      <c r="A77" s="1">
        <v>281.0</v>
      </c>
      <c r="B77" s="1">
        <v>1.0</v>
      </c>
      <c r="C77" s="1">
        <v>4.0</v>
      </c>
      <c r="D77" s="10" t="s">
        <v>109</v>
      </c>
      <c r="E77" s="1" t="s">
        <v>24</v>
      </c>
      <c r="F77" s="1" t="s">
        <v>31</v>
      </c>
      <c r="G77" s="1" t="s">
        <v>25</v>
      </c>
      <c r="H77" s="6" t="s">
        <v>106</v>
      </c>
      <c r="I77" s="1" t="s">
        <v>27</v>
      </c>
      <c r="J77" s="1" t="s">
        <v>27</v>
      </c>
      <c r="K77" s="7">
        <f>IFERROR(__xludf.DUMMYFUNCTION("IF(ISBLANK(D77),"""",COUNTA(SPLIT(D77,"" "")))"),8.0)</f>
        <v>8</v>
      </c>
    </row>
    <row r="78">
      <c r="A78" s="1">
        <v>282.0</v>
      </c>
      <c r="B78" s="1">
        <v>1.0</v>
      </c>
      <c r="C78" s="1">
        <v>5.0</v>
      </c>
      <c r="D78" s="12" t="s">
        <v>110</v>
      </c>
      <c r="E78" s="1" t="s">
        <v>24</v>
      </c>
      <c r="F78" s="1" t="s">
        <v>31</v>
      </c>
      <c r="G78" s="1" t="s">
        <v>25</v>
      </c>
      <c r="H78" s="6" t="s">
        <v>106</v>
      </c>
      <c r="I78" s="1" t="s">
        <v>27</v>
      </c>
      <c r="J78" s="1" t="s">
        <v>27</v>
      </c>
      <c r="K78" s="7">
        <f>IFERROR(__xludf.DUMMYFUNCTION("IF(ISBLANK(D78),"""",COUNTA(SPLIT(D78,"" "")))"),9.0)</f>
        <v>9</v>
      </c>
    </row>
    <row r="79">
      <c r="A79" s="1">
        <v>283.0</v>
      </c>
      <c r="B79" s="1">
        <v>1.0</v>
      </c>
      <c r="C79" s="1">
        <v>0.0</v>
      </c>
      <c r="D79" s="13" t="s">
        <v>111</v>
      </c>
      <c r="E79" s="1" t="s">
        <v>27</v>
      </c>
      <c r="F79" s="1" t="s">
        <v>34</v>
      </c>
      <c r="G79" s="1" t="s">
        <v>35</v>
      </c>
      <c r="H79" s="6" t="s">
        <v>106</v>
      </c>
      <c r="I79" s="1" t="s">
        <v>27</v>
      </c>
      <c r="J79" s="1" t="s">
        <v>27</v>
      </c>
      <c r="K79" s="7">
        <f>IFERROR(__xludf.DUMMYFUNCTION("IF(ISBLANK(D79),"""",COUNTA(SPLIT(D79,"" "")))"),1.0)</f>
        <v>1</v>
      </c>
    </row>
    <row r="80">
      <c r="A80" s="1">
        <v>284.0</v>
      </c>
      <c r="B80" s="1">
        <v>1.0</v>
      </c>
      <c r="C80" s="1">
        <v>6.0</v>
      </c>
      <c r="D80" s="5" t="s">
        <v>112</v>
      </c>
      <c r="E80" s="1" t="s">
        <v>24</v>
      </c>
      <c r="F80" s="1" t="s">
        <v>24</v>
      </c>
      <c r="G80" s="1" t="s">
        <v>25</v>
      </c>
      <c r="H80" s="6" t="s">
        <v>106</v>
      </c>
      <c r="I80" s="1" t="s">
        <v>27</v>
      </c>
      <c r="J80" s="1" t="s">
        <v>27</v>
      </c>
      <c r="K80" s="7">
        <f>IFERROR(__xludf.DUMMYFUNCTION("IF(ISBLANK(D80),"""",COUNTA(SPLIT(D80,"" "")))"),8.0)</f>
        <v>8</v>
      </c>
    </row>
    <row r="81">
      <c r="A81" s="1">
        <v>285.0</v>
      </c>
      <c r="B81" s="1">
        <v>1.0</v>
      </c>
      <c r="C81" s="1">
        <v>0.0</v>
      </c>
      <c r="D81" s="5" t="s">
        <v>113</v>
      </c>
      <c r="E81" s="1" t="s">
        <v>27</v>
      </c>
      <c r="F81" s="1" t="s">
        <v>38</v>
      </c>
      <c r="G81" s="1" t="s">
        <v>39</v>
      </c>
      <c r="H81" s="6" t="s">
        <v>106</v>
      </c>
      <c r="I81" s="1" t="s">
        <v>27</v>
      </c>
      <c r="J81" s="1" t="s">
        <v>27</v>
      </c>
      <c r="K81" s="7">
        <f>IFERROR(__xludf.DUMMYFUNCTION("IF(ISBLANK(D81),"""",COUNTA(SPLIT(D81,"" "")))"),1.0)</f>
        <v>1</v>
      </c>
    </row>
    <row r="82">
      <c r="A82" s="1">
        <v>286.0</v>
      </c>
      <c r="B82" s="1">
        <v>1.0</v>
      </c>
      <c r="C82" s="1">
        <v>0.0</v>
      </c>
      <c r="D82" s="9" t="s">
        <v>114</v>
      </c>
      <c r="E82" s="1" t="s">
        <v>27</v>
      </c>
      <c r="F82" s="1" t="s">
        <v>41</v>
      </c>
      <c r="G82" s="1" t="s">
        <v>39</v>
      </c>
      <c r="H82" s="6" t="s">
        <v>106</v>
      </c>
      <c r="I82" s="1" t="s">
        <v>27</v>
      </c>
      <c r="J82" s="1" t="s">
        <v>27</v>
      </c>
      <c r="K82" s="7">
        <f>IFERROR(__xludf.DUMMYFUNCTION("IF(ISBLANK(D82),"""",COUNTA(SPLIT(D82,"" "")))"),12.0)</f>
        <v>12</v>
      </c>
    </row>
    <row r="83">
      <c r="A83" s="1">
        <v>144.0</v>
      </c>
      <c r="B83" s="1">
        <v>2.0</v>
      </c>
      <c r="C83" s="1">
        <v>1.0</v>
      </c>
      <c r="D83" s="5" t="s">
        <v>115</v>
      </c>
      <c r="E83" s="1" t="s">
        <v>24</v>
      </c>
      <c r="F83" s="1" t="s">
        <v>24</v>
      </c>
      <c r="G83" s="1" t="s">
        <v>25</v>
      </c>
      <c r="H83" s="1" t="s">
        <v>106</v>
      </c>
      <c r="I83" s="1" t="s">
        <v>27</v>
      </c>
      <c r="J83" s="1" t="s">
        <v>27</v>
      </c>
      <c r="K83" s="7">
        <f>IFERROR(__xludf.DUMMYFUNCTION("IF(ISBLANK(D83),"""",COUNTA(SPLIT(D83,"" "")))"),8.0)</f>
        <v>8</v>
      </c>
      <c r="L83" s="1">
        <v>85.9</v>
      </c>
      <c r="M83" s="1">
        <v>3.6</v>
      </c>
      <c r="N83" s="1">
        <v>6.6</v>
      </c>
      <c r="O83" s="1">
        <v>5.0</v>
      </c>
      <c r="P83" s="1">
        <v>7.5</v>
      </c>
      <c r="Q83" s="1">
        <v>2.0</v>
      </c>
      <c r="R83" s="1">
        <v>6.0</v>
      </c>
      <c r="S83" s="1">
        <v>57.0</v>
      </c>
      <c r="T83" s="1">
        <v>4.0</v>
      </c>
      <c r="U83" s="14">
        <v>0.0702</v>
      </c>
      <c r="V83" s="1">
        <v>9.5</v>
      </c>
      <c r="W83" s="1">
        <v>1.32</v>
      </c>
    </row>
    <row r="84">
      <c r="A84" s="1">
        <v>145.0</v>
      </c>
      <c r="B84" s="1">
        <v>2.0</v>
      </c>
      <c r="C84" s="1">
        <v>2.0</v>
      </c>
      <c r="D84" s="5" t="s">
        <v>116</v>
      </c>
      <c r="E84" s="1" t="s">
        <v>24</v>
      </c>
      <c r="F84" s="1" t="s">
        <v>24</v>
      </c>
      <c r="G84" s="1" t="s">
        <v>25</v>
      </c>
      <c r="H84" s="1" t="s">
        <v>106</v>
      </c>
      <c r="I84" s="1" t="s">
        <v>27</v>
      </c>
      <c r="J84" s="1" t="s">
        <v>27</v>
      </c>
      <c r="K84" s="7">
        <f>IFERROR(__xludf.DUMMYFUNCTION("IF(ISBLANK(D84),"""",COUNTA(SPLIT(D84,"" "")))"),16.0)</f>
        <v>16</v>
      </c>
    </row>
    <row r="85">
      <c r="A85" s="1">
        <v>146.0</v>
      </c>
      <c r="B85" s="1">
        <v>2.0</v>
      </c>
      <c r="C85" s="1">
        <v>3.0</v>
      </c>
      <c r="D85" s="10" t="s">
        <v>117</v>
      </c>
      <c r="E85" s="1" t="s">
        <v>24</v>
      </c>
      <c r="F85" s="1" t="s">
        <v>31</v>
      </c>
      <c r="G85" s="1" t="s">
        <v>25</v>
      </c>
      <c r="H85" s="1" t="s">
        <v>106</v>
      </c>
      <c r="I85" s="1" t="s">
        <v>27</v>
      </c>
      <c r="J85" s="1" t="s">
        <v>27</v>
      </c>
      <c r="K85" s="7">
        <f>IFERROR(__xludf.DUMMYFUNCTION("IF(ISBLANK(D85),"""",COUNTA(SPLIT(D85,"" "")))"),4.0)</f>
        <v>4</v>
      </c>
    </row>
    <row r="86">
      <c r="A86" s="1">
        <v>147.0</v>
      </c>
      <c r="B86" s="1">
        <v>2.0</v>
      </c>
      <c r="C86" s="1">
        <v>4.0</v>
      </c>
      <c r="D86" s="12" t="s">
        <v>118</v>
      </c>
      <c r="E86" s="1" t="s">
        <v>24</v>
      </c>
      <c r="F86" s="1" t="s">
        <v>31</v>
      </c>
      <c r="G86" s="1" t="s">
        <v>25</v>
      </c>
      <c r="H86" s="1" t="s">
        <v>106</v>
      </c>
      <c r="I86" s="1" t="s">
        <v>27</v>
      </c>
      <c r="J86" s="1" t="s">
        <v>27</v>
      </c>
      <c r="K86" s="7">
        <f>IFERROR(__xludf.DUMMYFUNCTION("IF(ISBLANK(D86),"""",COUNTA(SPLIT(D86,"" "")))"),6.0)</f>
        <v>6</v>
      </c>
      <c r="M86" s="14"/>
    </row>
    <row r="87">
      <c r="A87" s="1">
        <v>148.0</v>
      </c>
      <c r="B87" s="1">
        <v>2.0</v>
      </c>
      <c r="C87" s="1">
        <v>0.0</v>
      </c>
      <c r="D87" s="13" t="s">
        <v>119</v>
      </c>
      <c r="E87" s="1" t="s">
        <v>27</v>
      </c>
      <c r="F87" s="1" t="s">
        <v>34</v>
      </c>
      <c r="G87" s="1" t="s">
        <v>35</v>
      </c>
      <c r="H87" s="1" t="s">
        <v>106</v>
      </c>
      <c r="I87" s="1" t="s">
        <v>27</v>
      </c>
      <c r="J87" s="1" t="s">
        <v>27</v>
      </c>
      <c r="K87" s="7">
        <f>IFERROR(__xludf.DUMMYFUNCTION("IF(ISBLANK(D87),"""",COUNTA(SPLIT(D87,"" "")))"),1.0)</f>
        <v>1</v>
      </c>
    </row>
    <row r="88">
      <c r="A88" s="1">
        <v>149.0</v>
      </c>
      <c r="B88" s="1">
        <v>2.0</v>
      </c>
      <c r="C88" s="1">
        <v>5.0</v>
      </c>
      <c r="D88" s="5" t="s">
        <v>120</v>
      </c>
      <c r="E88" s="1" t="s">
        <v>24</v>
      </c>
      <c r="F88" s="1" t="s">
        <v>24</v>
      </c>
      <c r="G88" s="1" t="s">
        <v>25</v>
      </c>
      <c r="H88" s="1" t="s">
        <v>106</v>
      </c>
      <c r="I88" s="1" t="s">
        <v>27</v>
      </c>
      <c r="J88" s="1" t="s">
        <v>27</v>
      </c>
      <c r="K88" s="7">
        <f>IFERROR(__xludf.DUMMYFUNCTION("IF(ISBLANK(D88),"""",COUNTA(SPLIT(D88,"" "")))"),9.0)</f>
        <v>9</v>
      </c>
    </row>
    <row r="89">
      <c r="A89" s="1">
        <v>150.0</v>
      </c>
      <c r="B89" s="1">
        <v>2.0</v>
      </c>
      <c r="C89" s="1">
        <v>6.0</v>
      </c>
      <c r="D89" s="5" t="s">
        <v>121</v>
      </c>
      <c r="E89" s="1" t="s">
        <v>24</v>
      </c>
      <c r="F89" s="1" t="s">
        <v>24</v>
      </c>
      <c r="G89" s="1" t="s">
        <v>25</v>
      </c>
      <c r="H89" s="1" t="s">
        <v>106</v>
      </c>
      <c r="I89" s="1" t="s">
        <v>27</v>
      </c>
      <c r="J89" s="1" t="s">
        <v>27</v>
      </c>
      <c r="K89" s="7">
        <f>IFERROR(__xludf.DUMMYFUNCTION("IF(ISBLANK(D89),"""",COUNTA(SPLIT(D89,"" "")))"),14.0)</f>
        <v>14</v>
      </c>
    </row>
    <row r="90">
      <c r="A90" s="1">
        <v>151.0</v>
      </c>
      <c r="B90" s="1">
        <v>2.0</v>
      </c>
      <c r="C90" s="1">
        <v>0.0</v>
      </c>
      <c r="D90" s="9" t="s">
        <v>122</v>
      </c>
      <c r="E90" s="1" t="s">
        <v>27</v>
      </c>
      <c r="F90" s="1" t="s">
        <v>41</v>
      </c>
      <c r="G90" s="1" t="s">
        <v>35</v>
      </c>
      <c r="H90" s="1" t="s">
        <v>106</v>
      </c>
      <c r="I90" s="1" t="s">
        <v>27</v>
      </c>
      <c r="J90" s="1" t="s">
        <v>27</v>
      </c>
      <c r="K90" s="7">
        <f>IFERROR(__xludf.DUMMYFUNCTION("IF(ISBLANK(D90),"""",COUNTA(SPLIT(D90,"" "")))"),11.0)</f>
        <v>11</v>
      </c>
    </row>
    <row r="91">
      <c r="A91" s="1">
        <v>381.0</v>
      </c>
      <c r="B91" s="1">
        <v>3.0</v>
      </c>
      <c r="C91" s="1">
        <v>1.0</v>
      </c>
      <c r="D91" s="5" t="s">
        <v>123</v>
      </c>
      <c r="E91" s="1" t="s">
        <v>24</v>
      </c>
      <c r="F91" s="1" t="s">
        <v>24</v>
      </c>
      <c r="G91" s="1" t="s">
        <v>25</v>
      </c>
      <c r="H91" s="6" t="s">
        <v>106</v>
      </c>
      <c r="I91" s="1" t="s">
        <v>27</v>
      </c>
      <c r="J91" s="1" t="s">
        <v>27</v>
      </c>
      <c r="K91" s="7">
        <f>IFERROR(__xludf.DUMMYFUNCTION("IF(ISBLANK(D91),"""",COUNTA(SPLIT(D91,"" "")))"),9.0)</f>
        <v>9</v>
      </c>
      <c r="L91" s="1">
        <v>69.8</v>
      </c>
      <c r="M91" s="1">
        <v>5.6</v>
      </c>
      <c r="N91" s="1">
        <v>6.5</v>
      </c>
      <c r="O91" s="1">
        <v>5.0</v>
      </c>
      <c r="P91" s="1">
        <v>10.9</v>
      </c>
      <c r="Q91" s="1">
        <v>4.1</v>
      </c>
      <c r="R91" s="1">
        <v>6.0</v>
      </c>
      <c r="S91" s="1">
        <v>50.0</v>
      </c>
      <c r="T91" s="1">
        <v>4.0</v>
      </c>
      <c r="U91" s="14">
        <v>0.08</v>
      </c>
      <c r="V91" s="1">
        <v>8.33</v>
      </c>
      <c r="W91" s="1">
        <v>1.52</v>
      </c>
    </row>
    <row r="92">
      <c r="A92" s="1">
        <v>382.0</v>
      </c>
      <c r="B92" s="1">
        <v>3.0</v>
      </c>
      <c r="C92" s="1">
        <v>2.0</v>
      </c>
      <c r="D92" s="5" t="s">
        <v>124</v>
      </c>
      <c r="E92" s="1" t="s">
        <v>24</v>
      </c>
      <c r="F92" s="1" t="s">
        <v>24</v>
      </c>
      <c r="G92" s="1" t="s">
        <v>25</v>
      </c>
      <c r="H92" s="6" t="s">
        <v>106</v>
      </c>
      <c r="I92" s="1" t="s">
        <v>27</v>
      </c>
      <c r="J92" s="1" t="s">
        <v>27</v>
      </c>
      <c r="K92" s="7">
        <f>IFERROR(__xludf.DUMMYFUNCTION("IF(ISBLANK(D92),"""",COUNTA(SPLIT(D92,"" "")))"),8.0)</f>
        <v>8</v>
      </c>
    </row>
    <row r="93">
      <c r="A93" s="1">
        <v>383.0</v>
      </c>
      <c r="B93" s="1">
        <v>3.0</v>
      </c>
      <c r="C93" s="1">
        <v>3.0</v>
      </c>
      <c r="D93" s="5" t="s">
        <v>125</v>
      </c>
      <c r="E93" s="1" t="s">
        <v>24</v>
      </c>
      <c r="F93" s="1" t="s">
        <v>24</v>
      </c>
      <c r="G93" s="1" t="s">
        <v>25</v>
      </c>
      <c r="H93" s="6" t="s">
        <v>106</v>
      </c>
      <c r="I93" s="1" t="s">
        <v>27</v>
      </c>
      <c r="J93" s="1" t="s">
        <v>27</v>
      </c>
      <c r="K93" s="7">
        <f>IFERROR(__xludf.DUMMYFUNCTION("IF(ISBLANK(D93),"""",COUNTA(SPLIT(D93,"" "")))"),15.0)</f>
        <v>15</v>
      </c>
    </row>
    <row r="94">
      <c r="A94" s="1">
        <v>384.0</v>
      </c>
      <c r="B94" s="1">
        <v>3.0</v>
      </c>
      <c r="C94" s="1">
        <v>4.0</v>
      </c>
      <c r="D94" s="17" t="s">
        <v>126</v>
      </c>
      <c r="E94" s="1" t="s">
        <v>24</v>
      </c>
      <c r="F94" s="1" t="s">
        <v>31</v>
      </c>
      <c r="G94" s="1" t="s">
        <v>25</v>
      </c>
      <c r="H94" s="6" t="s">
        <v>106</v>
      </c>
      <c r="I94" s="1" t="s">
        <v>27</v>
      </c>
      <c r="J94" s="1" t="s">
        <v>27</v>
      </c>
      <c r="K94" s="7">
        <f>IFERROR(__xludf.DUMMYFUNCTION("IF(ISBLANK(D94),"""",COUNTA(SPLIT(D94,"" "")))"),5.0)</f>
        <v>5</v>
      </c>
    </row>
    <row r="95">
      <c r="A95" s="1">
        <v>385.0</v>
      </c>
      <c r="B95" s="1">
        <v>3.0</v>
      </c>
      <c r="C95" s="1">
        <v>5.0</v>
      </c>
      <c r="D95" s="17" t="s">
        <v>127</v>
      </c>
      <c r="E95" s="1" t="s">
        <v>24</v>
      </c>
      <c r="F95" s="1" t="s">
        <v>31</v>
      </c>
      <c r="G95" s="1" t="s">
        <v>25</v>
      </c>
      <c r="H95" s="6" t="s">
        <v>106</v>
      </c>
      <c r="I95" s="1" t="s">
        <v>27</v>
      </c>
      <c r="J95" s="1" t="s">
        <v>27</v>
      </c>
      <c r="K95" s="7">
        <f>IFERROR(__xludf.DUMMYFUNCTION("IF(ISBLANK(D95),"""",COUNTA(SPLIT(D95,"" "")))"),6.0)</f>
        <v>6</v>
      </c>
    </row>
    <row r="96">
      <c r="A96" s="1">
        <v>386.0</v>
      </c>
      <c r="B96" s="1">
        <v>3.0</v>
      </c>
      <c r="C96" s="1">
        <v>0.0</v>
      </c>
      <c r="D96" s="13" t="s">
        <v>128</v>
      </c>
      <c r="E96" s="1" t="s">
        <v>27</v>
      </c>
      <c r="F96" s="1" t="s">
        <v>34</v>
      </c>
      <c r="G96" s="1" t="s">
        <v>35</v>
      </c>
      <c r="H96" s="6" t="s">
        <v>106</v>
      </c>
      <c r="I96" s="1" t="s">
        <v>27</v>
      </c>
      <c r="J96" s="1" t="s">
        <v>27</v>
      </c>
      <c r="K96" s="7">
        <f>IFERROR(__xludf.DUMMYFUNCTION("IF(ISBLANK(D96),"""",COUNTA(SPLIT(D96,"" "")))"),1.0)</f>
        <v>1</v>
      </c>
    </row>
    <row r="97">
      <c r="A97" s="1">
        <v>387.0</v>
      </c>
      <c r="B97" s="1">
        <v>3.0</v>
      </c>
      <c r="C97" s="1">
        <v>6.0</v>
      </c>
      <c r="D97" s="18" t="s">
        <v>129</v>
      </c>
      <c r="E97" s="1" t="s">
        <v>24</v>
      </c>
      <c r="F97" s="1" t="s">
        <v>31</v>
      </c>
      <c r="G97" s="1" t="s">
        <v>25</v>
      </c>
      <c r="H97" s="6" t="s">
        <v>106</v>
      </c>
      <c r="I97" s="1" t="s">
        <v>27</v>
      </c>
      <c r="J97" s="1" t="s">
        <v>27</v>
      </c>
      <c r="K97" s="7">
        <f>IFERROR(__xludf.DUMMYFUNCTION("IF(ISBLANK(D97),"""",COUNTA(SPLIT(D97,"" "")))"),7.0)</f>
        <v>7</v>
      </c>
    </row>
    <row r="98">
      <c r="A98" s="1">
        <v>388.0</v>
      </c>
      <c r="B98" s="1">
        <v>3.0</v>
      </c>
      <c r="C98" s="1">
        <v>0.0</v>
      </c>
      <c r="D98" s="5" t="s">
        <v>130</v>
      </c>
      <c r="E98" s="1" t="s">
        <v>27</v>
      </c>
      <c r="F98" s="1" t="s">
        <v>38</v>
      </c>
      <c r="G98" s="1" t="s">
        <v>39</v>
      </c>
      <c r="H98" s="6" t="s">
        <v>106</v>
      </c>
      <c r="I98" s="1" t="s">
        <v>27</v>
      </c>
      <c r="J98" s="1" t="s">
        <v>27</v>
      </c>
      <c r="K98" s="7">
        <f>IFERROR(__xludf.DUMMYFUNCTION("IF(ISBLANK(D98),"""",COUNTA(SPLIT(D98,"" "")))"),1.0)</f>
        <v>1</v>
      </c>
    </row>
    <row r="99">
      <c r="A99" s="1">
        <v>389.0</v>
      </c>
      <c r="B99" s="1">
        <v>3.0</v>
      </c>
      <c r="C99" s="1">
        <v>0.0</v>
      </c>
      <c r="D99" s="9" t="s">
        <v>131</v>
      </c>
      <c r="E99" s="1" t="s">
        <v>27</v>
      </c>
      <c r="F99" s="1" t="s">
        <v>41</v>
      </c>
      <c r="G99" s="1" t="s">
        <v>35</v>
      </c>
      <c r="H99" s="6" t="s">
        <v>106</v>
      </c>
      <c r="I99" s="1" t="s">
        <v>27</v>
      </c>
      <c r="J99" s="1" t="s">
        <v>27</v>
      </c>
      <c r="K99" s="7">
        <f>IFERROR(__xludf.DUMMYFUNCTION("IF(ISBLANK(D99),"""",COUNTA(SPLIT(D99,"" "")))"),11.0)</f>
        <v>11</v>
      </c>
    </row>
    <row r="100">
      <c r="A100" s="1">
        <v>72.0</v>
      </c>
      <c r="B100" s="1">
        <v>4.0</v>
      </c>
      <c r="C100" s="1">
        <v>1.0</v>
      </c>
      <c r="D100" s="5" t="s">
        <v>132</v>
      </c>
      <c r="E100" s="1" t="s">
        <v>24</v>
      </c>
      <c r="F100" s="1" t="s">
        <v>24</v>
      </c>
      <c r="G100" s="1" t="s">
        <v>25</v>
      </c>
      <c r="H100" s="6" t="s">
        <v>106</v>
      </c>
      <c r="I100" s="1" t="s">
        <v>27</v>
      </c>
      <c r="J100" s="1" t="s">
        <v>27</v>
      </c>
      <c r="K100" s="7">
        <f>IFERROR(__xludf.DUMMYFUNCTION("IF(ISBLANK(D100),"""",COUNTA(SPLIT(D100,"" "")))"),7.0)</f>
        <v>7</v>
      </c>
      <c r="L100" s="1">
        <v>78.0</v>
      </c>
      <c r="M100" s="1">
        <v>5.0</v>
      </c>
      <c r="N100" s="1">
        <v>6.7</v>
      </c>
      <c r="O100" s="1">
        <v>5.0</v>
      </c>
      <c r="P100" s="1">
        <v>8.3</v>
      </c>
      <c r="Q100" s="1">
        <v>3.1</v>
      </c>
      <c r="R100" s="1">
        <v>6.0</v>
      </c>
      <c r="S100" s="1">
        <v>63.0</v>
      </c>
      <c r="T100" s="1">
        <v>4.0</v>
      </c>
      <c r="U100" s="14">
        <v>0.0635</v>
      </c>
      <c r="V100" s="1">
        <v>10.5</v>
      </c>
      <c r="W100" s="1">
        <v>1.4</v>
      </c>
    </row>
    <row r="101">
      <c r="A101" s="1">
        <v>73.0</v>
      </c>
      <c r="B101" s="1">
        <v>4.0</v>
      </c>
      <c r="C101" s="1">
        <v>2.0</v>
      </c>
      <c r="D101" s="5" t="s">
        <v>133</v>
      </c>
      <c r="E101" s="1" t="s">
        <v>24</v>
      </c>
      <c r="F101" s="1" t="s">
        <v>24</v>
      </c>
      <c r="G101" s="1" t="s">
        <v>25</v>
      </c>
      <c r="H101" s="6" t="s">
        <v>106</v>
      </c>
      <c r="I101" s="1" t="s">
        <v>27</v>
      </c>
      <c r="J101" s="1" t="s">
        <v>27</v>
      </c>
      <c r="K101" s="7">
        <f>IFERROR(__xludf.DUMMYFUNCTION("IF(ISBLANK(D101),"""",COUNTA(SPLIT(D101,"" "")))"),13.0)</f>
        <v>13</v>
      </c>
    </row>
    <row r="102">
      <c r="A102" s="1">
        <v>74.0</v>
      </c>
      <c r="B102" s="1">
        <v>4.0</v>
      </c>
      <c r="C102" s="1">
        <v>3.0</v>
      </c>
      <c r="D102" s="5" t="s">
        <v>134</v>
      </c>
      <c r="E102" s="1" t="s">
        <v>24</v>
      </c>
      <c r="F102" s="1" t="s">
        <v>24</v>
      </c>
      <c r="G102" s="1" t="s">
        <v>25</v>
      </c>
      <c r="H102" s="6" t="s">
        <v>106</v>
      </c>
      <c r="I102" s="1" t="s">
        <v>27</v>
      </c>
      <c r="J102" s="1" t="s">
        <v>27</v>
      </c>
      <c r="K102" s="7">
        <f>IFERROR(__xludf.DUMMYFUNCTION("IF(ISBLANK(D102),"""",COUNTA(SPLIT(D102,"" "")))"),5.0)</f>
        <v>5</v>
      </c>
    </row>
    <row r="103">
      <c r="A103" s="1">
        <v>75.0</v>
      </c>
      <c r="B103" s="1">
        <v>4.0</v>
      </c>
      <c r="C103" s="1">
        <v>4.0</v>
      </c>
      <c r="D103" s="10" t="s">
        <v>135</v>
      </c>
      <c r="E103" s="1" t="s">
        <v>24</v>
      </c>
      <c r="F103" s="1" t="s">
        <v>31</v>
      </c>
      <c r="G103" s="1" t="s">
        <v>25</v>
      </c>
      <c r="H103" s="6" t="s">
        <v>106</v>
      </c>
      <c r="I103" s="1" t="s">
        <v>27</v>
      </c>
      <c r="J103" s="1" t="s">
        <v>27</v>
      </c>
      <c r="K103" s="7">
        <f>IFERROR(__xludf.DUMMYFUNCTION("IF(ISBLANK(D103),"""",COUNTA(SPLIT(D103,"" "")))"),14.0)</f>
        <v>14</v>
      </c>
    </row>
    <row r="104">
      <c r="A104" s="1">
        <v>76.0</v>
      </c>
      <c r="B104" s="1">
        <v>4.0</v>
      </c>
      <c r="C104" s="1">
        <v>5.0</v>
      </c>
      <c r="D104" s="12" t="s">
        <v>136</v>
      </c>
      <c r="E104" s="1" t="s">
        <v>24</v>
      </c>
      <c r="F104" s="1" t="s">
        <v>31</v>
      </c>
      <c r="G104" s="1" t="s">
        <v>25</v>
      </c>
      <c r="H104" s="6" t="s">
        <v>106</v>
      </c>
      <c r="I104" s="1" t="s">
        <v>27</v>
      </c>
      <c r="J104" s="1" t="s">
        <v>27</v>
      </c>
      <c r="K104" s="7">
        <f>IFERROR(__xludf.DUMMYFUNCTION("IF(ISBLANK(D104),"""",COUNTA(SPLIT(D104,"" "")))"),9.0)</f>
        <v>9</v>
      </c>
    </row>
    <row r="105">
      <c r="A105" s="1">
        <v>77.0</v>
      </c>
      <c r="B105" s="1">
        <v>4.0</v>
      </c>
      <c r="C105" s="1">
        <v>0.0</v>
      </c>
      <c r="D105" s="13" t="s">
        <v>137</v>
      </c>
      <c r="E105" s="1" t="s">
        <v>27</v>
      </c>
      <c r="F105" s="1" t="s">
        <v>34</v>
      </c>
      <c r="G105" s="1" t="s">
        <v>35</v>
      </c>
      <c r="H105" s="6" t="s">
        <v>106</v>
      </c>
      <c r="I105" s="1" t="s">
        <v>27</v>
      </c>
      <c r="J105" s="1" t="s">
        <v>27</v>
      </c>
      <c r="K105" s="7">
        <f>IFERROR(__xludf.DUMMYFUNCTION("IF(ISBLANK(D105),"""",COUNTA(SPLIT(D105,"" "")))"),1.0)</f>
        <v>1</v>
      </c>
    </row>
    <row r="106">
      <c r="A106" s="1">
        <v>78.0</v>
      </c>
      <c r="B106" s="1">
        <v>4.0</v>
      </c>
      <c r="C106" s="1">
        <v>6.0</v>
      </c>
      <c r="D106" s="5" t="s">
        <v>138</v>
      </c>
      <c r="E106" s="1" t="s">
        <v>24</v>
      </c>
      <c r="F106" s="1" t="s">
        <v>24</v>
      </c>
      <c r="G106" s="1" t="s">
        <v>25</v>
      </c>
      <c r="H106" s="6" t="s">
        <v>106</v>
      </c>
      <c r="I106" s="1" t="s">
        <v>27</v>
      </c>
      <c r="J106" s="1" t="s">
        <v>27</v>
      </c>
      <c r="K106" s="7">
        <f>IFERROR(__xludf.DUMMYFUNCTION("IF(ISBLANK(D106),"""",COUNTA(SPLIT(D106,"" "")))"),15.0)</f>
        <v>15</v>
      </c>
    </row>
    <row r="107">
      <c r="A107" s="1">
        <v>79.0</v>
      </c>
      <c r="B107" s="1">
        <v>4.0</v>
      </c>
      <c r="C107" s="1">
        <v>0.0</v>
      </c>
      <c r="D107" s="5" t="s">
        <v>139</v>
      </c>
      <c r="E107" s="1" t="s">
        <v>27</v>
      </c>
      <c r="F107" s="1" t="s">
        <v>38</v>
      </c>
      <c r="G107" s="1" t="s">
        <v>39</v>
      </c>
      <c r="H107" s="6" t="s">
        <v>106</v>
      </c>
      <c r="I107" s="1" t="s">
        <v>27</v>
      </c>
      <c r="J107" s="1" t="s">
        <v>27</v>
      </c>
      <c r="K107" s="7">
        <f>IFERROR(__xludf.DUMMYFUNCTION("IF(ISBLANK(D107),"""",COUNTA(SPLIT(D107,"" "")))"),1.0)</f>
        <v>1</v>
      </c>
    </row>
    <row r="108">
      <c r="A108" s="1">
        <v>80.0</v>
      </c>
      <c r="B108" s="1">
        <v>4.0</v>
      </c>
      <c r="C108" s="1">
        <v>0.0</v>
      </c>
      <c r="D108" s="9" t="s">
        <v>140</v>
      </c>
      <c r="E108" s="1" t="s">
        <v>27</v>
      </c>
      <c r="F108" s="1" t="s">
        <v>41</v>
      </c>
      <c r="G108" s="1" t="s">
        <v>35</v>
      </c>
      <c r="H108" s="6" t="s">
        <v>106</v>
      </c>
      <c r="I108" s="1" t="s">
        <v>27</v>
      </c>
      <c r="J108" s="1" t="s">
        <v>27</v>
      </c>
      <c r="K108" s="7">
        <f>IFERROR(__xludf.DUMMYFUNCTION("IF(ISBLANK(D108),"""",COUNTA(SPLIT(D108,"" "")))"),10.0)</f>
        <v>10</v>
      </c>
    </row>
    <row r="109">
      <c r="A109" s="1">
        <v>288.0</v>
      </c>
      <c r="B109" s="1">
        <v>5.0</v>
      </c>
      <c r="C109" s="1">
        <v>1.0</v>
      </c>
      <c r="D109" s="5" t="s">
        <v>141</v>
      </c>
      <c r="E109" s="1" t="s">
        <v>24</v>
      </c>
      <c r="F109" s="1" t="s">
        <v>24</v>
      </c>
      <c r="G109" s="1" t="s">
        <v>25</v>
      </c>
      <c r="H109" s="6" t="s">
        <v>106</v>
      </c>
      <c r="I109" s="1" t="s">
        <v>27</v>
      </c>
      <c r="J109" s="1" t="s">
        <v>27</v>
      </c>
      <c r="K109" s="7">
        <f>IFERROR(__xludf.DUMMYFUNCTION("IF(ISBLANK(D109),"""",COUNTA(SPLIT(D109,"" "")))"),14.0)</f>
        <v>14</v>
      </c>
      <c r="L109" s="1">
        <v>75.0</v>
      </c>
      <c r="M109" s="1">
        <v>4.9</v>
      </c>
      <c r="N109" s="1">
        <v>6.1</v>
      </c>
      <c r="O109" s="1">
        <v>4.7</v>
      </c>
      <c r="P109" s="1">
        <v>9.5</v>
      </c>
      <c r="Q109" s="1">
        <v>3.1</v>
      </c>
      <c r="R109" s="1">
        <v>7.0</v>
      </c>
      <c r="S109" s="1">
        <v>59.0</v>
      </c>
      <c r="T109" s="1">
        <v>4.0</v>
      </c>
      <c r="U109" s="14">
        <v>0.0678</v>
      </c>
      <c r="V109" s="1">
        <v>8.43</v>
      </c>
      <c r="W109" s="1">
        <v>1.46</v>
      </c>
    </row>
    <row r="110">
      <c r="A110" s="1">
        <v>289.0</v>
      </c>
      <c r="B110" s="1">
        <v>5.0</v>
      </c>
      <c r="C110" s="1">
        <v>0.0</v>
      </c>
      <c r="D110" s="5" t="s">
        <v>142</v>
      </c>
      <c r="E110" s="1" t="s">
        <v>27</v>
      </c>
      <c r="F110" s="1" t="s">
        <v>38</v>
      </c>
      <c r="G110" s="1" t="s">
        <v>39</v>
      </c>
      <c r="H110" s="6" t="s">
        <v>106</v>
      </c>
      <c r="I110" s="1" t="s">
        <v>27</v>
      </c>
      <c r="J110" s="1" t="s">
        <v>27</v>
      </c>
      <c r="K110" s="7">
        <f>IFERROR(__xludf.DUMMYFUNCTION("IF(ISBLANK(D110),"""",COUNTA(SPLIT(D110,"" "")))"),1.0)</f>
        <v>1</v>
      </c>
    </row>
    <row r="111">
      <c r="A111" s="1">
        <v>290.0</v>
      </c>
      <c r="B111" s="1">
        <v>5.0</v>
      </c>
      <c r="C111" s="1">
        <v>2.0</v>
      </c>
      <c r="D111" s="5" t="s">
        <v>143</v>
      </c>
      <c r="E111" s="1" t="s">
        <v>24</v>
      </c>
      <c r="F111" s="1" t="s">
        <v>24</v>
      </c>
      <c r="G111" s="1" t="s">
        <v>25</v>
      </c>
      <c r="H111" s="6" t="s">
        <v>106</v>
      </c>
      <c r="I111" s="1" t="s">
        <v>27</v>
      </c>
      <c r="J111" s="1" t="s">
        <v>27</v>
      </c>
      <c r="K111" s="7">
        <f>IFERROR(__xludf.DUMMYFUNCTION("IF(ISBLANK(D111),"""",COUNTA(SPLIT(D111,"" "")))"),11.0)</f>
        <v>11</v>
      </c>
    </row>
    <row r="112">
      <c r="A112" s="1">
        <v>291.0</v>
      </c>
      <c r="B112" s="1">
        <v>5.0</v>
      </c>
      <c r="C112" s="1">
        <v>3.0</v>
      </c>
      <c r="D112" s="5" t="s">
        <v>144</v>
      </c>
      <c r="E112" s="1" t="s">
        <v>24</v>
      </c>
      <c r="F112" s="1" t="s">
        <v>24</v>
      </c>
      <c r="G112" s="1" t="s">
        <v>25</v>
      </c>
      <c r="H112" s="6" t="s">
        <v>106</v>
      </c>
      <c r="I112" s="1" t="s">
        <v>27</v>
      </c>
      <c r="J112" s="1" t="s">
        <v>27</v>
      </c>
      <c r="K112" s="7">
        <f>IFERROR(__xludf.DUMMYFUNCTION("IF(ISBLANK(D112),"""",COUNTA(SPLIT(D112,"" "")))"),7.0)</f>
        <v>7</v>
      </c>
    </row>
    <row r="113">
      <c r="A113" s="1">
        <v>292.0</v>
      </c>
      <c r="B113" s="1">
        <v>5.0</v>
      </c>
      <c r="C113" s="1">
        <v>4.0</v>
      </c>
      <c r="D113" s="17" t="s">
        <v>145</v>
      </c>
      <c r="E113" s="1" t="s">
        <v>24</v>
      </c>
      <c r="F113" s="1" t="s">
        <v>31</v>
      </c>
      <c r="G113" s="1" t="s">
        <v>25</v>
      </c>
      <c r="H113" s="6" t="s">
        <v>106</v>
      </c>
      <c r="I113" s="1" t="s">
        <v>27</v>
      </c>
      <c r="J113" s="1" t="s">
        <v>27</v>
      </c>
      <c r="K113" s="7">
        <f>IFERROR(__xludf.DUMMYFUNCTION("IF(ISBLANK(D113),"""",COUNTA(SPLIT(D113,"" "")))"),7.0)</f>
        <v>7</v>
      </c>
    </row>
    <row r="114">
      <c r="A114" s="1">
        <v>293.0</v>
      </c>
      <c r="B114" s="1">
        <v>5.0</v>
      </c>
      <c r="C114" s="1">
        <v>5.0</v>
      </c>
      <c r="D114" s="18" t="s">
        <v>146</v>
      </c>
      <c r="E114" s="1" t="s">
        <v>24</v>
      </c>
      <c r="F114" s="1" t="s">
        <v>31</v>
      </c>
      <c r="G114" s="1" t="s">
        <v>25</v>
      </c>
      <c r="H114" s="6" t="s">
        <v>106</v>
      </c>
      <c r="I114" s="1" t="s">
        <v>27</v>
      </c>
      <c r="J114" s="1" t="s">
        <v>27</v>
      </c>
      <c r="K114" s="7">
        <f>IFERROR(__xludf.DUMMYFUNCTION("IF(ISBLANK(D114),"""",COUNTA(SPLIT(D114,"" "")))"),6.0)</f>
        <v>6</v>
      </c>
    </row>
    <row r="115">
      <c r="A115" s="1">
        <v>294.0</v>
      </c>
      <c r="B115" s="1">
        <v>5.0</v>
      </c>
      <c r="C115" s="1">
        <v>0.0</v>
      </c>
      <c r="D115" s="13" t="s">
        <v>147</v>
      </c>
      <c r="E115" s="1" t="s">
        <v>27</v>
      </c>
      <c r="F115" s="1" t="s">
        <v>34</v>
      </c>
      <c r="G115" s="1" t="s">
        <v>35</v>
      </c>
      <c r="H115" s="6" t="s">
        <v>106</v>
      </c>
      <c r="I115" s="1" t="s">
        <v>27</v>
      </c>
      <c r="J115" s="1" t="s">
        <v>27</v>
      </c>
      <c r="K115" s="7">
        <f>IFERROR(__xludf.DUMMYFUNCTION("IF(ISBLANK(D115),"""",COUNTA(SPLIT(D115,"" "")))"),1.0)</f>
        <v>1</v>
      </c>
    </row>
    <row r="116">
      <c r="A116" s="1">
        <v>295.0</v>
      </c>
      <c r="B116" s="1">
        <v>5.0</v>
      </c>
      <c r="C116" s="1">
        <v>6.0</v>
      </c>
      <c r="D116" s="5" t="s">
        <v>148</v>
      </c>
      <c r="E116" s="1" t="s">
        <v>24</v>
      </c>
      <c r="F116" s="1" t="s">
        <v>24</v>
      </c>
      <c r="G116" s="1" t="s">
        <v>25</v>
      </c>
      <c r="H116" s="6" t="s">
        <v>106</v>
      </c>
      <c r="I116" s="1" t="s">
        <v>27</v>
      </c>
      <c r="J116" s="1" t="s">
        <v>27</v>
      </c>
      <c r="K116" s="7">
        <f>IFERROR(__xludf.DUMMYFUNCTION("IF(ISBLANK(D116),"""",COUNTA(SPLIT(D116,"" "")))"),6.0)</f>
        <v>6</v>
      </c>
    </row>
    <row r="117">
      <c r="A117" s="1">
        <v>296.0</v>
      </c>
      <c r="B117" s="1">
        <v>5.0</v>
      </c>
      <c r="C117" s="1">
        <v>7.0</v>
      </c>
      <c r="D117" s="5" t="s">
        <v>149</v>
      </c>
      <c r="E117" s="1" t="s">
        <v>24</v>
      </c>
      <c r="F117" s="1" t="s">
        <v>24</v>
      </c>
      <c r="G117" s="1" t="s">
        <v>25</v>
      </c>
      <c r="H117" s="6" t="s">
        <v>106</v>
      </c>
      <c r="I117" s="1" t="s">
        <v>27</v>
      </c>
      <c r="J117" s="1" t="s">
        <v>27</v>
      </c>
      <c r="K117" s="7">
        <f>IFERROR(__xludf.DUMMYFUNCTION("IF(ISBLANK(D117),"""",COUNTA(SPLIT(D117,"" "")))"),8.0)</f>
        <v>8</v>
      </c>
    </row>
    <row r="118">
      <c r="A118" s="1">
        <v>297.0</v>
      </c>
      <c r="B118" s="1">
        <v>5.0</v>
      </c>
      <c r="C118" s="1">
        <v>0.0</v>
      </c>
      <c r="D118" s="9" t="s">
        <v>150</v>
      </c>
      <c r="E118" s="1" t="s">
        <v>27</v>
      </c>
      <c r="F118" s="1" t="s">
        <v>41</v>
      </c>
      <c r="G118" s="1" t="s">
        <v>39</v>
      </c>
      <c r="H118" s="6" t="s">
        <v>106</v>
      </c>
      <c r="I118" s="1" t="s">
        <v>27</v>
      </c>
      <c r="J118" s="1" t="s">
        <v>27</v>
      </c>
      <c r="K118" s="7">
        <f>IFERROR(__xludf.DUMMYFUNCTION("IF(ISBLANK(D118),"""",COUNTA(SPLIT(D118,"" "")))"),12.0)</f>
        <v>12</v>
      </c>
    </row>
    <row r="119">
      <c r="A119" s="1">
        <v>371.0</v>
      </c>
      <c r="B119" s="1">
        <v>6.0</v>
      </c>
      <c r="C119" s="1">
        <v>1.0</v>
      </c>
      <c r="D119" s="5" t="s">
        <v>151</v>
      </c>
      <c r="E119" s="1" t="s">
        <v>24</v>
      </c>
      <c r="F119" s="1" t="s">
        <v>24</v>
      </c>
      <c r="G119" s="1" t="s">
        <v>25</v>
      </c>
      <c r="H119" s="1" t="s">
        <v>106</v>
      </c>
      <c r="I119" s="1" t="s">
        <v>27</v>
      </c>
      <c r="J119" s="1" t="s">
        <v>27</v>
      </c>
      <c r="K119" s="7">
        <f>IFERROR(__xludf.DUMMYFUNCTION("IF(ISBLANK(D119),"""",COUNTA(SPLIT(D119,"" "")))"),9.0)</f>
        <v>9</v>
      </c>
      <c r="L119" s="1">
        <v>76.8</v>
      </c>
      <c r="M119" s="1">
        <v>5.0</v>
      </c>
      <c r="N119" s="1">
        <v>7.3</v>
      </c>
      <c r="O119" s="1">
        <v>5.5</v>
      </c>
      <c r="P119" s="1">
        <v>10.7</v>
      </c>
      <c r="Q119" s="1">
        <v>4.8</v>
      </c>
      <c r="R119" s="1">
        <v>6.0</v>
      </c>
      <c r="S119" s="1">
        <v>60.0</v>
      </c>
      <c r="T119" s="1">
        <v>5.0</v>
      </c>
      <c r="U119" s="14">
        <v>0.0833</v>
      </c>
      <c r="V119" s="1">
        <v>10.0</v>
      </c>
      <c r="W119" s="1">
        <v>1.42</v>
      </c>
    </row>
    <row r="120">
      <c r="A120" s="1">
        <v>372.0</v>
      </c>
      <c r="B120" s="1">
        <v>6.0</v>
      </c>
      <c r="C120" s="1">
        <v>2.0</v>
      </c>
      <c r="D120" s="5" t="s">
        <v>152</v>
      </c>
      <c r="E120" s="1" t="s">
        <v>24</v>
      </c>
      <c r="F120" s="1" t="s">
        <v>24</v>
      </c>
      <c r="G120" s="1" t="s">
        <v>25</v>
      </c>
      <c r="H120" s="1" t="s">
        <v>106</v>
      </c>
      <c r="I120" s="1" t="s">
        <v>27</v>
      </c>
      <c r="J120" s="1" t="s">
        <v>27</v>
      </c>
      <c r="K120" s="7">
        <f>IFERROR(__xludf.DUMMYFUNCTION("IF(ISBLANK(D120),"""",COUNTA(SPLIT(D120,"" "")))"),11.0)</f>
        <v>11</v>
      </c>
    </row>
    <row r="121">
      <c r="A121" s="1">
        <v>373.0</v>
      </c>
      <c r="B121" s="1">
        <v>6.0</v>
      </c>
      <c r="C121" s="1">
        <v>3.0</v>
      </c>
      <c r="D121" s="5" t="s">
        <v>153</v>
      </c>
      <c r="E121" s="1" t="s">
        <v>24</v>
      </c>
      <c r="F121" s="1" t="s">
        <v>24</v>
      </c>
      <c r="G121" s="1" t="s">
        <v>25</v>
      </c>
      <c r="H121" s="1" t="s">
        <v>106</v>
      </c>
      <c r="I121" s="1" t="s">
        <v>27</v>
      </c>
      <c r="J121" s="1" t="s">
        <v>27</v>
      </c>
      <c r="K121" s="7">
        <f>IFERROR(__xludf.DUMMYFUNCTION("IF(ISBLANK(D121),"""",COUNTA(SPLIT(D121,"" "")))"),13.0)</f>
        <v>13</v>
      </c>
    </row>
    <row r="122">
      <c r="A122" s="1">
        <v>374.0</v>
      </c>
      <c r="B122" s="1">
        <v>6.0</v>
      </c>
      <c r="C122" s="1">
        <v>4.0</v>
      </c>
      <c r="D122" s="10" t="s">
        <v>154</v>
      </c>
      <c r="E122" s="1" t="s">
        <v>24</v>
      </c>
      <c r="F122" s="1" t="s">
        <v>31</v>
      </c>
      <c r="G122" s="1" t="s">
        <v>25</v>
      </c>
      <c r="H122" s="1" t="s">
        <v>106</v>
      </c>
      <c r="I122" s="1" t="s">
        <v>27</v>
      </c>
      <c r="J122" s="1" t="s">
        <v>27</v>
      </c>
      <c r="K122" s="7">
        <f>IFERROR(__xludf.DUMMYFUNCTION("IF(ISBLANK(D122),"""",COUNTA(SPLIT(D122,"" "")))"),9.0)</f>
        <v>9</v>
      </c>
    </row>
    <row r="123">
      <c r="A123" s="1">
        <v>375.0</v>
      </c>
      <c r="B123" s="1">
        <v>6.0</v>
      </c>
      <c r="C123" s="1">
        <v>5.0</v>
      </c>
      <c r="D123" s="12" t="s">
        <v>155</v>
      </c>
      <c r="E123" s="1" t="s">
        <v>24</v>
      </c>
      <c r="F123" s="1" t="s">
        <v>31</v>
      </c>
      <c r="G123" s="1" t="s">
        <v>25</v>
      </c>
      <c r="H123" s="1" t="s">
        <v>106</v>
      </c>
      <c r="I123" s="1" t="s">
        <v>27</v>
      </c>
      <c r="J123" s="1" t="s">
        <v>27</v>
      </c>
      <c r="K123" s="7">
        <f>IFERROR(__xludf.DUMMYFUNCTION("IF(ISBLANK(D123),"""",COUNTA(SPLIT(D123,"" "")))"),10.0)</f>
        <v>10</v>
      </c>
    </row>
    <row r="124">
      <c r="A124" s="1">
        <v>376.0</v>
      </c>
      <c r="B124" s="1">
        <v>6.0</v>
      </c>
      <c r="C124" s="1">
        <v>0.0</v>
      </c>
      <c r="D124" s="13" t="s">
        <v>156</v>
      </c>
      <c r="E124" s="1" t="s">
        <v>27</v>
      </c>
      <c r="F124" s="1" t="s">
        <v>34</v>
      </c>
      <c r="G124" s="1" t="s">
        <v>35</v>
      </c>
      <c r="H124" s="1" t="s">
        <v>106</v>
      </c>
      <c r="I124" s="1" t="s">
        <v>27</v>
      </c>
      <c r="J124" s="1" t="s">
        <v>27</v>
      </c>
      <c r="K124" s="7">
        <f>IFERROR(__xludf.DUMMYFUNCTION("IF(ISBLANK(D124),"""",COUNTA(SPLIT(D124,"" "")))"),1.0)</f>
        <v>1</v>
      </c>
    </row>
    <row r="125">
      <c r="A125" s="1">
        <v>377.0</v>
      </c>
      <c r="B125" s="1">
        <v>6.0</v>
      </c>
      <c r="C125" s="1">
        <v>6.0</v>
      </c>
      <c r="D125" s="5" t="s">
        <v>157</v>
      </c>
      <c r="E125" s="1" t="s">
        <v>24</v>
      </c>
      <c r="F125" s="1" t="s">
        <v>24</v>
      </c>
      <c r="G125" s="1" t="s">
        <v>25</v>
      </c>
      <c r="H125" s="1" t="s">
        <v>106</v>
      </c>
      <c r="I125" s="1" t="s">
        <v>27</v>
      </c>
      <c r="J125" s="1" t="s">
        <v>27</v>
      </c>
      <c r="K125" s="7">
        <f>IFERROR(__xludf.DUMMYFUNCTION("IF(ISBLANK(D125),"""",COUNTA(SPLIT(D125,"" "")))"),7.0)</f>
        <v>7</v>
      </c>
    </row>
    <row r="126">
      <c r="A126" s="1">
        <v>378.0</v>
      </c>
      <c r="B126" s="1">
        <v>6.0</v>
      </c>
      <c r="C126" s="1">
        <v>0.0</v>
      </c>
      <c r="D126" s="5" t="s">
        <v>158</v>
      </c>
      <c r="E126" s="1" t="s">
        <v>27</v>
      </c>
      <c r="F126" s="1" t="s">
        <v>38</v>
      </c>
      <c r="G126" s="1" t="s">
        <v>39</v>
      </c>
      <c r="H126" s="1" t="s">
        <v>106</v>
      </c>
      <c r="I126" s="1" t="s">
        <v>27</v>
      </c>
      <c r="J126" s="1" t="s">
        <v>27</v>
      </c>
      <c r="K126" s="7">
        <f>IFERROR(__xludf.DUMMYFUNCTION("IF(ISBLANK(D126),"""",COUNTA(SPLIT(D126,"" "")))"),1.0)</f>
        <v>1</v>
      </c>
    </row>
    <row r="127">
      <c r="A127" s="1">
        <v>379.0</v>
      </c>
      <c r="B127" s="1">
        <v>6.0</v>
      </c>
      <c r="C127" s="1">
        <v>0.0</v>
      </c>
      <c r="D127" s="9" t="s">
        <v>159</v>
      </c>
      <c r="E127" s="1" t="s">
        <v>27</v>
      </c>
      <c r="F127" s="1" t="s">
        <v>41</v>
      </c>
      <c r="G127" s="1" t="s">
        <v>39</v>
      </c>
      <c r="H127" s="1" t="s">
        <v>106</v>
      </c>
      <c r="I127" s="1" t="s">
        <v>27</v>
      </c>
      <c r="J127" s="1" t="s">
        <v>27</v>
      </c>
      <c r="K127" s="7">
        <f>IFERROR(__xludf.DUMMYFUNCTION("IF(ISBLANK(D127),"""",COUNTA(SPLIT(D127,"" "")))"),11.0)</f>
        <v>11</v>
      </c>
    </row>
    <row r="128">
      <c r="A128" s="1">
        <v>41.0</v>
      </c>
      <c r="B128" s="1">
        <v>7.0</v>
      </c>
      <c r="C128" s="1">
        <v>1.0</v>
      </c>
      <c r="D128" s="5" t="s">
        <v>160</v>
      </c>
      <c r="E128" s="1" t="s">
        <v>24</v>
      </c>
      <c r="F128" s="1" t="s">
        <v>24</v>
      </c>
      <c r="G128" s="1" t="s">
        <v>25</v>
      </c>
      <c r="H128" s="1" t="s">
        <v>106</v>
      </c>
      <c r="I128" s="1" t="s">
        <v>27</v>
      </c>
      <c r="J128" s="1" t="s">
        <v>27</v>
      </c>
      <c r="K128" s="7">
        <f>IFERROR(__xludf.DUMMYFUNCTION("IF(ISBLANK(D128),"""",COUNTA(SPLIT(D128,"" "")))"),12.0)</f>
        <v>12</v>
      </c>
      <c r="L128" s="1">
        <v>76.3</v>
      </c>
      <c r="M128" s="1">
        <v>5.0</v>
      </c>
      <c r="N128" s="1">
        <v>6.8</v>
      </c>
      <c r="O128" s="1">
        <v>5.6</v>
      </c>
      <c r="P128" s="1">
        <v>9.5</v>
      </c>
      <c r="Q128" s="1">
        <v>3.7</v>
      </c>
      <c r="R128" s="1">
        <v>7.0</v>
      </c>
      <c r="S128" s="1">
        <v>68.0</v>
      </c>
      <c r="T128" s="1">
        <v>6.0</v>
      </c>
      <c r="U128" s="14">
        <v>0.0882</v>
      </c>
      <c r="V128" s="1">
        <v>9.71</v>
      </c>
      <c r="W128" s="1">
        <v>1.43</v>
      </c>
    </row>
    <row r="129">
      <c r="A129" s="1">
        <v>42.0</v>
      </c>
      <c r="B129" s="1">
        <v>7.0</v>
      </c>
      <c r="C129" s="1">
        <v>0.0</v>
      </c>
      <c r="D129" s="5" t="s">
        <v>161</v>
      </c>
      <c r="E129" s="1" t="s">
        <v>27</v>
      </c>
      <c r="F129" s="1" t="s">
        <v>38</v>
      </c>
      <c r="G129" s="1" t="s">
        <v>39</v>
      </c>
      <c r="H129" s="1" t="s">
        <v>106</v>
      </c>
      <c r="I129" s="1" t="s">
        <v>27</v>
      </c>
      <c r="J129" s="1" t="s">
        <v>27</v>
      </c>
      <c r="K129" s="7">
        <f>IFERROR(__xludf.DUMMYFUNCTION("IF(ISBLANK(D129),"""",COUNTA(SPLIT(D129,"" "")))"),1.0)</f>
        <v>1</v>
      </c>
    </row>
    <row r="130">
      <c r="A130" s="1">
        <v>43.0</v>
      </c>
      <c r="B130" s="1">
        <v>7.0</v>
      </c>
      <c r="C130" s="1">
        <v>2.0</v>
      </c>
      <c r="D130" s="5" t="s">
        <v>162</v>
      </c>
      <c r="E130" s="1" t="s">
        <v>24</v>
      </c>
      <c r="F130" s="1" t="s">
        <v>24</v>
      </c>
      <c r="G130" s="1" t="s">
        <v>25</v>
      </c>
      <c r="H130" s="1" t="s">
        <v>106</v>
      </c>
      <c r="I130" s="1" t="s">
        <v>27</v>
      </c>
      <c r="J130" s="1" t="s">
        <v>27</v>
      </c>
      <c r="K130" s="7">
        <f>IFERROR(__xludf.DUMMYFUNCTION("IF(ISBLANK(D130),"""",COUNTA(SPLIT(D130,"" "")))"),14.0)</f>
        <v>14</v>
      </c>
      <c r="M130" s="14"/>
    </row>
    <row r="131">
      <c r="A131" s="1">
        <v>44.0</v>
      </c>
      <c r="B131" s="1">
        <v>7.0</v>
      </c>
      <c r="C131" s="1">
        <v>3.0</v>
      </c>
      <c r="D131" s="5" t="s">
        <v>163</v>
      </c>
      <c r="E131" s="1" t="s">
        <v>24</v>
      </c>
      <c r="F131" s="1" t="s">
        <v>24</v>
      </c>
      <c r="G131" s="1" t="s">
        <v>25</v>
      </c>
      <c r="H131" s="1" t="s">
        <v>106</v>
      </c>
      <c r="I131" s="1" t="s">
        <v>27</v>
      </c>
      <c r="J131" s="1" t="s">
        <v>27</v>
      </c>
      <c r="K131" s="7">
        <f>IFERROR(__xludf.DUMMYFUNCTION("IF(ISBLANK(D131),"""",COUNTA(SPLIT(D131,"" "")))"),5.0)</f>
        <v>5</v>
      </c>
    </row>
    <row r="132">
      <c r="A132" s="1">
        <v>45.0</v>
      </c>
      <c r="B132" s="1">
        <v>7.0</v>
      </c>
      <c r="C132" s="1">
        <v>4.0</v>
      </c>
      <c r="D132" s="5" t="s">
        <v>164</v>
      </c>
      <c r="E132" s="1" t="s">
        <v>24</v>
      </c>
      <c r="F132" s="1" t="s">
        <v>24</v>
      </c>
      <c r="G132" s="1" t="s">
        <v>25</v>
      </c>
      <c r="H132" s="1" t="s">
        <v>106</v>
      </c>
      <c r="I132" s="1" t="s">
        <v>27</v>
      </c>
      <c r="J132" s="1" t="s">
        <v>27</v>
      </c>
      <c r="K132" s="7">
        <f>IFERROR(__xludf.DUMMYFUNCTION("IF(ISBLANK(D132),"""",COUNTA(SPLIT(D132,"" "")))"),12.0)</f>
        <v>12</v>
      </c>
    </row>
    <row r="133">
      <c r="A133" s="1">
        <v>46.0</v>
      </c>
      <c r="B133" s="1">
        <v>7.0</v>
      </c>
      <c r="C133" s="1">
        <v>5.0</v>
      </c>
      <c r="D133" s="10" t="s">
        <v>165</v>
      </c>
      <c r="E133" s="1" t="s">
        <v>24</v>
      </c>
      <c r="F133" s="1" t="s">
        <v>31</v>
      </c>
      <c r="G133" s="1" t="s">
        <v>25</v>
      </c>
      <c r="H133" s="1" t="s">
        <v>106</v>
      </c>
      <c r="I133" s="1" t="s">
        <v>27</v>
      </c>
      <c r="J133" s="1" t="s">
        <v>27</v>
      </c>
      <c r="K133" s="7">
        <f>IFERROR(__xludf.DUMMYFUNCTION("IF(ISBLANK(D133),"""",COUNTA(SPLIT(D133,"" "")))"),12.0)</f>
        <v>12</v>
      </c>
    </row>
    <row r="134">
      <c r="A134" s="1">
        <v>47.0</v>
      </c>
      <c r="B134" s="1">
        <v>7.0</v>
      </c>
      <c r="C134" s="1">
        <v>6.0</v>
      </c>
      <c r="D134" s="12" t="s">
        <v>166</v>
      </c>
      <c r="E134" s="1" t="s">
        <v>24</v>
      </c>
      <c r="F134" s="1" t="s">
        <v>31</v>
      </c>
      <c r="G134" s="1" t="s">
        <v>25</v>
      </c>
      <c r="H134" s="1" t="s">
        <v>106</v>
      </c>
      <c r="I134" s="1" t="s">
        <v>27</v>
      </c>
      <c r="J134" s="1" t="s">
        <v>27</v>
      </c>
      <c r="K134" s="7">
        <f>IFERROR(__xludf.DUMMYFUNCTION("IF(ISBLANK(D134),"""",COUNTA(SPLIT(D134,"" "")))"),7.0)</f>
        <v>7</v>
      </c>
    </row>
    <row r="135">
      <c r="A135" s="1">
        <v>48.0</v>
      </c>
      <c r="B135" s="1">
        <v>7.0</v>
      </c>
      <c r="C135" s="1">
        <v>0.0</v>
      </c>
      <c r="D135" s="13" t="s">
        <v>167</v>
      </c>
      <c r="E135" s="1" t="s">
        <v>27</v>
      </c>
      <c r="F135" s="1" t="s">
        <v>34</v>
      </c>
      <c r="G135" s="1" t="s">
        <v>35</v>
      </c>
      <c r="H135" s="1" t="s">
        <v>106</v>
      </c>
      <c r="I135" s="1" t="s">
        <v>27</v>
      </c>
      <c r="J135" s="1" t="s">
        <v>27</v>
      </c>
      <c r="K135" s="7">
        <f>IFERROR(__xludf.DUMMYFUNCTION("IF(ISBLANK(D135),"""",COUNTA(SPLIT(D135,"" "")))"),1.0)</f>
        <v>1</v>
      </c>
    </row>
    <row r="136">
      <c r="A136" s="1">
        <v>49.0</v>
      </c>
      <c r="B136" s="1">
        <v>7.0</v>
      </c>
      <c r="C136" s="1">
        <v>7.0</v>
      </c>
      <c r="D136" s="5" t="s">
        <v>168</v>
      </c>
      <c r="E136" s="1" t="s">
        <v>24</v>
      </c>
      <c r="F136" s="1" t="s">
        <v>24</v>
      </c>
      <c r="G136" s="1" t="s">
        <v>25</v>
      </c>
      <c r="H136" s="1" t="s">
        <v>106</v>
      </c>
      <c r="I136" s="1" t="s">
        <v>27</v>
      </c>
      <c r="J136" s="1" t="s">
        <v>27</v>
      </c>
      <c r="K136" s="7">
        <f>IFERROR(__xludf.DUMMYFUNCTION("IF(ISBLANK(D136),"""",COUNTA(SPLIT(D136,"" "")))"),6.0)</f>
        <v>6</v>
      </c>
    </row>
    <row r="137">
      <c r="A137" s="1">
        <v>50.0</v>
      </c>
      <c r="B137" s="1">
        <v>7.0</v>
      </c>
      <c r="C137" s="1">
        <v>0.0</v>
      </c>
      <c r="D137" s="9" t="s">
        <v>169</v>
      </c>
      <c r="E137" s="1" t="s">
        <v>27</v>
      </c>
      <c r="F137" s="1" t="s">
        <v>41</v>
      </c>
      <c r="G137" s="1" t="s">
        <v>39</v>
      </c>
      <c r="H137" s="1" t="s">
        <v>106</v>
      </c>
      <c r="I137" s="1" t="s">
        <v>27</v>
      </c>
      <c r="J137" s="1" t="s">
        <v>27</v>
      </c>
      <c r="K137" s="7">
        <f>IFERROR(__xludf.DUMMYFUNCTION("IF(ISBLANK(D137),"""",COUNTA(SPLIT(D137,"" "")))"),13.0)</f>
        <v>13</v>
      </c>
    </row>
    <row r="138">
      <c r="A138" s="1">
        <v>12.0</v>
      </c>
      <c r="B138" s="1">
        <v>8.0</v>
      </c>
      <c r="C138" s="1">
        <v>1.0</v>
      </c>
      <c r="D138" s="2" t="s">
        <v>170</v>
      </c>
      <c r="E138" s="1" t="s">
        <v>24</v>
      </c>
      <c r="F138" s="1" t="s">
        <v>24</v>
      </c>
      <c r="G138" s="1" t="s">
        <v>25</v>
      </c>
      <c r="H138" s="1" t="s">
        <v>106</v>
      </c>
      <c r="I138" s="1" t="s">
        <v>27</v>
      </c>
      <c r="J138" s="1" t="s">
        <v>27</v>
      </c>
      <c r="K138" s="7">
        <f>IFERROR(__xludf.DUMMYFUNCTION("IF(ISBLANK(D138),"""",COUNTA(SPLIT(D138,"" "")))"),10.0)</f>
        <v>10</v>
      </c>
      <c r="L138" s="1">
        <v>87.9</v>
      </c>
      <c r="M138" s="1">
        <v>3.4</v>
      </c>
      <c r="N138" s="1">
        <v>6.6</v>
      </c>
      <c r="O138" s="1">
        <v>5.0</v>
      </c>
      <c r="P138" s="1">
        <v>8.6</v>
      </c>
      <c r="Q138" s="1">
        <v>3.0</v>
      </c>
      <c r="R138" s="1">
        <v>6.0</v>
      </c>
      <c r="S138" s="1">
        <v>59.0</v>
      </c>
      <c r="T138" s="1">
        <v>4.0</v>
      </c>
      <c r="U138" s="14">
        <v>0.0678</v>
      </c>
      <c r="V138" s="1">
        <v>9.83</v>
      </c>
      <c r="W138" s="1">
        <v>1.29</v>
      </c>
    </row>
    <row r="139">
      <c r="A139" s="1">
        <v>13.0</v>
      </c>
      <c r="B139" s="1">
        <v>8.0</v>
      </c>
      <c r="C139" s="1">
        <v>0.0</v>
      </c>
      <c r="D139" s="2" t="s">
        <v>171</v>
      </c>
      <c r="E139" s="1" t="s">
        <v>27</v>
      </c>
      <c r="F139" s="1" t="s">
        <v>38</v>
      </c>
      <c r="G139" s="1" t="s">
        <v>39</v>
      </c>
      <c r="H139" s="1" t="s">
        <v>106</v>
      </c>
      <c r="I139" s="1" t="s">
        <v>27</v>
      </c>
      <c r="J139" s="1" t="s">
        <v>27</v>
      </c>
      <c r="K139" s="7">
        <f>IFERROR(__xludf.DUMMYFUNCTION("IF(ISBLANK(D139),"""",COUNTA(SPLIT(D139,"" "")))"),1.0)</f>
        <v>1</v>
      </c>
    </row>
    <row r="140">
      <c r="A140" s="1">
        <v>14.0</v>
      </c>
      <c r="B140" s="1">
        <v>8.0</v>
      </c>
      <c r="C140" s="1">
        <v>2.0</v>
      </c>
      <c r="D140" s="2" t="s">
        <v>172</v>
      </c>
      <c r="E140" s="1" t="s">
        <v>24</v>
      </c>
      <c r="F140" s="1" t="s">
        <v>24</v>
      </c>
      <c r="G140" s="1" t="s">
        <v>25</v>
      </c>
      <c r="H140" s="1" t="s">
        <v>106</v>
      </c>
      <c r="I140" s="1" t="s">
        <v>27</v>
      </c>
      <c r="J140" s="1" t="s">
        <v>27</v>
      </c>
      <c r="K140" s="7">
        <f>IFERROR(__xludf.DUMMYFUNCTION("IF(ISBLANK(D140),"""",COUNTA(SPLIT(D140,"" "")))"),6.0)</f>
        <v>6</v>
      </c>
      <c r="M140" s="14"/>
    </row>
    <row r="141">
      <c r="A141" s="1">
        <v>15.0</v>
      </c>
      <c r="B141" s="1">
        <v>8.0</v>
      </c>
      <c r="C141" s="1">
        <v>3.0</v>
      </c>
      <c r="D141" s="2" t="s">
        <v>173</v>
      </c>
      <c r="E141" s="1" t="s">
        <v>24</v>
      </c>
      <c r="F141" s="1" t="s">
        <v>24</v>
      </c>
      <c r="G141" s="1" t="s">
        <v>25</v>
      </c>
      <c r="H141" s="1" t="s">
        <v>106</v>
      </c>
      <c r="I141" s="1" t="s">
        <v>27</v>
      </c>
      <c r="J141" s="1" t="s">
        <v>27</v>
      </c>
      <c r="K141" s="7">
        <f>IFERROR(__xludf.DUMMYFUNCTION("IF(ISBLANK(D141),"""",COUNTA(SPLIT(D141,"" "")))"),13.0)</f>
        <v>13</v>
      </c>
    </row>
    <row r="142">
      <c r="A142" s="1">
        <v>16.0</v>
      </c>
      <c r="B142" s="1">
        <v>8.0</v>
      </c>
      <c r="C142" s="1">
        <v>4.0</v>
      </c>
      <c r="D142" s="19" t="s">
        <v>174</v>
      </c>
      <c r="E142" s="1" t="s">
        <v>24</v>
      </c>
      <c r="F142" s="1" t="s">
        <v>31</v>
      </c>
      <c r="G142" s="1" t="s">
        <v>25</v>
      </c>
      <c r="H142" s="1" t="s">
        <v>106</v>
      </c>
      <c r="I142" s="1" t="s">
        <v>27</v>
      </c>
      <c r="J142" s="1" t="s">
        <v>27</v>
      </c>
      <c r="K142" s="7">
        <f>IFERROR(__xludf.DUMMYFUNCTION("IF(ISBLANK(D142),"""",COUNTA(SPLIT(D142,"" "")))"),10.0)</f>
        <v>10</v>
      </c>
    </row>
    <row r="143">
      <c r="A143" s="1">
        <v>17.0</v>
      </c>
      <c r="B143" s="1">
        <v>8.0</v>
      </c>
      <c r="C143" s="1">
        <v>5.0</v>
      </c>
      <c r="D143" s="19" t="s">
        <v>175</v>
      </c>
      <c r="E143" s="1" t="s">
        <v>24</v>
      </c>
      <c r="F143" s="1" t="s">
        <v>31</v>
      </c>
      <c r="G143" s="1" t="s">
        <v>25</v>
      </c>
      <c r="H143" s="1" t="s">
        <v>106</v>
      </c>
      <c r="I143" s="1" t="s">
        <v>27</v>
      </c>
      <c r="J143" s="1" t="s">
        <v>27</v>
      </c>
      <c r="K143" s="7">
        <f>IFERROR(__xludf.DUMMYFUNCTION("IF(ISBLANK(D143),"""",COUNTA(SPLIT(D143,"" "")))"),9.0)</f>
        <v>9</v>
      </c>
    </row>
    <row r="144">
      <c r="A144" s="1">
        <v>18.0</v>
      </c>
      <c r="B144" s="1">
        <v>8.0</v>
      </c>
      <c r="C144" s="1">
        <v>0.0</v>
      </c>
      <c r="D144" s="20" t="s">
        <v>176</v>
      </c>
      <c r="E144" s="1" t="s">
        <v>27</v>
      </c>
      <c r="F144" s="1" t="s">
        <v>34</v>
      </c>
      <c r="G144" s="1" t="s">
        <v>35</v>
      </c>
      <c r="H144" s="1" t="s">
        <v>106</v>
      </c>
      <c r="I144" s="1" t="s">
        <v>27</v>
      </c>
      <c r="J144" s="1" t="s">
        <v>27</v>
      </c>
      <c r="K144" s="7">
        <f>IFERROR(__xludf.DUMMYFUNCTION("IF(ISBLANK(D144),"""",COUNTA(SPLIT(D144,"" "")))"),1.0)</f>
        <v>1</v>
      </c>
    </row>
    <row r="145">
      <c r="A145" s="1">
        <v>19.0</v>
      </c>
      <c r="B145" s="1">
        <v>8.0</v>
      </c>
      <c r="C145" s="1">
        <v>6.0</v>
      </c>
      <c r="D145" s="21" t="s">
        <v>177</v>
      </c>
      <c r="E145" s="1" t="s">
        <v>24</v>
      </c>
      <c r="F145" s="1" t="s">
        <v>31</v>
      </c>
      <c r="G145" s="1" t="s">
        <v>25</v>
      </c>
      <c r="H145" s="1" t="s">
        <v>106</v>
      </c>
      <c r="I145" s="1" t="s">
        <v>27</v>
      </c>
      <c r="J145" s="1" t="s">
        <v>27</v>
      </c>
      <c r="K145" s="7">
        <f>IFERROR(__xludf.DUMMYFUNCTION("IF(ISBLANK(D145),"""",COUNTA(SPLIT(D145,"" "")))"),10.0)</f>
        <v>10</v>
      </c>
    </row>
    <row r="146">
      <c r="A146" s="1">
        <v>20.0</v>
      </c>
      <c r="B146" s="1">
        <v>8.0</v>
      </c>
      <c r="C146" s="1">
        <v>0.0</v>
      </c>
      <c r="D146" s="2" t="s">
        <v>178</v>
      </c>
      <c r="E146" s="1" t="s">
        <v>27</v>
      </c>
      <c r="F146" s="1" t="s">
        <v>41</v>
      </c>
      <c r="G146" s="1" t="s">
        <v>39</v>
      </c>
      <c r="H146" s="1" t="s">
        <v>106</v>
      </c>
      <c r="I146" s="1" t="s">
        <v>27</v>
      </c>
      <c r="J146" s="1" t="s">
        <v>27</v>
      </c>
      <c r="K146" s="7">
        <f>IFERROR(__xludf.DUMMYFUNCTION("IF(ISBLANK(D146),"""",COUNTA(SPLIT(D146,"" "")))"),14.0)</f>
        <v>14</v>
      </c>
    </row>
    <row r="147">
      <c r="A147" s="1">
        <v>331.0</v>
      </c>
      <c r="B147" s="1">
        <v>1.0</v>
      </c>
      <c r="C147" s="1">
        <v>1.0</v>
      </c>
      <c r="D147" s="5" t="s">
        <v>179</v>
      </c>
      <c r="E147" s="1" t="s">
        <v>24</v>
      </c>
      <c r="F147" s="1" t="s">
        <v>24</v>
      </c>
      <c r="G147" s="1" t="s">
        <v>25</v>
      </c>
      <c r="H147" s="6" t="s">
        <v>180</v>
      </c>
      <c r="I147" s="1" t="s">
        <v>27</v>
      </c>
      <c r="J147" s="1" t="s">
        <v>27</v>
      </c>
      <c r="K147" s="7">
        <f>IFERROR(__xludf.DUMMYFUNCTION("IF(ISBLANK(D147),"""",COUNTA(SPLIT(D147,"" "")))"),9.0)</f>
        <v>9</v>
      </c>
      <c r="L147" s="1">
        <v>78.2</v>
      </c>
      <c r="M147" s="1">
        <v>4.4</v>
      </c>
      <c r="N147" s="1">
        <v>6.5</v>
      </c>
      <c r="O147" s="1">
        <v>5.5</v>
      </c>
      <c r="P147" s="1">
        <v>9.6</v>
      </c>
      <c r="Q147" s="1">
        <v>3.1</v>
      </c>
      <c r="R147" s="1">
        <v>6.0</v>
      </c>
      <c r="S147" s="1">
        <v>50.0</v>
      </c>
      <c r="T147" s="1">
        <v>5.0</v>
      </c>
      <c r="U147" s="14">
        <v>0.1</v>
      </c>
      <c r="V147" s="1">
        <v>8.33</v>
      </c>
      <c r="W147" s="1">
        <v>1.42</v>
      </c>
    </row>
    <row r="148">
      <c r="A148" s="1">
        <v>332.0</v>
      </c>
      <c r="B148" s="1">
        <v>1.0</v>
      </c>
      <c r="C148" s="1">
        <v>2.0</v>
      </c>
      <c r="D148" s="5" t="s">
        <v>181</v>
      </c>
      <c r="E148" s="1" t="s">
        <v>24</v>
      </c>
      <c r="F148" s="1" t="s">
        <v>24</v>
      </c>
      <c r="G148" s="1" t="s">
        <v>25</v>
      </c>
      <c r="H148" s="6" t="s">
        <v>180</v>
      </c>
      <c r="I148" s="1" t="s">
        <v>27</v>
      </c>
      <c r="J148" s="1" t="s">
        <v>27</v>
      </c>
      <c r="K148" s="7">
        <f>IFERROR(__xludf.DUMMYFUNCTION("IF(ISBLANK(D148),"""",COUNTA(SPLIT(D148,"" "")))"),8.0)</f>
        <v>8</v>
      </c>
    </row>
    <row r="149">
      <c r="A149" s="1">
        <v>333.0</v>
      </c>
      <c r="B149" s="1">
        <v>1.0</v>
      </c>
      <c r="C149" s="1">
        <v>3.0</v>
      </c>
      <c r="D149" s="5" t="s">
        <v>182</v>
      </c>
      <c r="E149" s="1" t="s">
        <v>24</v>
      </c>
      <c r="F149" s="1" t="s">
        <v>24</v>
      </c>
      <c r="G149" s="1" t="s">
        <v>25</v>
      </c>
      <c r="H149" s="6" t="s">
        <v>180</v>
      </c>
      <c r="I149" s="1" t="s">
        <v>27</v>
      </c>
      <c r="J149" s="1" t="s">
        <v>27</v>
      </c>
      <c r="K149" s="7">
        <f>IFERROR(__xludf.DUMMYFUNCTION("IF(ISBLANK(D149),"""",COUNTA(SPLIT(D149,"" "")))"),6.0)</f>
        <v>6</v>
      </c>
    </row>
    <row r="150">
      <c r="A150" s="1">
        <v>334.0</v>
      </c>
      <c r="B150" s="1">
        <v>1.0</v>
      </c>
      <c r="C150" s="1">
        <v>4.0</v>
      </c>
      <c r="D150" s="10" t="s">
        <v>183</v>
      </c>
      <c r="E150" s="1" t="s">
        <v>24</v>
      </c>
      <c r="F150" s="1" t="s">
        <v>31</v>
      </c>
      <c r="G150" s="1" t="s">
        <v>25</v>
      </c>
      <c r="H150" s="6" t="s">
        <v>180</v>
      </c>
      <c r="I150" s="1" t="s">
        <v>27</v>
      </c>
      <c r="J150" s="1" t="s">
        <v>27</v>
      </c>
      <c r="K150" s="7">
        <f>IFERROR(__xludf.DUMMYFUNCTION("IF(ISBLANK(D150),"""",COUNTA(SPLIT(D150,"" "")))"),11.0)</f>
        <v>11</v>
      </c>
      <c r="M150" s="14"/>
    </row>
    <row r="151">
      <c r="A151" s="1">
        <v>335.0</v>
      </c>
      <c r="B151" s="1">
        <v>1.0</v>
      </c>
      <c r="C151" s="1">
        <v>5.0</v>
      </c>
      <c r="D151" s="10" t="s">
        <v>184</v>
      </c>
      <c r="E151" s="1" t="s">
        <v>24</v>
      </c>
      <c r="F151" s="1" t="s">
        <v>31</v>
      </c>
      <c r="G151" s="1" t="s">
        <v>25</v>
      </c>
      <c r="H151" s="6" t="s">
        <v>180</v>
      </c>
      <c r="I151" s="1" t="s">
        <v>27</v>
      </c>
      <c r="J151" s="1" t="s">
        <v>27</v>
      </c>
      <c r="K151" s="7">
        <f>IFERROR(__xludf.DUMMYFUNCTION("IF(ISBLANK(D151),"""",COUNTA(SPLIT(D151,"" "")))"),10.0)</f>
        <v>10</v>
      </c>
    </row>
    <row r="152">
      <c r="A152" s="1">
        <v>336.0</v>
      </c>
      <c r="B152" s="1">
        <v>1.0</v>
      </c>
      <c r="C152" s="1">
        <v>0.0</v>
      </c>
      <c r="D152" s="13" t="s">
        <v>185</v>
      </c>
      <c r="E152" s="1" t="s">
        <v>27</v>
      </c>
      <c r="F152" s="1" t="s">
        <v>34</v>
      </c>
      <c r="G152" s="1" t="s">
        <v>35</v>
      </c>
      <c r="H152" s="6" t="s">
        <v>180</v>
      </c>
      <c r="I152" s="1" t="s">
        <v>27</v>
      </c>
      <c r="J152" s="1" t="s">
        <v>27</v>
      </c>
      <c r="K152" s="7">
        <f>IFERROR(__xludf.DUMMYFUNCTION("IF(ISBLANK(D152),"""",COUNTA(SPLIT(D152,"" "")))"),1.0)</f>
        <v>1</v>
      </c>
    </row>
    <row r="153">
      <c r="A153" s="1">
        <v>337.0</v>
      </c>
      <c r="B153" s="1">
        <v>1.0</v>
      </c>
      <c r="C153" s="1">
        <v>6.0</v>
      </c>
      <c r="D153" s="12" t="s">
        <v>186</v>
      </c>
      <c r="E153" s="1" t="s">
        <v>24</v>
      </c>
      <c r="F153" s="1" t="s">
        <v>31</v>
      </c>
      <c r="G153" s="1" t="s">
        <v>25</v>
      </c>
      <c r="H153" s="6" t="s">
        <v>180</v>
      </c>
      <c r="I153" s="1" t="s">
        <v>27</v>
      </c>
      <c r="J153" s="1" t="s">
        <v>27</v>
      </c>
      <c r="K153" s="7">
        <f>IFERROR(__xludf.DUMMYFUNCTION("IF(ISBLANK(D153),"""",COUNTA(SPLIT(D153,"" "")))"),6.0)</f>
        <v>6</v>
      </c>
    </row>
    <row r="154">
      <c r="A154" s="1">
        <v>338.0</v>
      </c>
      <c r="B154" s="1">
        <v>1.0</v>
      </c>
      <c r="C154" s="1">
        <v>0.0</v>
      </c>
      <c r="D154" s="5" t="s">
        <v>187</v>
      </c>
      <c r="E154" s="1" t="s">
        <v>27</v>
      </c>
      <c r="F154" s="1" t="s">
        <v>38</v>
      </c>
      <c r="G154" s="1" t="s">
        <v>39</v>
      </c>
      <c r="H154" s="6" t="s">
        <v>180</v>
      </c>
      <c r="I154" s="1" t="s">
        <v>27</v>
      </c>
      <c r="J154" s="1" t="s">
        <v>27</v>
      </c>
      <c r="K154" s="7">
        <f>IFERROR(__xludf.DUMMYFUNCTION("IF(ISBLANK(D154),"""",COUNTA(SPLIT(D154,"" "")))"),1.0)</f>
        <v>1</v>
      </c>
    </row>
    <row r="155">
      <c r="A155" s="1">
        <v>339.0</v>
      </c>
      <c r="B155" s="1">
        <v>1.0</v>
      </c>
      <c r="C155" s="1">
        <v>0.0</v>
      </c>
      <c r="D155" s="9" t="s">
        <v>188</v>
      </c>
      <c r="E155" s="1" t="s">
        <v>27</v>
      </c>
      <c r="F155" s="1" t="s">
        <v>41</v>
      </c>
      <c r="G155" s="1" t="s">
        <v>35</v>
      </c>
      <c r="H155" s="6" t="s">
        <v>180</v>
      </c>
      <c r="I155" s="1" t="s">
        <v>27</v>
      </c>
      <c r="J155" s="1" t="s">
        <v>27</v>
      </c>
      <c r="K155" s="7">
        <f>IFERROR(__xludf.DUMMYFUNCTION("IF(ISBLANK(D155),"""",COUNTA(SPLIT(D155,"" "")))"),10.0)</f>
        <v>10</v>
      </c>
    </row>
    <row r="156">
      <c r="A156" s="1">
        <v>257.0</v>
      </c>
      <c r="B156" s="1">
        <v>2.0</v>
      </c>
      <c r="C156" s="1">
        <v>1.0</v>
      </c>
      <c r="D156" s="5" t="s">
        <v>189</v>
      </c>
      <c r="E156" s="1" t="s">
        <v>24</v>
      </c>
      <c r="F156" s="1" t="s">
        <v>24</v>
      </c>
      <c r="G156" s="1" t="s">
        <v>25</v>
      </c>
      <c r="H156" s="6" t="s">
        <v>180</v>
      </c>
      <c r="I156" s="1" t="s">
        <v>27</v>
      </c>
      <c r="J156" s="1" t="s">
        <v>27</v>
      </c>
      <c r="K156" s="7">
        <f>IFERROR(__xludf.DUMMYFUNCTION("IF(ISBLANK(D156),"""",COUNTA(SPLIT(D156,"" "")))"),9.0)</f>
        <v>9</v>
      </c>
      <c r="L156" s="1">
        <v>102.1</v>
      </c>
      <c r="M156" s="1">
        <v>1.7</v>
      </c>
      <c r="N156" s="1">
        <v>5.6</v>
      </c>
      <c r="O156" s="1">
        <v>3.8</v>
      </c>
      <c r="P156" s="1">
        <v>7.3</v>
      </c>
      <c r="Q156" s="1">
        <v>2.5</v>
      </c>
      <c r="R156" s="1">
        <v>6.0</v>
      </c>
      <c r="S156" s="1">
        <v>65.0</v>
      </c>
      <c r="T156" s="1">
        <v>2.0</v>
      </c>
      <c r="U156" s="14">
        <v>0.0308</v>
      </c>
      <c r="V156" s="1">
        <v>10.83</v>
      </c>
      <c r="W156" s="1">
        <v>1.11</v>
      </c>
    </row>
    <row r="157">
      <c r="A157" s="1">
        <v>258.0</v>
      </c>
      <c r="B157" s="1">
        <v>2.0</v>
      </c>
      <c r="C157" s="1">
        <v>2.0</v>
      </c>
      <c r="D157" s="5" t="s">
        <v>190</v>
      </c>
      <c r="E157" s="1" t="s">
        <v>24</v>
      </c>
      <c r="F157" s="1" t="s">
        <v>24</v>
      </c>
      <c r="G157" s="1" t="s">
        <v>25</v>
      </c>
      <c r="H157" s="6" t="s">
        <v>180</v>
      </c>
      <c r="I157" s="1" t="s">
        <v>27</v>
      </c>
      <c r="J157" s="1" t="s">
        <v>27</v>
      </c>
      <c r="K157" s="7">
        <f>IFERROR(__xludf.DUMMYFUNCTION("IF(ISBLANK(D157),"""",COUNTA(SPLIT(D157,"" "")))"),9.0)</f>
        <v>9</v>
      </c>
    </row>
    <row r="158">
      <c r="A158" s="1">
        <v>259.0</v>
      </c>
      <c r="B158" s="1">
        <v>2.0</v>
      </c>
      <c r="C158" s="1">
        <v>0.0</v>
      </c>
      <c r="D158" s="5" t="s">
        <v>191</v>
      </c>
      <c r="E158" s="1" t="s">
        <v>27</v>
      </c>
      <c r="F158" s="1" t="s">
        <v>38</v>
      </c>
      <c r="G158" s="1" t="s">
        <v>39</v>
      </c>
      <c r="H158" s="6" t="s">
        <v>180</v>
      </c>
      <c r="I158" s="1" t="s">
        <v>27</v>
      </c>
      <c r="J158" s="1" t="s">
        <v>27</v>
      </c>
      <c r="K158" s="7">
        <f>IFERROR(__xludf.DUMMYFUNCTION("IF(ISBLANK(D158),"""",COUNTA(SPLIT(D158,"" "")))"),1.0)</f>
        <v>1</v>
      </c>
    </row>
    <row r="159">
      <c r="A159" s="1">
        <v>260.0</v>
      </c>
      <c r="B159" s="1">
        <v>2.0</v>
      </c>
      <c r="C159" s="1">
        <v>3.0</v>
      </c>
      <c r="D159" s="5" t="s">
        <v>192</v>
      </c>
      <c r="E159" s="1" t="s">
        <v>24</v>
      </c>
      <c r="F159" s="1" t="s">
        <v>24</v>
      </c>
      <c r="G159" s="1" t="s">
        <v>25</v>
      </c>
      <c r="H159" s="6" t="s">
        <v>180</v>
      </c>
      <c r="I159" s="1" t="s">
        <v>27</v>
      </c>
      <c r="J159" s="1" t="s">
        <v>27</v>
      </c>
      <c r="K159" s="7">
        <f>IFERROR(__xludf.DUMMYFUNCTION("IF(ISBLANK(D159),"""",COUNTA(SPLIT(D159,"" "")))"),13.0)</f>
        <v>13</v>
      </c>
    </row>
    <row r="160">
      <c r="A160" s="1">
        <v>261.0</v>
      </c>
      <c r="B160" s="1">
        <v>2.0</v>
      </c>
      <c r="C160" s="1">
        <v>4.0</v>
      </c>
      <c r="D160" s="10" t="s">
        <v>193</v>
      </c>
      <c r="E160" s="1" t="s">
        <v>24</v>
      </c>
      <c r="F160" s="1" t="s">
        <v>31</v>
      </c>
      <c r="G160" s="1" t="s">
        <v>25</v>
      </c>
      <c r="H160" s="6" t="s">
        <v>180</v>
      </c>
      <c r="I160" s="1" t="s">
        <v>27</v>
      </c>
      <c r="J160" s="1" t="s">
        <v>27</v>
      </c>
      <c r="K160" s="7">
        <f>IFERROR(__xludf.DUMMYFUNCTION("IF(ISBLANK(D160),"""",COUNTA(SPLIT(D160,"" "")))"),13.0)</f>
        <v>13</v>
      </c>
    </row>
    <row r="161">
      <c r="A161" s="1">
        <v>262.0</v>
      </c>
      <c r="B161" s="1">
        <v>2.0</v>
      </c>
      <c r="C161" s="1">
        <v>5.0</v>
      </c>
      <c r="D161" s="10" t="s">
        <v>194</v>
      </c>
      <c r="E161" s="1" t="s">
        <v>24</v>
      </c>
      <c r="F161" s="1" t="s">
        <v>31</v>
      </c>
      <c r="G161" s="1" t="s">
        <v>25</v>
      </c>
      <c r="H161" s="6" t="s">
        <v>180</v>
      </c>
      <c r="I161" s="1" t="s">
        <v>27</v>
      </c>
      <c r="J161" s="1" t="s">
        <v>27</v>
      </c>
      <c r="K161" s="7">
        <f>IFERROR(__xludf.DUMMYFUNCTION("IF(ISBLANK(D161),"""",COUNTA(SPLIT(D161,"" "")))"),8.0)</f>
        <v>8</v>
      </c>
    </row>
    <row r="162">
      <c r="A162" s="1">
        <v>263.0</v>
      </c>
      <c r="B162" s="1">
        <v>2.0</v>
      </c>
      <c r="C162" s="1">
        <v>0.0</v>
      </c>
      <c r="D162" s="13" t="s">
        <v>139</v>
      </c>
      <c r="E162" s="1" t="s">
        <v>27</v>
      </c>
      <c r="F162" s="1" t="s">
        <v>34</v>
      </c>
      <c r="G162" s="1" t="s">
        <v>35</v>
      </c>
      <c r="H162" s="6" t="s">
        <v>180</v>
      </c>
      <c r="I162" s="1" t="s">
        <v>27</v>
      </c>
      <c r="J162" s="1" t="s">
        <v>27</v>
      </c>
      <c r="K162" s="7">
        <f>IFERROR(__xludf.DUMMYFUNCTION("IF(ISBLANK(D162),"""",COUNTA(SPLIT(D162,"" "")))"),1.0)</f>
        <v>1</v>
      </c>
    </row>
    <row r="163">
      <c r="A163" s="1">
        <v>264.0</v>
      </c>
      <c r="B163" s="1">
        <v>2.0</v>
      </c>
      <c r="C163" s="1">
        <v>6.0</v>
      </c>
      <c r="D163" s="12" t="s">
        <v>195</v>
      </c>
      <c r="E163" s="1" t="s">
        <v>24</v>
      </c>
      <c r="F163" s="1" t="s">
        <v>31</v>
      </c>
      <c r="G163" s="1" t="s">
        <v>25</v>
      </c>
      <c r="H163" s="6" t="s">
        <v>180</v>
      </c>
      <c r="I163" s="1" t="s">
        <v>27</v>
      </c>
      <c r="J163" s="1" t="s">
        <v>27</v>
      </c>
      <c r="K163" s="7">
        <f>IFERROR(__xludf.DUMMYFUNCTION("IF(ISBLANK(D163),"""",COUNTA(SPLIT(D163,"" "")))"),13.0)</f>
        <v>13</v>
      </c>
    </row>
    <row r="164">
      <c r="A164" s="1">
        <v>266.0</v>
      </c>
      <c r="B164" s="1">
        <v>2.0</v>
      </c>
      <c r="C164" s="1">
        <v>0.0</v>
      </c>
      <c r="D164" s="9" t="s">
        <v>196</v>
      </c>
      <c r="E164" s="1" t="s">
        <v>27</v>
      </c>
      <c r="F164" s="1" t="s">
        <v>41</v>
      </c>
      <c r="G164" s="1" t="s">
        <v>35</v>
      </c>
      <c r="H164" s="6" t="s">
        <v>180</v>
      </c>
      <c r="I164" s="1" t="s">
        <v>27</v>
      </c>
      <c r="J164" s="1" t="s">
        <v>27</v>
      </c>
      <c r="K164" s="7">
        <f>IFERROR(__xludf.DUMMYFUNCTION("IF(ISBLANK(D164),"""",COUNTA(SPLIT(D164,"" "")))"),19.0)</f>
        <v>19</v>
      </c>
    </row>
    <row r="165">
      <c r="A165" s="1">
        <v>215.0</v>
      </c>
      <c r="B165" s="1">
        <v>3.0</v>
      </c>
      <c r="C165" s="1">
        <v>1.0</v>
      </c>
      <c r="D165" s="5" t="s">
        <v>197</v>
      </c>
      <c r="E165" s="1" t="s">
        <v>24</v>
      </c>
      <c r="F165" s="1" t="s">
        <v>24</v>
      </c>
      <c r="G165" s="1" t="s">
        <v>25</v>
      </c>
      <c r="H165" s="6" t="s">
        <v>180</v>
      </c>
      <c r="I165" s="1" t="s">
        <v>27</v>
      </c>
      <c r="J165" s="1" t="s">
        <v>27</v>
      </c>
      <c r="K165" s="7">
        <f>IFERROR(__xludf.DUMMYFUNCTION("IF(ISBLANK(D165),"""",COUNTA(SPLIT(D165,"" "")))"),5.0)</f>
        <v>5</v>
      </c>
      <c r="L165" s="1">
        <v>91.7</v>
      </c>
      <c r="M165" s="1">
        <v>3.0</v>
      </c>
      <c r="N165" s="1">
        <v>5.7</v>
      </c>
      <c r="O165" s="1">
        <v>4.7</v>
      </c>
      <c r="P165" s="1">
        <v>9.2</v>
      </c>
      <c r="Q165" s="1">
        <v>3.7</v>
      </c>
      <c r="R165" s="1">
        <v>7.0</v>
      </c>
      <c r="S165" s="1">
        <v>71.0</v>
      </c>
      <c r="T165" s="1">
        <v>4.0</v>
      </c>
      <c r="U165" s="14">
        <v>0.0563</v>
      </c>
      <c r="V165" s="1">
        <v>10.14</v>
      </c>
      <c r="W165" s="1">
        <v>1.24</v>
      </c>
    </row>
    <row r="166">
      <c r="A166" s="1">
        <v>216.0</v>
      </c>
      <c r="B166" s="1">
        <v>3.0</v>
      </c>
      <c r="C166" s="1">
        <v>0.0</v>
      </c>
      <c r="D166" s="5" t="s">
        <v>198</v>
      </c>
      <c r="E166" s="1" t="s">
        <v>27</v>
      </c>
      <c r="F166" s="1" t="s">
        <v>38</v>
      </c>
      <c r="G166" s="1" t="s">
        <v>39</v>
      </c>
      <c r="H166" s="6" t="s">
        <v>180</v>
      </c>
      <c r="I166" s="1" t="s">
        <v>27</v>
      </c>
      <c r="J166" s="1" t="s">
        <v>27</v>
      </c>
      <c r="K166" s="7">
        <f>IFERROR(__xludf.DUMMYFUNCTION("IF(ISBLANK(D166),"""",COUNTA(SPLIT(D166,"" "")))"),1.0)</f>
        <v>1</v>
      </c>
    </row>
    <row r="167">
      <c r="A167" s="1">
        <v>217.0</v>
      </c>
      <c r="B167" s="1">
        <v>3.0</v>
      </c>
      <c r="C167" s="1">
        <v>2.0</v>
      </c>
      <c r="D167" s="5" t="s">
        <v>199</v>
      </c>
      <c r="E167" s="1" t="s">
        <v>24</v>
      </c>
      <c r="F167" s="1" t="s">
        <v>24</v>
      </c>
      <c r="G167" s="1" t="s">
        <v>25</v>
      </c>
      <c r="H167" s="6" t="s">
        <v>180</v>
      </c>
      <c r="I167" s="1" t="s">
        <v>27</v>
      </c>
      <c r="J167" s="1" t="s">
        <v>27</v>
      </c>
      <c r="K167" s="7">
        <f>IFERROR(__xludf.DUMMYFUNCTION("IF(ISBLANK(D167),"""",COUNTA(SPLIT(D167,"" "")))"),8.0)</f>
        <v>8</v>
      </c>
    </row>
    <row r="168">
      <c r="A168" s="1">
        <v>218.0</v>
      </c>
      <c r="B168" s="1">
        <v>3.0</v>
      </c>
      <c r="C168" s="1">
        <v>3.0</v>
      </c>
      <c r="D168" s="5" t="s">
        <v>200</v>
      </c>
      <c r="E168" s="1" t="s">
        <v>24</v>
      </c>
      <c r="F168" s="1" t="s">
        <v>24</v>
      </c>
      <c r="G168" s="1" t="s">
        <v>25</v>
      </c>
      <c r="H168" s="6" t="s">
        <v>180</v>
      </c>
      <c r="I168" s="1" t="s">
        <v>27</v>
      </c>
      <c r="J168" s="1" t="s">
        <v>27</v>
      </c>
      <c r="K168" s="7">
        <f>IFERROR(__xludf.DUMMYFUNCTION("IF(ISBLANK(D168),"""",COUNTA(SPLIT(D168,"" "")))"),12.0)</f>
        <v>12</v>
      </c>
      <c r="M168" s="14"/>
    </row>
    <row r="169">
      <c r="A169" s="1">
        <v>219.0</v>
      </c>
      <c r="B169" s="1">
        <v>3.0</v>
      </c>
      <c r="C169" s="1">
        <v>4.0</v>
      </c>
      <c r="D169" s="10" t="s">
        <v>201</v>
      </c>
      <c r="E169" s="1" t="s">
        <v>24</v>
      </c>
      <c r="F169" s="1" t="s">
        <v>31</v>
      </c>
      <c r="G169" s="1" t="s">
        <v>25</v>
      </c>
      <c r="H169" s="6" t="s">
        <v>180</v>
      </c>
      <c r="I169" s="1" t="s">
        <v>27</v>
      </c>
      <c r="J169" s="1" t="s">
        <v>27</v>
      </c>
      <c r="K169" s="7">
        <f>IFERROR(__xludf.DUMMYFUNCTION("IF(ISBLANK(D169),"""",COUNTA(SPLIT(D169,"" "")))"),15.0)</f>
        <v>15</v>
      </c>
    </row>
    <row r="170">
      <c r="A170" s="1">
        <v>220.0</v>
      </c>
      <c r="B170" s="1">
        <v>3.0</v>
      </c>
      <c r="C170" s="1">
        <v>5.0</v>
      </c>
      <c r="D170" s="12" t="s">
        <v>202</v>
      </c>
      <c r="E170" s="1" t="s">
        <v>24</v>
      </c>
      <c r="F170" s="1" t="s">
        <v>31</v>
      </c>
      <c r="G170" s="1" t="s">
        <v>25</v>
      </c>
      <c r="H170" s="6" t="s">
        <v>180</v>
      </c>
      <c r="I170" s="1" t="s">
        <v>27</v>
      </c>
      <c r="J170" s="1" t="s">
        <v>27</v>
      </c>
      <c r="K170" s="7">
        <f>IFERROR(__xludf.DUMMYFUNCTION("IF(ISBLANK(D170),"""",COUNTA(SPLIT(D170,"" "")))"),11.0)</f>
        <v>11</v>
      </c>
    </row>
    <row r="171">
      <c r="A171" s="1">
        <v>221.0</v>
      </c>
      <c r="B171" s="1">
        <v>3.0</v>
      </c>
      <c r="C171" s="1">
        <v>0.0</v>
      </c>
      <c r="D171" s="13" t="s">
        <v>111</v>
      </c>
      <c r="E171" s="1" t="s">
        <v>27</v>
      </c>
      <c r="F171" s="1" t="s">
        <v>34</v>
      </c>
      <c r="G171" s="1" t="s">
        <v>35</v>
      </c>
      <c r="H171" s="6" t="s">
        <v>180</v>
      </c>
      <c r="I171" s="1" t="s">
        <v>27</v>
      </c>
      <c r="J171" s="1" t="s">
        <v>27</v>
      </c>
      <c r="K171" s="7">
        <f>IFERROR(__xludf.DUMMYFUNCTION("IF(ISBLANK(D171),"""",COUNTA(SPLIT(D171,"" "")))"),1.0)</f>
        <v>1</v>
      </c>
    </row>
    <row r="172">
      <c r="A172" s="1">
        <v>222.0</v>
      </c>
      <c r="B172" s="1">
        <v>3.0</v>
      </c>
      <c r="C172" s="1">
        <v>6.0</v>
      </c>
      <c r="D172" s="5" t="s">
        <v>203</v>
      </c>
      <c r="E172" s="1" t="s">
        <v>24</v>
      </c>
      <c r="F172" s="1" t="s">
        <v>24</v>
      </c>
      <c r="G172" s="1" t="s">
        <v>25</v>
      </c>
      <c r="H172" s="6" t="s">
        <v>180</v>
      </c>
      <c r="I172" s="1" t="s">
        <v>27</v>
      </c>
      <c r="J172" s="1" t="s">
        <v>27</v>
      </c>
      <c r="K172" s="7">
        <f>IFERROR(__xludf.DUMMYFUNCTION("IF(ISBLANK(D172),"""",COUNTA(SPLIT(D172,"" "")))"),10.0)</f>
        <v>10</v>
      </c>
    </row>
    <row r="173">
      <c r="A173" s="1">
        <v>223.0</v>
      </c>
      <c r="B173" s="1">
        <v>3.0</v>
      </c>
      <c r="C173" s="1">
        <v>7.0</v>
      </c>
      <c r="D173" s="5" t="s">
        <v>204</v>
      </c>
      <c r="E173" s="1" t="s">
        <v>24</v>
      </c>
      <c r="F173" s="1" t="s">
        <v>24</v>
      </c>
      <c r="G173" s="1" t="s">
        <v>25</v>
      </c>
      <c r="H173" s="6" t="s">
        <v>180</v>
      </c>
      <c r="I173" s="1" t="s">
        <v>27</v>
      </c>
      <c r="J173" s="1" t="s">
        <v>27</v>
      </c>
      <c r="K173" s="7">
        <f>IFERROR(__xludf.DUMMYFUNCTION("IF(ISBLANK(D173),"""",COUNTA(SPLIT(D173,"" "")))"),10.0)</f>
        <v>10</v>
      </c>
    </row>
    <row r="174">
      <c r="A174" s="1">
        <v>224.0</v>
      </c>
      <c r="B174" s="1">
        <v>3.0</v>
      </c>
      <c r="C174" s="1">
        <v>0.0</v>
      </c>
      <c r="D174" s="9" t="s">
        <v>205</v>
      </c>
      <c r="E174" s="1" t="s">
        <v>27</v>
      </c>
      <c r="F174" s="1" t="s">
        <v>41</v>
      </c>
      <c r="G174" s="1" t="s">
        <v>39</v>
      </c>
      <c r="H174" s="6" t="s">
        <v>180</v>
      </c>
      <c r="I174" s="1" t="s">
        <v>27</v>
      </c>
      <c r="J174" s="1" t="s">
        <v>27</v>
      </c>
      <c r="K174" s="7">
        <f>IFERROR(__xludf.DUMMYFUNCTION("IF(ISBLANK(D174),"""",COUNTA(SPLIT(D174,"" "")))"),11.0)</f>
        <v>11</v>
      </c>
    </row>
    <row r="175">
      <c r="A175" s="1">
        <v>22.0</v>
      </c>
      <c r="B175" s="1">
        <v>4.0</v>
      </c>
      <c r="C175" s="1">
        <v>1.0</v>
      </c>
      <c r="D175" s="2" t="s">
        <v>206</v>
      </c>
      <c r="E175" s="1" t="s">
        <v>24</v>
      </c>
      <c r="F175" s="1" t="s">
        <v>24</v>
      </c>
      <c r="G175" s="1" t="s">
        <v>25</v>
      </c>
      <c r="H175" s="1" t="s">
        <v>180</v>
      </c>
      <c r="I175" s="1" t="s">
        <v>27</v>
      </c>
      <c r="J175" s="1" t="s">
        <v>27</v>
      </c>
      <c r="K175" s="7">
        <f>IFERROR(__xludf.DUMMYFUNCTION("IF(ISBLANK(D175),"""",COUNTA(SPLIT(D175,"" "")))"),15.0)</f>
        <v>15</v>
      </c>
      <c r="L175" s="1">
        <v>88.1</v>
      </c>
      <c r="M175" s="1">
        <v>3.5</v>
      </c>
      <c r="N175" s="1">
        <v>6.7</v>
      </c>
      <c r="O175" s="1">
        <v>5.0</v>
      </c>
      <c r="P175" s="1">
        <v>9.8</v>
      </c>
      <c r="Q175" s="1">
        <v>4.1</v>
      </c>
      <c r="R175" s="1">
        <v>6.0</v>
      </c>
      <c r="S175" s="1">
        <v>60.0</v>
      </c>
      <c r="T175" s="1">
        <v>4.0</v>
      </c>
      <c r="U175" s="14">
        <v>0.0667</v>
      </c>
      <c r="V175" s="1">
        <v>10.0</v>
      </c>
      <c r="W175" s="1">
        <v>1.28</v>
      </c>
    </row>
    <row r="176">
      <c r="A176" s="1">
        <v>23.0</v>
      </c>
      <c r="B176" s="1">
        <v>4.0</v>
      </c>
      <c r="C176" s="1">
        <v>2.0</v>
      </c>
      <c r="D176" s="2" t="s">
        <v>207</v>
      </c>
      <c r="E176" s="1" t="s">
        <v>24</v>
      </c>
      <c r="F176" s="1" t="s">
        <v>24</v>
      </c>
      <c r="G176" s="1" t="s">
        <v>25</v>
      </c>
      <c r="H176" s="1" t="s">
        <v>180</v>
      </c>
      <c r="I176" s="1" t="s">
        <v>27</v>
      </c>
      <c r="J176" s="1" t="s">
        <v>27</v>
      </c>
      <c r="K176" s="7">
        <f>IFERROR(__xludf.DUMMYFUNCTION("IF(ISBLANK(D176),"""",COUNTA(SPLIT(D176,"" "")))"),13.0)</f>
        <v>13</v>
      </c>
    </row>
    <row r="177">
      <c r="A177" s="1">
        <v>24.0</v>
      </c>
      <c r="B177" s="1">
        <v>4.0</v>
      </c>
      <c r="C177" s="1">
        <v>3.0</v>
      </c>
      <c r="D177" s="2" t="s">
        <v>208</v>
      </c>
      <c r="E177" s="1" t="s">
        <v>24</v>
      </c>
      <c r="F177" s="1" t="s">
        <v>24</v>
      </c>
      <c r="G177" s="1" t="s">
        <v>25</v>
      </c>
      <c r="H177" s="1" t="s">
        <v>180</v>
      </c>
      <c r="I177" s="1" t="s">
        <v>27</v>
      </c>
      <c r="J177" s="1" t="s">
        <v>27</v>
      </c>
      <c r="K177" s="7">
        <f>IFERROR(__xludf.DUMMYFUNCTION("IF(ISBLANK(D177),"""",COUNTA(SPLIT(D177,"" "")))"),4.0)</f>
        <v>4</v>
      </c>
    </row>
    <row r="178">
      <c r="A178" s="1">
        <v>25.0</v>
      </c>
      <c r="B178" s="1">
        <v>4.0</v>
      </c>
      <c r="C178" s="1">
        <v>4.0</v>
      </c>
      <c r="D178" s="19" t="s">
        <v>209</v>
      </c>
      <c r="E178" s="1" t="s">
        <v>24</v>
      </c>
      <c r="F178" s="1" t="s">
        <v>31</v>
      </c>
      <c r="G178" s="1" t="s">
        <v>25</v>
      </c>
      <c r="H178" s="1" t="s">
        <v>180</v>
      </c>
      <c r="I178" s="1" t="s">
        <v>27</v>
      </c>
      <c r="J178" s="1" t="s">
        <v>27</v>
      </c>
      <c r="K178" s="7">
        <f>IFERROR(__xludf.DUMMYFUNCTION("IF(ISBLANK(D178),"""",COUNTA(SPLIT(D178,"" "")))"),8.0)</f>
        <v>8</v>
      </c>
      <c r="M178" s="14"/>
    </row>
    <row r="179">
      <c r="A179" s="1">
        <v>26.0</v>
      </c>
      <c r="B179" s="1">
        <v>4.0</v>
      </c>
      <c r="C179" s="1">
        <v>5.0</v>
      </c>
      <c r="D179" s="19" t="s">
        <v>210</v>
      </c>
      <c r="E179" s="1" t="s">
        <v>24</v>
      </c>
      <c r="F179" s="1" t="s">
        <v>31</v>
      </c>
      <c r="G179" s="1" t="s">
        <v>25</v>
      </c>
      <c r="H179" s="1" t="s">
        <v>180</v>
      </c>
      <c r="I179" s="1" t="s">
        <v>27</v>
      </c>
      <c r="J179" s="1" t="s">
        <v>27</v>
      </c>
      <c r="K179" s="7">
        <f>IFERROR(__xludf.DUMMYFUNCTION("IF(ISBLANK(D179),"""",COUNTA(SPLIT(D179,"" "")))"),10.0)</f>
        <v>10</v>
      </c>
    </row>
    <row r="180">
      <c r="A180" s="1">
        <v>27.0</v>
      </c>
      <c r="B180" s="1">
        <v>4.0</v>
      </c>
      <c r="C180" s="1">
        <v>0.0</v>
      </c>
      <c r="D180" s="20" t="s">
        <v>211</v>
      </c>
      <c r="E180" s="1" t="s">
        <v>27</v>
      </c>
      <c r="F180" s="1" t="s">
        <v>34</v>
      </c>
      <c r="G180" s="1" t="s">
        <v>35</v>
      </c>
      <c r="H180" s="1" t="s">
        <v>180</v>
      </c>
      <c r="I180" s="1" t="s">
        <v>27</v>
      </c>
      <c r="J180" s="1" t="s">
        <v>27</v>
      </c>
      <c r="K180" s="7">
        <f>IFERROR(__xludf.DUMMYFUNCTION("IF(ISBLANK(D180),"""",COUNTA(SPLIT(D180,"" "")))"),1.0)</f>
        <v>1</v>
      </c>
    </row>
    <row r="181">
      <c r="A181" s="1">
        <v>28.0</v>
      </c>
      <c r="B181" s="1">
        <v>4.0</v>
      </c>
      <c r="C181" s="1">
        <v>6.0</v>
      </c>
      <c r="D181" s="21" t="s">
        <v>212</v>
      </c>
      <c r="E181" s="1" t="s">
        <v>24</v>
      </c>
      <c r="F181" s="1" t="s">
        <v>31</v>
      </c>
      <c r="G181" s="1" t="s">
        <v>25</v>
      </c>
      <c r="H181" s="1" t="s">
        <v>180</v>
      </c>
      <c r="I181" s="1" t="s">
        <v>27</v>
      </c>
      <c r="J181" s="1" t="s">
        <v>27</v>
      </c>
      <c r="K181" s="7">
        <f>IFERROR(__xludf.DUMMYFUNCTION("IF(ISBLANK(D181),"""",COUNTA(SPLIT(D181,"" "")))"),10.0)</f>
        <v>10</v>
      </c>
    </row>
    <row r="182">
      <c r="A182" s="1">
        <v>29.0</v>
      </c>
      <c r="B182" s="1">
        <v>4.0</v>
      </c>
      <c r="C182" s="1">
        <v>0.0</v>
      </c>
      <c r="D182" s="2" t="s">
        <v>213</v>
      </c>
      <c r="E182" s="1" t="s">
        <v>27</v>
      </c>
      <c r="F182" s="1" t="s">
        <v>38</v>
      </c>
      <c r="G182" s="1" t="s">
        <v>24</v>
      </c>
      <c r="H182" s="1" t="s">
        <v>180</v>
      </c>
      <c r="I182" s="1" t="s">
        <v>27</v>
      </c>
      <c r="J182" s="1" t="s">
        <v>27</v>
      </c>
      <c r="K182" s="7">
        <f>IFERROR(__xludf.DUMMYFUNCTION("IF(ISBLANK(D182),"""",COUNTA(SPLIT(D182,"" "")))"),1.0)</f>
        <v>1</v>
      </c>
    </row>
    <row r="183">
      <c r="A183" s="1">
        <v>30.0</v>
      </c>
      <c r="B183" s="1">
        <v>4.0</v>
      </c>
      <c r="C183" s="1">
        <v>0.0</v>
      </c>
      <c r="D183" s="2" t="s">
        <v>214</v>
      </c>
      <c r="E183" s="1" t="s">
        <v>27</v>
      </c>
      <c r="F183" s="1" t="s">
        <v>41</v>
      </c>
      <c r="G183" s="1" t="s">
        <v>39</v>
      </c>
      <c r="H183" s="1" t="s">
        <v>180</v>
      </c>
      <c r="I183" s="1" t="s">
        <v>27</v>
      </c>
      <c r="J183" s="1" t="s">
        <v>27</v>
      </c>
      <c r="K183" s="7">
        <f>IFERROR(__xludf.DUMMYFUNCTION("IF(ISBLANK(D183),"""",COUNTA(SPLIT(D183,"" "")))"),10.0)</f>
        <v>10</v>
      </c>
    </row>
    <row r="184">
      <c r="A184" s="1">
        <v>299.0</v>
      </c>
      <c r="B184" s="1">
        <v>5.0</v>
      </c>
      <c r="C184" s="1">
        <v>1.0</v>
      </c>
      <c r="D184" s="5" t="s">
        <v>215</v>
      </c>
      <c r="E184" s="1" t="s">
        <v>24</v>
      </c>
      <c r="F184" s="1" t="s">
        <v>24</v>
      </c>
      <c r="G184" s="1" t="s">
        <v>25</v>
      </c>
      <c r="H184" s="6" t="s">
        <v>180</v>
      </c>
      <c r="I184" s="1" t="s">
        <v>27</v>
      </c>
      <c r="J184" s="1" t="s">
        <v>27</v>
      </c>
      <c r="K184" s="7">
        <f>IFERROR(__xludf.DUMMYFUNCTION("IF(ISBLANK(D184),"""",COUNTA(SPLIT(D184,"" "")))"),11.0)</f>
        <v>11</v>
      </c>
      <c r="L184" s="1">
        <v>74.5</v>
      </c>
      <c r="M184" s="1">
        <v>5.6</v>
      </c>
      <c r="N184" s="1">
        <v>8.6</v>
      </c>
      <c r="O184" s="1">
        <v>6.4</v>
      </c>
      <c r="P184" s="1">
        <v>10.8</v>
      </c>
      <c r="Q184" s="1">
        <v>5.3</v>
      </c>
      <c r="R184" s="1">
        <v>7.0</v>
      </c>
      <c r="S184" s="1">
        <v>76.0</v>
      </c>
      <c r="T184" s="1">
        <v>8.0</v>
      </c>
      <c r="U184" s="14">
        <v>0.1053</v>
      </c>
      <c r="V184" s="1">
        <v>10.86</v>
      </c>
      <c r="W184" s="1">
        <v>1.43</v>
      </c>
    </row>
    <row r="185">
      <c r="A185" s="1">
        <v>300.0</v>
      </c>
      <c r="B185" s="1">
        <v>5.0</v>
      </c>
      <c r="C185" s="1">
        <v>2.0</v>
      </c>
      <c r="D185" s="5" t="s">
        <v>216</v>
      </c>
      <c r="E185" s="1" t="s">
        <v>24</v>
      </c>
      <c r="F185" s="1" t="s">
        <v>24</v>
      </c>
      <c r="G185" s="1" t="s">
        <v>25</v>
      </c>
      <c r="H185" s="6" t="s">
        <v>180</v>
      </c>
      <c r="I185" s="1" t="s">
        <v>27</v>
      </c>
      <c r="J185" s="1" t="s">
        <v>27</v>
      </c>
      <c r="K185" s="7">
        <f>IFERROR(__xludf.DUMMYFUNCTION("IF(ISBLANK(D185),"""",COUNTA(SPLIT(D185,"" "")))"),11.0)</f>
        <v>11</v>
      </c>
    </row>
    <row r="186">
      <c r="A186" s="1">
        <v>301.0</v>
      </c>
      <c r="B186" s="1">
        <v>5.0</v>
      </c>
      <c r="C186" s="1">
        <v>3.0</v>
      </c>
      <c r="D186" s="5" t="s">
        <v>217</v>
      </c>
      <c r="E186" s="1" t="s">
        <v>24</v>
      </c>
      <c r="F186" s="1" t="s">
        <v>24</v>
      </c>
      <c r="G186" s="1" t="s">
        <v>25</v>
      </c>
      <c r="H186" s="6" t="s">
        <v>180</v>
      </c>
      <c r="I186" s="1" t="s">
        <v>27</v>
      </c>
      <c r="J186" s="1" t="s">
        <v>27</v>
      </c>
      <c r="K186" s="7">
        <f>IFERROR(__xludf.DUMMYFUNCTION("IF(ISBLANK(D186),"""",COUNTA(SPLIT(D186,"" "")))"),11.0)</f>
        <v>11</v>
      </c>
    </row>
    <row r="187">
      <c r="A187" s="1">
        <v>302.0</v>
      </c>
      <c r="B187" s="1">
        <v>5.0</v>
      </c>
      <c r="C187" s="1">
        <v>4.0</v>
      </c>
      <c r="D187" s="5" t="s">
        <v>218</v>
      </c>
      <c r="E187" s="1" t="s">
        <v>24</v>
      </c>
      <c r="F187" s="1" t="s">
        <v>24</v>
      </c>
      <c r="G187" s="1" t="s">
        <v>25</v>
      </c>
      <c r="H187" s="6" t="s">
        <v>180</v>
      </c>
      <c r="I187" s="1" t="s">
        <v>27</v>
      </c>
      <c r="J187" s="1" t="s">
        <v>27</v>
      </c>
      <c r="K187" s="7">
        <f>IFERROR(__xludf.DUMMYFUNCTION("IF(ISBLANK(D187),"""",COUNTA(SPLIT(D187,"" "")))"),6.0)</f>
        <v>6</v>
      </c>
    </row>
    <row r="188">
      <c r="A188" s="1">
        <v>303.0</v>
      </c>
      <c r="B188" s="1">
        <v>5.0</v>
      </c>
      <c r="C188" s="1">
        <v>5.0</v>
      </c>
      <c r="D188" s="10" t="s">
        <v>219</v>
      </c>
      <c r="E188" s="1" t="s">
        <v>24</v>
      </c>
      <c r="F188" s="1" t="s">
        <v>31</v>
      </c>
      <c r="G188" s="1" t="s">
        <v>25</v>
      </c>
      <c r="H188" s="6" t="s">
        <v>180</v>
      </c>
      <c r="I188" s="1" t="s">
        <v>27</v>
      </c>
      <c r="J188" s="1" t="s">
        <v>27</v>
      </c>
      <c r="K188" s="7">
        <f>IFERROR(__xludf.DUMMYFUNCTION("IF(ISBLANK(D188),"""",COUNTA(SPLIT(D188,"" "")))"),15.0)</f>
        <v>15</v>
      </c>
    </row>
    <row r="189">
      <c r="A189" s="1">
        <v>304.0</v>
      </c>
      <c r="B189" s="1">
        <v>5.0</v>
      </c>
      <c r="C189" s="1">
        <v>6.0</v>
      </c>
      <c r="D189" s="10" t="s">
        <v>220</v>
      </c>
      <c r="E189" s="1" t="s">
        <v>24</v>
      </c>
      <c r="F189" s="1" t="s">
        <v>31</v>
      </c>
      <c r="G189" s="1" t="s">
        <v>25</v>
      </c>
      <c r="H189" s="6" t="s">
        <v>180</v>
      </c>
      <c r="I189" s="1" t="s">
        <v>27</v>
      </c>
      <c r="J189" s="1" t="s">
        <v>27</v>
      </c>
      <c r="K189" s="7">
        <f>IFERROR(__xludf.DUMMYFUNCTION("IF(ISBLANK(D189),"""",COUNTA(SPLIT(D189,"" "")))"),10.0)</f>
        <v>10</v>
      </c>
    </row>
    <row r="190">
      <c r="A190" s="1">
        <v>305.0</v>
      </c>
      <c r="B190" s="1">
        <v>5.0</v>
      </c>
      <c r="C190" s="1">
        <v>0.0</v>
      </c>
      <c r="D190" s="13" t="s">
        <v>74</v>
      </c>
      <c r="E190" s="1" t="s">
        <v>27</v>
      </c>
      <c r="F190" s="1" t="s">
        <v>34</v>
      </c>
      <c r="G190" s="1" t="s">
        <v>35</v>
      </c>
      <c r="H190" s="6" t="s">
        <v>180</v>
      </c>
      <c r="I190" s="1" t="s">
        <v>27</v>
      </c>
      <c r="J190" s="1" t="s">
        <v>27</v>
      </c>
      <c r="K190" s="7">
        <f>IFERROR(__xludf.DUMMYFUNCTION("IF(ISBLANK(D190),"""",COUNTA(SPLIT(D190,"" "")))"),1.0)</f>
        <v>1</v>
      </c>
    </row>
    <row r="191">
      <c r="A191" s="1">
        <v>306.0</v>
      </c>
      <c r="B191" s="1">
        <v>5.0</v>
      </c>
      <c r="C191" s="1">
        <v>7.0</v>
      </c>
      <c r="D191" s="12" t="s">
        <v>221</v>
      </c>
      <c r="E191" s="1" t="s">
        <v>24</v>
      </c>
      <c r="F191" s="1" t="s">
        <v>31</v>
      </c>
      <c r="G191" s="1" t="s">
        <v>25</v>
      </c>
      <c r="H191" s="6" t="s">
        <v>180</v>
      </c>
      <c r="I191" s="1" t="s">
        <v>27</v>
      </c>
      <c r="J191" s="1" t="s">
        <v>27</v>
      </c>
      <c r="K191" s="7">
        <f>IFERROR(__xludf.DUMMYFUNCTION("IF(ISBLANK(D191),"""",COUNTA(SPLIT(D191,"" "")))"),12.0)</f>
        <v>12</v>
      </c>
    </row>
    <row r="192">
      <c r="A192" s="1">
        <v>307.0</v>
      </c>
      <c r="B192" s="1">
        <v>5.0</v>
      </c>
      <c r="C192" s="1">
        <v>0.0</v>
      </c>
      <c r="D192" s="9" t="s">
        <v>222</v>
      </c>
      <c r="E192" s="1" t="s">
        <v>27</v>
      </c>
      <c r="F192" s="1" t="s">
        <v>41</v>
      </c>
      <c r="G192" s="1" t="s">
        <v>39</v>
      </c>
      <c r="H192" s="6" t="s">
        <v>180</v>
      </c>
      <c r="I192" s="1" t="s">
        <v>27</v>
      </c>
      <c r="J192" s="1" t="s">
        <v>27</v>
      </c>
      <c r="K192" s="7">
        <f>IFERROR(__xludf.DUMMYFUNCTION("IF(ISBLANK(D192),"""",COUNTA(SPLIT(D192,"" "")))"),11.0)</f>
        <v>11</v>
      </c>
    </row>
    <row r="193">
      <c r="A193" s="1">
        <v>82.0</v>
      </c>
      <c r="B193" s="1">
        <v>6.0</v>
      </c>
      <c r="C193" s="1">
        <v>1.0</v>
      </c>
      <c r="D193" s="5" t="s">
        <v>223</v>
      </c>
      <c r="E193" s="1" t="s">
        <v>24</v>
      </c>
      <c r="F193" s="1" t="s">
        <v>24</v>
      </c>
      <c r="G193" s="1" t="s">
        <v>25</v>
      </c>
      <c r="H193" s="6" t="s">
        <v>180</v>
      </c>
      <c r="I193" s="1" t="s">
        <v>27</v>
      </c>
      <c r="J193" s="1" t="s">
        <v>27</v>
      </c>
      <c r="K193" s="7">
        <f>IFERROR(__xludf.DUMMYFUNCTION("IF(ISBLANK(D193),"""",COUNTA(SPLIT(D193,"" "")))"),10.0)</f>
        <v>10</v>
      </c>
      <c r="L193" s="1">
        <v>79.5</v>
      </c>
      <c r="M193" s="1">
        <v>4.5</v>
      </c>
      <c r="N193" s="1">
        <v>5.9</v>
      </c>
      <c r="O193" s="1">
        <v>5.0</v>
      </c>
      <c r="P193" s="1">
        <v>9.7</v>
      </c>
      <c r="Q193" s="1">
        <v>3.7</v>
      </c>
      <c r="R193" s="1">
        <v>6.0</v>
      </c>
      <c r="S193" s="1">
        <v>56.0</v>
      </c>
      <c r="T193" s="1">
        <v>4.0</v>
      </c>
      <c r="U193" s="14">
        <v>0.0714</v>
      </c>
      <c r="V193" s="1">
        <v>9.33</v>
      </c>
      <c r="W193" s="1">
        <v>1.39</v>
      </c>
    </row>
    <row r="194">
      <c r="A194" s="1">
        <v>83.0</v>
      </c>
      <c r="B194" s="1">
        <v>6.0</v>
      </c>
      <c r="C194" s="1">
        <v>2.0</v>
      </c>
      <c r="D194" s="5" t="s">
        <v>224</v>
      </c>
      <c r="E194" s="1" t="s">
        <v>24</v>
      </c>
      <c r="F194" s="1" t="s">
        <v>24</v>
      </c>
      <c r="G194" s="1" t="s">
        <v>25</v>
      </c>
      <c r="H194" s="6" t="s">
        <v>180</v>
      </c>
      <c r="I194" s="1" t="s">
        <v>27</v>
      </c>
      <c r="J194" s="1" t="s">
        <v>27</v>
      </c>
      <c r="K194" s="7">
        <f>IFERROR(__xludf.DUMMYFUNCTION("IF(ISBLANK(D194),"""",COUNTA(SPLIT(D194,"" "")))"),11.0)</f>
        <v>11</v>
      </c>
    </row>
    <row r="195">
      <c r="A195" s="1">
        <v>84.0</v>
      </c>
      <c r="B195" s="1">
        <v>6.0</v>
      </c>
      <c r="C195" s="1">
        <v>3.0</v>
      </c>
      <c r="D195" s="5" t="s">
        <v>225</v>
      </c>
      <c r="E195" s="1" t="s">
        <v>24</v>
      </c>
      <c r="F195" s="1" t="s">
        <v>24</v>
      </c>
      <c r="G195" s="1" t="s">
        <v>25</v>
      </c>
      <c r="H195" s="6" t="s">
        <v>180</v>
      </c>
      <c r="I195" s="1" t="s">
        <v>27</v>
      </c>
      <c r="J195" s="1" t="s">
        <v>27</v>
      </c>
      <c r="K195" s="7">
        <f>IFERROR(__xludf.DUMMYFUNCTION("IF(ISBLANK(D195),"""",COUNTA(SPLIT(D195,"" "")))"),11.0)</f>
        <v>11</v>
      </c>
      <c r="M195" s="14"/>
    </row>
    <row r="196">
      <c r="A196" s="1">
        <v>85.0</v>
      </c>
      <c r="B196" s="1">
        <v>6.0</v>
      </c>
      <c r="C196" s="1">
        <v>4.0</v>
      </c>
      <c r="D196" s="10" t="s">
        <v>226</v>
      </c>
      <c r="E196" s="1" t="s">
        <v>24</v>
      </c>
      <c r="F196" s="1" t="s">
        <v>31</v>
      </c>
      <c r="G196" s="1" t="s">
        <v>25</v>
      </c>
      <c r="H196" s="6" t="s">
        <v>180</v>
      </c>
      <c r="I196" s="1" t="s">
        <v>27</v>
      </c>
      <c r="J196" s="1" t="s">
        <v>27</v>
      </c>
      <c r="K196" s="7">
        <f>IFERROR(__xludf.DUMMYFUNCTION("IF(ISBLANK(D196),"""",COUNTA(SPLIT(D196,"" "")))"),8.0)</f>
        <v>8</v>
      </c>
    </row>
    <row r="197">
      <c r="A197" s="1">
        <v>86.0</v>
      </c>
      <c r="B197" s="1">
        <v>6.0</v>
      </c>
      <c r="C197" s="1">
        <v>5.0</v>
      </c>
      <c r="D197" s="12" t="s">
        <v>227</v>
      </c>
      <c r="E197" s="1" t="s">
        <v>24</v>
      </c>
      <c r="F197" s="1" t="s">
        <v>31</v>
      </c>
      <c r="G197" s="1" t="s">
        <v>25</v>
      </c>
      <c r="H197" s="6" t="s">
        <v>180</v>
      </c>
      <c r="I197" s="1" t="s">
        <v>27</v>
      </c>
      <c r="J197" s="1" t="s">
        <v>27</v>
      </c>
      <c r="K197" s="7">
        <f>IFERROR(__xludf.DUMMYFUNCTION("IF(ISBLANK(D197),"""",COUNTA(SPLIT(D197,"" "")))"),8.0)</f>
        <v>8</v>
      </c>
    </row>
    <row r="198">
      <c r="A198" s="1">
        <v>87.0</v>
      </c>
      <c r="B198" s="1">
        <v>6.0</v>
      </c>
      <c r="C198" s="1">
        <v>0.0</v>
      </c>
      <c r="D198" s="13" t="s">
        <v>228</v>
      </c>
      <c r="E198" s="1" t="s">
        <v>27</v>
      </c>
      <c r="F198" s="1" t="s">
        <v>34</v>
      </c>
      <c r="G198" s="1" t="s">
        <v>35</v>
      </c>
      <c r="H198" s="6" t="s">
        <v>180</v>
      </c>
      <c r="I198" s="1" t="s">
        <v>27</v>
      </c>
      <c r="J198" s="1" t="s">
        <v>27</v>
      </c>
      <c r="K198" s="7">
        <f>IFERROR(__xludf.DUMMYFUNCTION("IF(ISBLANK(D198),"""",COUNTA(SPLIT(D198,"" "")))"),1.0)</f>
        <v>1</v>
      </c>
    </row>
    <row r="199">
      <c r="A199" s="1">
        <v>88.0</v>
      </c>
      <c r="B199" s="1">
        <v>6.0</v>
      </c>
      <c r="C199" s="1">
        <v>6.0</v>
      </c>
      <c r="D199" s="5" t="s">
        <v>229</v>
      </c>
      <c r="E199" s="1" t="s">
        <v>24</v>
      </c>
      <c r="F199" s="1" t="s">
        <v>24</v>
      </c>
      <c r="G199" s="1" t="s">
        <v>25</v>
      </c>
      <c r="H199" s="6" t="s">
        <v>180</v>
      </c>
      <c r="I199" s="1" t="s">
        <v>27</v>
      </c>
      <c r="J199" s="1" t="s">
        <v>27</v>
      </c>
      <c r="K199" s="7">
        <f>IFERROR(__xludf.DUMMYFUNCTION("IF(ISBLANK(D199),"""",COUNTA(SPLIT(D199,"" "")))"),8.0)</f>
        <v>8</v>
      </c>
    </row>
    <row r="200">
      <c r="A200" s="1">
        <v>89.0</v>
      </c>
      <c r="B200" s="1">
        <v>6.0</v>
      </c>
      <c r="C200" s="1">
        <v>0.0</v>
      </c>
      <c r="D200" s="9" t="s">
        <v>230</v>
      </c>
      <c r="E200" s="1" t="s">
        <v>27</v>
      </c>
      <c r="F200" s="1" t="s">
        <v>41</v>
      </c>
      <c r="G200" s="1" t="s">
        <v>35</v>
      </c>
      <c r="H200" s="6" t="s">
        <v>180</v>
      </c>
      <c r="I200" s="1" t="s">
        <v>27</v>
      </c>
      <c r="J200" s="1" t="s">
        <v>27</v>
      </c>
      <c r="K200" s="7">
        <f>IFERROR(__xludf.DUMMYFUNCTION("IF(ISBLANK(D200),"""",COUNTA(SPLIT(D200,"" "")))"),10.0)</f>
        <v>10</v>
      </c>
    </row>
    <row r="201">
      <c r="A201" s="1">
        <v>123.0</v>
      </c>
      <c r="B201" s="1">
        <v>7.0</v>
      </c>
      <c r="C201" s="1">
        <v>1.0</v>
      </c>
      <c r="D201" s="5" t="s">
        <v>231</v>
      </c>
      <c r="E201" s="1" t="s">
        <v>24</v>
      </c>
      <c r="F201" s="1" t="s">
        <v>24</v>
      </c>
      <c r="G201" s="1" t="s">
        <v>25</v>
      </c>
      <c r="H201" s="6" t="s">
        <v>180</v>
      </c>
      <c r="I201" s="1" t="s">
        <v>27</v>
      </c>
      <c r="J201" s="1" t="s">
        <v>27</v>
      </c>
      <c r="K201" s="7">
        <f>IFERROR(__xludf.DUMMYFUNCTION("IF(ISBLANK(D201),"""",COUNTA(SPLIT(D201,"" "")))"),9.0)</f>
        <v>9</v>
      </c>
      <c r="L201" s="1">
        <v>79.2</v>
      </c>
      <c r="M201" s="1">
        <v>4.8</v>
      </c>
      <c r="N201" s="1">
        <v>6.9</v>
      </c>
      <c r="O201" s="1">
        <v>5.2</v>
      </c>
      <c r="P201" s="1">
        <v>10.0</v>
      </c>
      <c r="Q201" s="1">
        <v>4.4</v>
      </c>
      <c r="R201" s="1">
        <v>7.0</v>
      </c>
      <c r="S201" s="1">
        <v>73.0</v>
      </c>
      <c r="T201" s="1">
        <v>5.0</v>
      </c>
      <c r="U201" s="14">
        <v>0.0685</v>
      </c>
      <c r="V201" s="1">
        <v>10.43</v>
      </c>
      <c r="W201" s="1">
        <v>1.38</v>
      </c>
    </row>
    <row r="202">
      <c r="A202" s="1">
        <v>124.0</v>
      </c>
      <c r="B202" s="1">
        <v>7.0</v>
      </c>
      <c r="C202" s="1">
        <v>2.0</v>
      </c>
      <c r="D202" s="5" t="s">
        <v>232</v>
      </c>
      <c r="E202" s="1" t="s">
        <v>24</v>
      </c>
      <c r="F202" s="1" t="s">
        <v>24</v>
      </c>
      <c r="G202" s="1" t="s">
        <v>25</v>
      </c>
      <c r="H202" s="6" t="s">
        <v>180</v>
      </c>
      <c r="I202" s="1" t="s">
        <v>27</v>
      </c>
      <c r="J202" s="1" t="s">
        <v>27</v>
      </c>
      <c r="K202" s="7">
        <f>IFERROR(__xludf.DUMMYFUNCTION("IF(ISBLANK(D202),"""",COUNTA(SPLIT(D202,"" "")))"),8.0)</f>
        <v>8</v>
      </c>
    </row>
    <row r="203">
      <c r="A203" s="1">
        <v>125.0</v>
      </c>
      <c r="B203" s="1">
        <v>7.0</v>
      </c>
      <c r="C203" s="1">
        <v>3.0</v>
      </c>
      <c r="D203" s="5" t="s">
        <v>233</v>
      </c>
      <c r="E203" s="1" t="s">
        <v>24</v>
      </c>
      <c r="F203" s="1" t="s">
        <v>24</v>
      </c>
      <c r="G203" s="1" t="s">
        <v>25</v>
      </c>
      <c r="H203" s="6" t="s">
        <v>180</v>
      </c>
      <c r="I203" s="1" t="s">
        <v>27</v>
      </c>
      <c r="J203" s="1" t="s">
        <v>27</v>
      </c>
      <c r="K203" s="7">
        <f>IFERROR(__xludf.DUMMYFUNCTION("IF(ISBLANK(D203),"""",COUNTA(SPLIT(D203,"" "")))"),16.0)</f>
        <v>16</v>
      </c>
    </row>
    <row r="204">
      <c r="A204" s="1">
        <v>126.0</v>
      </c>
      <c r="B204" s="1">
        <v>7.0</v>
      </c>
      <c r="C204" s="1">
        <v>4.0</v>
      </c>
      <c r="D204" s="5" t="s">
        <v>234</v>
      </c>
      <c r="E204" s="1" t="s">
        <v>24</v>
      </c>
      <c r="F204" s="1" t="s">
        <v>24</v>
      </c>
      <c r="G204" s="1" t="s">
        <v>25</v>
      </c>
      <c r="H204" s="6" t="s">
        <v>180</v>
      </c>
      <c r="I204" s="1" t="s">
        <v>27</v>
      </c>
      <c r="J204" s="1" t="s">
        <v>27</v>
      </c>
      <c r="K204" s="7">
        <f>IFERROR(__xludf.DUMMYFUNCTION("IF(ISBLANK(D204),"""",COUNTA(SPLIT(D204,"" "")))"),5.0)</f>
        <v>5</v>
      </c>
    </row>
    <row r="205">
      <c r="A205" s="1">
        <v>127.0</v>
      </c>
      <c r="B205" s="1">
        <v>7.0</v>
      </c>
      <c r="C205" s="1">
        <v>5.0</v>
      </c>
      <c r="D205" s="17" t="s">
        <v>235</v>
      </c>
      <c r="E205" s="1" t="s">
        <v>24</v>
      </c>
      <c r="F205" s="1" t="s">
        <v>31</v>
      </c>
      <c r="G205" s="1" t="s">
        <v>25</v>
      </c>
      <c r="H205" s="6" t="s">
        <v>180</v>
      </c>
      <c r="I205" s="1" t="s">
        <v>27</v>
      </c>
      <c r="J205" s="1" t="s">
        <v>27</v>
      </c>
      <c r="K205" s="7">
        <f>IFERROR(__xludf.DUMMYFUNCTION("IF(ISBLANK(D205),"""",COUNTA(SPLIT(D205,"" "")))"),10.0)</f>
        <v>10</v>
      </c>
    </row>
    <row r="206">
      <c r="A206" s="1">
        <v>128.0</v>
      </c>
      <c r="B206" s="1">
        <v>7.0</v>
      </c>
      <c r="C206" s="1">
        <v>6.0</v>
      </c>
      <c r="D206" s="18" t="s">
        <v>236</v>
      </c>
      <c r="E206" s="1" t="s">
        <v>24</v>
      </c>
      <c r="F206" s="1" t="s">
        <v>31</v>
      </c>
      <c r="G206" s="1" t="s">
        <v>25</v>
      </c>
      <c r="H206" s="6" t="s">
        <v>180</v>
      </c>
      <c r="I206" s="1" t="s">
        <v>27</v>
      </c>
      <c r="J206" s="1" t="s">
        <v>27</v>
      </c>
      <c r="K206" s="7">
        <f>IFERROR(__xludf.DUMMYFUNCTION("IF(ISBLANK(D206),"""",COUNTA(SPLIT(D206,"" "")))"),11.0)</f>
        <v>11</v>
      </c>
    </row>
    <row r="207">
      <c r="A207" s="1">
        <v>129.0</v>
      </c>
      <c r="B207" s="1">
        <v>7.0</v>
      </c>
      <c r="C207" s="1">
        <v>0.0</v>
      </c>
      <c r="D207" s="13" t="s">
        <v>237</v>
      </c>
      <c r="E207" s="1" t="s">
        <v>27</v>
      </c>
      <c r="F207" s="1" t="s">
        <v>34</v>
      </c>
      <c r="G207" s="1" t="s">
        <v>35</v>
      </c>
      <c r="H207" s="6" t="s">
        <v>180</v>
      </c>
      <c r="I207" s="1" t="s">
        <v>27</v>
      </c>
      <c r="J207" s="1" t="s">
        <v>27</v>
      </c>
      <c r="K207" s="7">
        <f>IFERROR(__xludf.DUMMYFUNCTION("IF(ISBLANK(D207),"""",COUNTA(SPLIT(D207,"" "")))"),1.0)</f>
        <v>1</v>
      </c>
    </row>
    <row r="208">
      <c r="A208" s="1">
        <v>130.0</v>
      </c>
      <c r="B208" s="1">
        <v>7.0</v>
      </c>
      <c r="C208" s="1">
        <v>7.0</v>
      </c>
      <c r="D208" s="5" t="s">
        <v>238</v>
      </c>
      <c r="E208" s="1" t="s">
        <v>24</v>
      </c>
      <c r="F208" s="1" t="s">
        <v>24</v>
      </c>
      <c r="G208" s="1" t="s">
        <v>25</v>
      </c>
      <c r="H208" s="6" t="s">
        <v>180</v>
      </c>
      <c r="I208" s="1" t="s">
        <v>27</v>
      </c>
      <c r="J208" s="1" t="s">
        <v>27</v>
      </c>
      <c r="K208" s="7">
        <f>IFERROR(__xludf.DUMMYFUNCTION("IF(ISBLANK(D208),"""",COUNTA(SPLIT(D208,"" "")))"),14.0)</f>
        <v>14</v>
      </c>
    </row>
    <row r="209">
      <c r="A209" s="1">
        <v>131.0</v>
      </c>
      <c r="B209" s="1">
        <v>7.0</v>
      </c>
      <c r="C209" s="1">
        <v>0.0</v>
      </c>
      <c r="D209" s="5" t="s">
        <v>239</v>
      </c>
      <c r="E209" s="1" t="s">
        <v>27</v>
      </c>
      <c r="F209" s="1" t="s">
        <v>38</v>
      </c>
      <c r="G209" s="1" t="s">
        <v>39</v>
      </c>
      <c r="H209" s="6" t="s">
        <v>180</v>
      </c>
      <c r="I209" s="1" t="s">
        <v>27</v>
      </c>
      <c r="J209" s="1" t="s">
        <v>27</v>
      </c>
      <c r="K209" s="7">
        <f>IFERROR(__xludf.DUMMYFUNCTION("IF(ISBLANK(D209),"""",COUNTA(SPLIT(D209,"" "")))"),1.0)</f>
        <v>1</v>
      </c>
    </row>
    <row r="210">
      <c r="A210" s="1">
        <v>132.0</v>
      </c>
      <c r="B210" s="1">
        <v>7.0</v>
      </c>
      <c r="C210" s="1">
        <v>0.0</v>
      </c>
      <c r="D210" s="9" t="s">
        <v>240</v>
      </c>
      <c r="E210" s="1" t="s">
        <v>27</v>
      </c>
      <c r="F210" s="1" t="s">
        <v>41</v>
      </c>
      <c r="G210" s="1" t="s">
        <v>35</v>
      </c>
      <c r="H210" s="6" t="s">
        <v>180</v>
      </c>
      <c r="I210" s="1" t="s">
        <v>27</v>
      </c>
      <c r="J210" s="1" t="s">
        <v>27</v>
      </c>
      <c r="K210" s="7">
        <f>IFERROR(__xludf.DUMMYFUNCTION("IF(ISBLANK(D210),"""",COUNTA(SPLIT(D210,"" "")))"),12.0)</f>
        <v>12</v>
      </c>
    </row>
    <row r="211">
      <c r="A211" s="1">
        <v>91.0</v>
      </c>
      <c r="B211" s="22">
        <v>8.0</v>
      </c>
      <c r="C211" s="22">
        <v>1.0</v>
      </c>
      <c r="D211" s="23" t="s">
        <v>241</v>
      </c>
      <c r="E211" s="22" t="s">
        <v>24</v>
      </c>
      <c r="F211" s="1" t="s">
        <v>24</v>
      </c>
      <c r="G211" s="22" t="s">
        <v>25</v>
      </c>
      <c r="H211" s="24" t="s">
        <v>180</v>
      </c>
      <c r="I211" s="22" t="s">
        <v>27</v>
      </c>
      <c r="J211" s="22" t="s">
        <v>27</v>
      </c>
      <c r="K211" s="7">
        <f>IFERROR(__xludf.DUMMYFUNCTION("IF(ISBLANK(D211),"""",COUNTA(SPLIT(D211,"" "")))"),8.0)</f>
        <v>8</v>
      </c>
      <c r="L211" s="1">
        <v>85.5</v>
      </c>
      <c r="M211" s="1">
        <v>3.8</v>
      </c>
      <c r="N211" s="1">
        <v>6.3</v>
      </c>
      <c r="O211" s="1">
        <v>4.7</v>
      </c>
      <c r="P211" s="1">
        <v>9.2</v>
      </c>
      <c r="Q211" s="1">
        <v>3.6</v>
      </c>
      <c r="R211" s="1">
        <v>7.0</v>
      </c>
      <c r="S211" s="1">
        <v>70.0</v>
      </c>
      <c r="T211" s="1">
        <v>4.0</v>
      </c>
      <c r="U211" s="14">
        <v>0.0571</v>
      </c>
      <c r="V211" s="1">
        <v>10.0</v>
      </c>
      <c r="W211" s="1">
        <v>1.31</v>
      </c>
    </row>
    <row r="212">
      <c r="A212" s="1">
        <v>92.0</v>
      </c>
      <c r="B212" s="22">
        <v>8.0</v>
      </c>
      <c r="C212" s="22">
        <v>2.0</v>
      </c>
      <c r="D212" s="23" t="s">
        <v>242</v>
      </c>
      <c r="E212" s="22" t="s">
        <v>24</v>
      </c>
      <c r="F212" s="1" t="s">
        <v>24</v>
      </c>
      <c r="G212" s="22" t="s">
        <v>25</v>
      </c>
      <c r="H212" s="24" t="s">
        <v>180</v>
      </c>
      <c r="I212" s="22" t="s">
        <v>27</v>
      </c>
      <c r="J212" s="22" t="s">
        <v>27</v>
      </c>
      <c r="K212" s="7">
        <f>IFERROR(__xludf.DUMMYFUNCTION("IF(ISBLANK(D212),"""",COUNTA(SPLIT(D212,"" "")))"),9.0)</f>
        <v>9</v>
      </c>
    </row>
    <row r="213">
      <c r="A213" s="1">
        <v>93.0</v>
      </c>
      <c r="B213" s="22">
        <v>8.0</v>
      </c>
      <c r="C213" s="22">
        <v>0.0</v>
      </c>
      <c r="D213" s="23" t="s">
        <v>243</v>
      </c>
      <c r="E213" s="22" t="s">
        <v>27</v>
      </c>
      <c r="F213" s="1" t="s">
        <v>38</v>
      </c>
      <c r="G213" s="22" t="s">
        <v>39</v>
      </c>
      <c r="H213" s="24" t="s">
        <v>180</v>
      </c>
      <c r="I213" s="22" t="s">
        <v>27</v>
      </c>
      <c r="J213" s="22" t="s">
        <v>27</v>
      </c>
      <c r="K213" s="7">
        <f>IFERROR(__xludf.DUMMYFUNCTION("IF(ISBLANK(D213),"""",COUNTA(SPLIT(D213,"" "")))"),1.0)</f>
        <v>1</v>
      </c>
      <c r="M213" s="14"/>
    </row>
    <row r="214">
      <c r="A214" s="1">
        <v>94.0</v>
      </c>
      <c r="B214" s="22">
        <v>8.0</v>
      </c>
      <c r="C214" s="22">
        <v>3.0</v>
      </c>
      <c r="D214" s="23" t="s">
        <v>244</v>
      </c>
      <c r="E214" s="22" t="s">
        <v>24</v>
      </c>
      <c r="F214" s="1" t="s">
        <v>24</v>
      </c>
      <c r="G214" s="22" t="s">
        <v>25</v>
      </c>
      <c r="H214" s="24" t="s">
        <v>180</v>
      </c>
      <c r="I214" s="22" t="s">
        <v>27</v>
      </c>
      <c r="J214" s="22" t="s">
        <v>27</v>
      </c>
      <c r="K214" s="7">
        <f>IFERROR(__xludf.DUMMYFUNCTION("IF(ISBLANK(D214),"""",COUNTA(SPLIT(D214,"" "")))"),12.0)</f>
        <v>12</v>
      </c>
    </row>
    <row r="215">
      <c r="A215" s="1">
        <v>95.0</v>
      </c>
      <c r="B215" s="22">
        <v>8.0</v>
      </c>
      <c r="C215" s="22">
        <v>4.0</v>
      </c>
      <c r="D215" s="23" t="s">
        <v>245</v>
      </c>
      <c r="E215" s="22" t="s">
        <v>24</v>
      </c>
      <c r="F215" s="1" t="s">
        <v>24</v>
      </c>
      <c r="G215" s="22" t="s">
        <v>25</v>
      </c>
      <c r="H215" s="24" t="s">
        <v>180</v>
      </c>
      <c r="I215" s="22" t="s">
        <v>27</v>
      </c>
      <c r="J215" s="22" t="s">
        <v>27</v>
      </c>
      <c r="K215" s="7">
        <f>IFERROR(__xludf.DUMMYFUNCTION("IF(ISBLANK(D215),"""",COUNTA(SPLIT(D215,"" "")))"),10.0)</f>
        <v>10</v>
      </c>
    </row>
    <row r="216">
      <c r="A216" s="1">
        <v>96.0</v>
      </c>
      <c r="B216" s="22">
        <v>8.0</v>
      </c>
      <c r="C216" s="22">
        <v>5.0</v>
      </c>
      <c r="D216" s="25" t="s">
        <v>246</v>
      </c>
      <c r="E216" s="22" t="s">
        <v>24</v>
      </c>
      <c r="F216" s="1" t="s">
        <v>31</v>
      </c>
      <c r="G216" s="22" t="s">
        <v>25</v>
      </c>
      <c r="H216" s="24" t="s">
        <v>180</v>
      </c>
      <c r="I216" s="22" t="s">
        <v>27</v>
      </c>
      <c r="J216" s="22" t="s">
        <v>27</v>
      </c>
      <c r="K216" s="7">
        <f>IFERROR(__xludf.DUMMYFUNCTION("IF(ISBLANK(D216),"""",COUNTA(SPLIT(D216,"" "")))"),8.0)</f>
        <v>8</v>
      </c>
    </row>
    <row r="217">
      <c r="A217" s="1">
        <v>97.0</v>
      </c>
      <c r="B217" s="22">
        <v>8.0</v>
      </c>
      <c r="C217" s="22">
        <v>6.0</v>
      </c>
      <c r="D217" s="26" t="s">
        <v>247</v>
      </c>
      <c r="E217" s="22" t="s">
        <v>24</v>
      </c>
      <c r="F217" s="1" t="s">
        <v>31</v>
      </c>
      <c r="G217" s="22" t="s">
        <v>25</v>
      </c>
      <c r="H217" s="24" t="s">
        <v>180</v>
      </c>
      <c r="I217" s="22" t="s">
        <v>27</v>
      </c>
      <c r="J217" s="22" t="s">
        <v>27</v>
      </c>
      <c r="K217" s="7">
        <f>IFERROR(__xludf.DUMMYFUNCTION("IF(ISBLANK(D217),"""",COUNTA(SPLIT(D217,"" "")))"),14.0)</f>
        <v>14</v>
      </c>
    </row>
    <row r="218">
      <c r="A218" s="1">
        <v>98.0</v>
      </c>
      <c r="B218" s="22">
        <v>8.0</v>
      </c>
      <c r="C218" s="22">
        <v>0.0</v>
      </c>
      <c r="D218" s="27" t="s">
        <v>248</v>
      </c>
      <c r="E218" s="22" t="s">
        <v>27</v>
      </c>
      <c r="F218" s="1" t="s">
        <v>34</v>
      </c>
      <c r="G218" s="22" t="s">
        <v>35</v>
      </c>
      <c r="H218" s="24" t="s">
        <v>180</v>
      </c>
      <c r="I218" s="22" t="s">
        <v>27</v>
      </c>
      <c r="J218" s="22" t="s">
        <v>27</v>
      </c>
      <c r="K218" s="7">
        <f>IFERROR(__xludf.DUMMYFUNCTION("IF(ISBLANK(D218),"""",COUNTA(SPLIT(D218,"" "")))"),1.0)</f>
        <v>1</v>
      </c>
    </row>
    <row r="219">
      <c r="A219" s="1">
        <v>99.0</v>
      </c>
      <c r="B219" s="22">
        <v>8.0</v>
      </c>
      <c r="C219" s="22">
        <v>7.0</v>
      </c>
      <c r="D219" s="23" t="s">
        <v>249</v>
      </c>
      <c r="E219" s="22" t="s">
        <v>24</v>
      </c>
      <c r="F219" s="1" t="s">
        <v>24</v>
      </c>
      <c r="G219" s="22" t="s">
        <v>25</v>
      </c>
      <c r="H219" s="24" t="s">
        <v>180</v>
      </c>
      <c r="I219" s="22" t="s">
        <v>27</v>
      </c>
      <c r="J219" s="22" t="s">
        <v>27</v>
      </c>
      <c r="K219" s="7">
        <f>IFERROR(__xludf.DUMMYFUNCTION("IF(ISBLANK(D219),"""",COUNTA(SPLIT(D219,"" "")))"),9.0)</f>
        <v>9</v>
      </c>
    </row>
    <row r="220">
      <c r="A220" s="1">
        <v>100.0</v>
      </c>
      <c r="B220" s="22">
        <v>8.0</v>
      </c>
      <c r="C220" s="22">
        <v>0.0</v>
      </c>
      <c r="D220" s="28" t="s">
        <v>250</v>
      </c>
      <c r="E220" s="22" t="s">
        <v>27</v>
      </c>
      <c r="F220" s="1" t="s">
        <v>41</v>
      </c>
      <c r="G220" s="22" t="s">
        <v>39</v>
      </c>
      <c r="H220" s="24" t="s">
        <v>180</v>
      </c>
      <c r="I220" s="22" t="s">
        <v>27</v>
      </c>
      <c r="J220" s="22" t="s">
        <v>27</v>
      </c>
      <c r="K220" s="7">
        <f>IFERROR(__xludf.DUMMYFUNCTION("IF(ISBLANK(D220),"""",COUNTA(SPLIT(D220,"" "")))"),16.0)</f>
        <v>16</v>
      </c>
    </row>
    <row r="221">
      <c r="A221" s="1">
        <v>153.0</v>
      </c>
      <c r="B221" s="1">
        <v>1.0</v>
      </c>
      <c r="C221" s="1">
        <v>1.0</v>
      </c>
      <c r="D221" s="5" t="s">
        <v>251</v>
      </c>
      <c r="E221" s="1" t="s">
        <v>24</v>
      </c>
      <c r="F221" s="1" t="s">
        <v>24</v>
      </c>
      <c r="G221" s="1" t="s">
        <v>25</v>
      </c>
      <c r="H221" s="6" t="s">
        <v>252</v>
      </c>
      <c r="I221" s="1" t="s">
        <v>27</v>
      </c>
      <c r="J221" s="1" t="s">
        <v>27</v>
      </c>
      <c r="K221" s="7">
        <f>IFERROR(__xludf.DUMMYFUNCTION("IF(ISBLANK(D221),"""",COUNTA(SPLIT(D221,"" "")))"),6.0)</f>
        <v>6</v>
      </c>
      <c r="L221" s="1">
        <v>81.4</v>
      </c>
      <c r="M221" s="1">
        <v>4.3</v>
      </c>
      <c r="N221" s="1">
        <v>8.0</v>
      </c>
      <c r="O221" s="1">
        <v>6.0</v>
      </c>
      <c r="P221" s="1">
        <v>9.7</v>
      </c>
      <c r="Q221" s="1">
        <v>3.7</v>
      </c>
      <c r="R221" s="1">
        <v>6.0</v>
      </c>
      <c r="S221" s="1">
        <v>57.0</v>
      </c>
      <c r="T221" s="1">
        <v>6.0</v>
      </c>
      <c r="U221" s="14">
        <v>0.1053</v>
      </c>
      <c r="V221" s="1">
        <v>9.5</v>
      </c>
      <c r="W221" s="1">
        <v>1.37</v>
      </c>
    </row>
    <row r="222">
      <c r="A222" s="1">
        <v>154.0</v>
      </c>
      <c r="B222" s="1">
        <v>1.0</v>
      </c>
      <c r="C222" s="1">
        <v>0.0</v>
      </c>
      <c r="D222" s="5" t="s">
        <v>253</v>
      </c>
      <c r="E222" s="1" t="s">
        <v>27</v>
      </c>
      <c r="F222" s="1" t="s">
        <v>38</v>
      </c>
      <c r="G222" s="1" t="s">
        <v>39</v>
      </c>
      <c r="H222" s="6" t="s">
        <v>252</v>
      </c>
      <c r="I222" s="1" t="s">
        <v>27</v>
      </c>
      <c r="J222" s="1" t="s">
        <v>27</v>
      </c>
      <c r="K222" s="7">
        <f>IFERROR(__xludf.DUMMYFUNCTION("IF(ISBLANK(D222),"""",COUNTA(SPLIT(D222,"" "")))"),1.0)</f>
        <v>1</v>
      </c>
    </row>
    <row r="223">
      <c r="A223" s="1">
        <v>155.0</v>
      </c>
      <c r="B223" s="1">
        <v>1.0</v>
      </c>
      <c r="C223" s="1">
        <v>2.0</v>
      </c>
      <c r="D223" s="5" t="s">
        <v>254</v>
      </c>
      <c r="E223" s="1" t="s">
        <v>24</v>
      </c>
      <c r="F223" s="1" t="s">
        <v>24</v>
      </c>
      <c r="G223" s="1" t="s">
        <v>25</v>
      </c>
      <c r="H223" s="6" t="s">
        <v>252</v>
      </c>
      <c r="I223" s="1" t="s">
        <v>27</v>
      </c>
      <c r="J223" s="1" t="s">
        <v>27</v>
      </c>
      <c r="K223" s="7">
        <f>IFERROR(__xludf.DUMMYFUNCTION("IF(ISBLANK(D223),"""",COUNTA(SPLIT(D223,"" "")))"),10.0)</f>
        <v>10</v>
      </c>
    </row>
    <row r="224">
      <c r="A224" s="1">
        <v>156.0</v>
      </c>
      <c r="B224" s="1">
        <v>1.0</v>
      </c>
      <c r="C224" s="1">
        <v>3.0</v>
      </c>
      <c r="D224" s="5" t="s">
        <v>255</v>
      </c>
      <c r="E224" s="1" t="s">
        <v>24</v>
      </c>
      <c r="F224" s="1" t="s">
        <v>24</v>
      </c>
      <c r="G224" s="1" t="s">
        <v>25</v>
      </c>
      <c r="H224" s="6" t="s">
        <v>252</v>
      </c>
      <c r="I224" s="1" t="s">
        <v>27</v>
      </c>
      <c r="J224" s="1" t="s">
        <v>27</v>
      </c>
      <c r="K224" s="7">
        <f>IFERROR(__xludf.DUMMYFUNCTION("IF(ISBLANK(D224),"""",COUNTA(SPLIT(D224,"" "")))"),8.0)</f>
        <v>8</v>
      </c>
    </row>
    <row r="225">
      <c r="A225" s="1">
        <v>157.0</v>
      </c>
      <c r="B225" s="1">
        <v>1.0</v>
      </c>
      <c r="C225" s="1">
        <v>4.0</v>
      </c>
      <c r="D225" s="17" t="s">
        <v>256</v>
      </c>
      <c r="E225" s="1" t="s">
        <v>24</v>
      </c>
      <c r="F225" s="1" t="s">
        <v>31</v>
      </c>
      <c r="G225" s="1" t="s">
        <v>25</v>
      </c>
      <c r="H225" s="6" t="s">
        <v>252</v>
      </c>
      <c r="I225" s="1" t="s">
        <v>27</v>
      </c>
      <c r="J225" s="1" t="s">
        <v>27</v>
      </c>
      <c r="K225" s="7">
        <f>IFERROR(__xludf.DUMMYFUNCTION("IF(ISBLANK(D225),"""",COUNTA(SPLIT(D225,"" "")))"),10.0)</f>
        <v>10</v>
      </c>
    </row>
    <row r="226">
      <c r="A226" s="1">
        <v>158.0</v>
      </c>
      <c r="B226" s="1">
        <v>1.0</v>
      </c>
      <c r="C226" s="1">
        <v>5.0</v>
      </c>
      <c r="D226" s="17" t="s">
        <v>257</v>
      </c>
      <c r="E226" s="1" t="s">
        <v>24</v>
      </c>
      <c r="F226" s="1" t="s">
        <v>31</v>
      </c>
      <c r="G226" s="1" t="s">
        <v>25</v>
      </c>
      <c r="H226" s="6" t="s">
        <v>252</v>
      </c>
      <c r="I226" s="1" t="s">
        <v>27</v>
      </c>
      <c r="J226" s="1" t="s">
        <v>27</v>
      </c>
      <c r="K226" s="7">
        <f>IFERROR(__xludf.DUMMYFUNCTION("IF(ISBLANK(D226),"""",COUNTA(SPLIT(D226,"" "")))"),11.0)</f>
        <v>11</v>
      </c>
    </row>
    <row r="227">
      <c r="A227" s="1">
        <v>159.0</v>
      </c>
      <c r="B227" s="1">
        <v>1.0</v>
      </c>
      <c r="C227" s="1">
        <v>0.0</v>
      </c>
      <c r="D227" s="13" t="s">
        <v>258</v>
      </c>
      <c r="E227" s="1" t="s">
        <v>27</v>
      </c>
      <c r="F227" s="1" t="s">
        <v>34</v>
      </c>
      <c r="G227" s="1" t="s">
        <v>35</v>
      </c>
      <c r="H227" s="6" t="s">
        <v>252</v>
      </c>
      <c r="I227" s="1" t="s">
        <v>27</v>
      </c>
      <c r="J227" s="1" t="s">
        <v>27</v>
      </c>
      <c r="K227" s="7">
        <f>IFERROR(__xludf.DUMMYFUNCTION("IF(ISBLANK(D227),"""",COUNTA(SPLIT(D227,"" "")))"),1.0)</f>
        <v>1</v>
      </c>
    </row>
    <row r="228">
      <c r="A228" s="1">
        <v>160.0</v>
      </c>
      <c r="B228" s="1">
        <v>1.0</v>
      </c>
      <c r="C228" s="1">
        <v>6.0</v>
      </c>
      <c r="D228" s="18" t="s">
        <v>259</v>
      </c>
      <c r="E228" s="1" t="s">
        <v>24</v>
      </c>
      <c r="F228" s="1" t="s">
        <v>31</v>
      </c>
      <c r="G228" s="1" t="s">
        <v>25</v>
      </c>
      <c r="H228" s="6" t="s">
        <v>252</v>
      </c>
      <c r="I228" s="1" t="s">
        <v>27</v>
      </c>
      <c r="J228" s="1" t="s">
        <v>27</v>
      </c>
      <c r="K228" s="7">
        <f>IFERROR(__xludf.DUMMYFUNCTION("IF(ISBLANK(D228),"""",COUNTA(SPLIT(D228,"" "")))"),12.0)</f>
        <v>12</v>
      </c>
    </row>
    <row r="229">
      <c r="A229" s="1">
        <v>161.0</v>
      </c>
      <c r="B229" s="1">
        <v>1.0</v>
      </c>
      <c r="C229" s="1">
        <v>0.0</v>
      </c>
      <c r="D229" s="9" t="s">
        <v>260</v>
      </c>
      <c r="E229" s="1" t="s">
        <v>27</v>
      </c>
      <c r="F229" s="1" t="s">
        <v>41</v>
      </c>
      <c r="G229" s="1" t="s">
        <v>39</v>
      </c>
      <c r="H229" s="6" t="s">
        <v>252</v>
      </c>
      <c r="I229" s="1" t="s">
        <v>27</v>
      </c>
      <c r="J229" s="1" t="s">
        <v>27</v>
      </c>
      <c r="K229" s="7">
        <f>IFERROR(__xludf.DUMMYFUNCTION("IF(ISBLANK(D229),"""",COUNTA(SPLIT(D229,"" "")))"),12.0)</f>
        <v>12</v>
      </c>
    </row>
    <row r="230">
      <c r="A230" s="1">
        <v>206.0</v>
      </c>
      <c r="B230" s="1">
        <v>2.0</v>
      </c>
      <c r="C230" s="1">
        <v>1.0</v>
      </c>
      <c r="D230" s="5" t="s">
        <v>261</v>
      </c>
      <c r="E230" s="1" t="s">
        <v>24</v>
      </c>
      <c r="F230" s="1" t="s">
        <v>24</v>
      </c>
      <c r="G230" s="1" t="s">
        <v>25</v>
      </c>
      <c r="H230" s="6" t="s">
        <v>252</v>
      </c>
      <c r="I230" s="1" t="s">
        <v>27</v>
      </c>
      <c r="J230" s="1" t="s">
        <v>27</v>
      </c>
      <c r="K230" s="7">
        <f>IFERROR(__xludf.DUMMYFUNCTION("IF(ISBLANK(D230),"""",COUNTA(SPLIT(D230,"" "")))"),11.0)</f>
        <v>11</v>
      </c>
      <c r="L230" s="1">
        <v>75.2</v>
      </c>
      <c r="M230" s="1">
        <v>5.5</v>
      </c>
      <c r="N230" s="1">
        <v>7.4</v>
      </c>
      <c r="O230" s="1">
        <v>6.4</v>
      </c>
      <c r="P230" s="1">
        <v>11.3</v>
      </c>
      <c r="Q230" s="1">
        <v>5.8</v>
      </c>
      <c r="R230" s="1">
        <v>6.0</v>
      </c>
      <c r="S230" s="1">
        <v>66.0</v>
      </c>
      <c r="T230" s="1">
        <v>7.0</v>
      </c>
      <c r="U230" s="14">
        <v>0.1061</v>
      </c>
      <c r="V230" s="1">
        <v>11.0</v>
      </c>
      <c r="W230" s="1">
        <v>1.42</v>
      </c>
    </row>
    <row r="231">
      <c r="A231" s="1">
        <v>207.0</v>
      </c>
      <c r="B231" s="1">
        <v>2.0</v>
      </c>
      <c r="C231" s="1">
        <v>2.0</v>
      </c>
      <c r="D231" s="5" t="s">
        <v>262</v>
      </c>
      <c r="E231" s="1" t="s">
        <v>24</v>
      </c>
      <c r="F231" s="1" t="s">
        <v>24</v>
      </c>
      <c r="G231" s="1" t="s">
        <v>25</v>
      </c>
      <c r="H231" s="6" t="s">
        <v>252</v>
      </c>
      <c r="I231" s="1" t="s">
        <v>27</v>
      </c>
      <c r="J231" s="1" t="s">
        <v>27</v>
      </c>
      <c r="K231" s="7">
        <f>IFERROR(__xludf.DUMMYFUNCTION("IF(ISBLANK(D231),"""",COUNTA(SPLIT(D231,"" "")))"),9.0)</f>
        <v>9</v>
      </c>
    </row>
    <row r="232">
      <c r="A232" s="1">
        <v>208.0</v>
      </c>
      <c r="B232" s="1">
        <v>2.0</v>
      </c>
      <c r="C232" s="1">
        <v>3.0</v>
      </c>
      <c r="D232" s="5" t="s">
        <v>263</v>
      </c>
      <c r="E232" s="1" t="s">
        <v>24</v>
      </c>
      <c r="F232" s="1" t="s">
        <v>24</v>
      </c>
      <c r="G232" s="1" t="s">
        <v>25</v>
      </c>
      <c r="H232" s="6" t="s">
        <v>252</v>
      </c>
      <c r="I232" s="1" t="s">
        <v>27</v>
      </c>
      <c r="J232" s="1" t="s">
        <v>27</v>
      </c>
      <c r="K232" s="7">
        <f>IFERROR(__xludf.DUMMYFUNCTION("IF(ISBLANK(D232),"""",COUNTA(SPLIT(D232,"" "")))"),10.0)</f>
        <v>10</v>
      </c>
    </row>
    <row r="233">
      <c r="A233" s="1">
        <v>209.0</v>
      </c>
      <c r="B233" s="1">
        <v>2.0</v>
      </c>
      <c r="C233" s="1">
        <v>4.0</v>
      </c>
      <c r="D233" s="10" t="s">
        <v>264</v>
      </c>
      <c r="E233" s="1" t="s">
        <v>24</v>
      </c>
      <c r="F233" s="1" t="s">
        <v>31</v>
      </c>
      <c r="G233" s="1" t="s">
        <v>25</v>
      </c>
      <c r="H233" s="6" t="s">
        <v>252</v>
      </c>
      <c r="I233" s="1" t="s">
        <v>27</v>
      </c>
      <c r="J233" s="1" t="s">
        <v>27</v>
      </c>
      <c r="K233" s="7">
        <f>IFERROR(__xludf.DUMMYFUNCTION("IF(ISBLANK(D233),"""",COUNTA(SPLIT(D233,"" "")))"),13.0)</f>
        <v>13</v>
      </c>
      <c r="M233" s="14"/>
    </row>
    <row r="234">
      <c r="A234" s="1">
        <v>210.0</v>
      </c>
      <c r="B234" s="1">
        <v>2.0</v>
      </c>
      <c r="C234" s="1">
        <v>5.0</v>
      </c>
      <c r="D234" s="12" t="s">
        <v>265</v>
      </c>
      <c r="E234" s="1" t="s">
        <v>24</v>
      </c>
      <c r="F234" s="1" t="s">
        <v>31</v>
      </c>
      <c r="G234" s="1" t="s">
        <v>25</v>
      </c>
      <c r="H234" s="6" t="s">
        <v>252</v>
      </c>
      <c r="I234" s="1" t="s">
        <v>27</v>
      </c>
      <c r="J234" s="1" t="s">
        <v>27</v>
      </c>
      <c r="K234" s="7">
        <f>IFERROR(__xludf.DUMMYFUNCTION("IF(ISBLANK(D234),"""",COUNTA(SPLIT(D234,"" "")))"),12.0)</f>
        <v>12</v>
      </c>
    </row>
    <row r="235">
      <c r="A235" s="1">
        <v>211.0</v>
      </c>
      <c r="B235" s="1">
        <v>2.0</v>
      </c>
      <c r="C235" s="1">
        <v>0.0</v>
      </c>
      <c r="D235" s="13" t="s">
        <v>266</v>
      </c>
      <c r="E235" s="1" t="s">
        <v>27</v>
      </c>
      <c r="F235" s="1" t="s">
        <v>34</v>
      </c>
      <c r="G235" s="1" t="s">
        <v>35</v>
      </c>
      <c r="H235" s="6" t="s">
        <v>252</v>
      </c>
      <c r="I235" s="1" t="s">
        <v>27</v>
      </c>
      <c r="J235" s="1" t="s">
        <v>27</v>
      </c>
      <c r="K235" s="7">
        <f>IFERROR(__xludf.DUMMYFUNCTION("IF(ISBLANK(D235),"""",COUNTA(SPLIT(D235,"" "")))"),1.0)</f>
        <v>1</v>
      </c>
    </row>
    <row r="236">
      <c r="A236" s="1">
        <v>212.0</v>
      </c>
      <c r="B236" s="1">
        <v>2.0</v>
      </c>
      <c r="C236" s="1">
        <v>6.0</v>
      </c>
      <c r="D236" s="5" t="s">
        <v>267</v>
      </c>
      <c r="E236" s="1" t="s">
        <v>24</v>
      </c>
      <c r="F236" s="1" t="s">
        <v>24</v>
      </c>
      <c r="G236" s="1" t="s">
        <v>25</v>
      </c>
      <c r="H236" s="6" t="s">
        <v>252</v>
      </c>
      <c r="I236" s="1" t="s">
        <v>27</v>
      </c>
      <c r="J236" s="1" t="s">
        <v>27</v>
      </c>
      <c r="K236" s="7">
        <f>IFERROR(__xludf.DUMMYFUNCTION("IF(ISBLANK(D236),"""",COUNTA(SPLIT(D236,"" "")))"),11.0)</f>
        <v>11</v>
      </c>
    </row>
    <row r="237">
      <c r="A237" s="1">
        <v>213.0</v>
      </c>
      <c r="B237" s="1">
        <v>2.0</v>
      </c>
      <c r="C237" s="1">
        <v>0.0</v>
      </c>
      <c r="D237" s="9" t="s">
        <v>268</v>
      </c>
      <c r="E237" s="1" t="s">
        <v>27</v>
      </c>
      <c r="F237" s="1" t="s">
        <v>41</v>
      </c>
      <c r="G237" s="1" t="s">
        <v>35</v>
      </c>
      <c r="H237" s="6" t="s">
        <v>252</v>
      </c>
      <c r="I237" s="1" t="s">
        <v>27</v>
      </c>
      <c r="J237" s="1" t="s">
        <v>27</v>
      </c>
      <c r="K237" s="7">
        <f>IFERROR(__xludf.DUMMYFUNCTION("IF(ISBLANK(D237),"""",COUNTA(SPLIT(D237,"" "")))"),11.0)</f>
        <v>11</v>
      </c>
    </row>
    <row r="238">
      <c r="A238" s="1">
        <v>236.0</v>
      </c>
      <c r="B238" s="1">
        <v>3.0</v>
      </c>
      <c r="C238" s="1">
        <v>1.0</v>
      </c>
      <c r="D238" s="5" t="s">
        <v>269</v>
      </c>
      <c r="E238" s="1" t="s">
        <v>24</v>
      </c>
      <c r="F238" s="1" t="s">
        <v>24</v>
      </c>
      <c r="G238" s="1" t="s">
        <v>25</v>
      </c>
      <c r="H238" s="6" t="s">
        <v>252</v>
      </c>
      <c r="I238" s="1" t="s">
        <v>27</v>
      </c>
      <c r="J238" s="1" t="s">
        <v>27</v>
      </c>
      <c r="K238" s="7">
        <f>IFERROR(__xludf.DUMMYFUNCTION("IF(ISBLANK(D238),"""",COUNTA(SPLIT(D238,"" "")))"),11.0)</f>
        <v>11</v>
      </c>
      <c r="L238" s="1">
        <v>82.8</v>
      </c>
      <c r="M238" s="1">
        <v>4.2</v>
      </c>
      <c r="N238" s="1">
        <v>8.0</v>
      </c>
      <c r="O238" s="1">
        <v>6.0</v>
      </c>
      <c r="P238" s="1">
        <v>8.8</v>
      </c>
      <c r="Q238" s="1">
        <v>3.3</v>
      </c>
      <c r="R238" s="1">
        <v>6.0</v>
      </c>
      <c r="S238" s="1">
        <v>61.0</v>
      </c>
      <c r="T238" s="1">
        <v>6.0</v>
      </c>
      <c r="U238" s="14">
        <v>0.0984</v>
      </c>
      <c r="V238" s="1">
        <v>10.17</v>
      </c>
      <c r="W238" s="1">
        <v>1.34</v>
      </c>
    </row>
    <row r="239">
      <c r="A239" s="1">
        <v>237.0</v>
      </c>
      <c r="B239" s="1">
        <v>3.0</v>
      </c>
      <c r="C239" s="1">
        <v>0.0</v>
      </c>
      <c r="D239" s="5" t="s">
        <v>270</v>
      </c>
      <c r="E239" s="1" t="s">
        <v>27</v>
      </c>
      <c r="F239" s="1" t="s">
        <v>38</v>
      </c>
      <c r="G239" s="1" t="s">
        <v>39</v>
      </c>
      <c r="H239" s="6" t="s">
        <v>252</v>
      </c>
      <c r="I239" s="1" t="s">
        <v>27</v>
      </c>
      <c r="J239" s="1" t="s">
        <v>27</v>
      </c>
      <c r="K239" s="7">
        <f>IFERROR(__xludf.DUMMYFUNCTION("IF(ISBLANK(D239),"""",COUNTA(SPLIT(D239,"" "")))"),1.0)</f>
        <v>1</v>
      </c>
    </row>
    <row r="240">
      <c r="A240" s="1">
        <v>238.0</v>
      </c>
      <c r="B240" s="1">
        <v>3.0</v>
      </c>
      <c r="C240" s="1">
        <v>2.0</v>
      </c>
      <c r="D240" s="5" t="s">
        <v>271</v>
      </c>
      <c r="E240" s="1" t="s">
        <v>24</v>
      </c>
      <c r="F240" s="1" t="s">
        <v>24</v>
      </c>
      <c r="G240" s="1" t="s">
        <v>25</v>
      </c>
      <c r="H240" s="6" t="s">
        <v>252</v>
      </c>
      <c r="I240" s="1" t="s">
        <v>27</v>
      </c>
      <c r="J240" s="1" t="s">
        <v>27</v>
      </c>
      <c r="K240" s="7">
        <f>IFERROR(__xludf.DUMMYFUNCTION("IF(ISBLANK(D240),"""",COUNTA(SPLIT(D240,"" "")))"),12.0)</f>
        <v>12</v>
      </c>
    </row>
    <row r="241">
      <c r="A241" s="1">
        <v>239.0</v>
      </c>
      <c r="B241" s="1">
        <v>3.0</v>
      </c>
      <c r="C241" s="1">
        <v>3.0</v>
      </c>
      <c r="D241" s="17" t="s">
        <v>272</v>
      </c>
      <c r="E241" s="1" t="s">
        <v>24</v>
      </c>
      <c r="F241" s="1" t="s">
        <v>31</v>
      </c>
      <c r="G241" s="1" t="s">
        <v>25</v>
      </c>
      <c r="H241" s="6" t="s">
        <v>252</v>
      </c>
      <c r="I241" s="1" t="s">
        <v>27</v>
      </c>
      <c r="J241" s="1" t="s">
        <v>27</v>
      </c>
      <c r="K241" s="7">
        <f>IFERROR(__xludf.DUMMYFUNCTION("IF(ISBLANK(D241),"""",COUNTA(SPLIT(D241,"" "")))"),10.0)</f>
        <v>10</v>
      </c>
    </row>
    <row r="242">
      <c r="A242" s="1">
        <v>240.0</v>
      </c>
      <c r="B242" s="1">
        <v>3.0</v>
      </c>
      <c r="C242" s="1">
        <v>4.0</v>
      </c>
      <c r="D242" s="18" t="s">
        <v>273</v>
      </c>
      <c r="E242" s="1" t="s">
        <v>24</v>
      </c>
      <c r="F242" s="1" t="s">
        <v>31</v>
      </c>
      <c r="G242" s="1" t="s">
        <v>25</v>
      </c>
      <c r="H242" s="6" t="s">
        <v>252</v>
      </c>
      <c r="I242" s="1" t="s">
        <v>27</v>
      </c>
      <c r="J242" s="1" t="s">
        <v>27</v>
      </c>
      <c r="K242" s="7">
        <f>IFERROR(__xludf.DUMMYFUNCTION("IF(ISBLANK(D242),"""",COUNTA(SPLIT(D242,"" "")))"),12.0)</f>
        <v>12</v>
      </c>
    </row>
    <row r="243">
      <c r="A243" s="1">
        <v>241.0</v>
      </c>
      <c r="B243" s="1">
        <v>3.0</v>
      </c>
      <c r="C243" s="1">
        <v>0.0</v>
      </c>
      <c r="D243" s="13" t="s">
        <v>274</v>
      </c>
      <c r="E243" s="1" t="s">
        <v>27</v>
      </c>
      <c r="F243" s="1" t="s">
        <v>34</v>
      </c>
      <c r="G243" s="1" t="s">
        <v>35</v>
      </c>
      <c r="H243" s="6" t="s">
        <v>252</v>
      </c>
      <c r="I243" s="1" t="s">
        <v>27</v>
      </c>
      <c r="J243" s="1" t="s">
        <v>27</v>
      </c>
      <c r="K243" s="7">
        <f>IFERROR(__xludf.DUMMYFUNCTION("IF(ISBLANK(D243),"""",COUNTA(SPLIT(D243,"" "")))"),1.0)</f>
        <v>1</v>
      </c>
    </row>
    <row r="244">
      <c r="A244" s="1">
        <v>242.0</v>
      </c>
      <c r="B244" s="1">
        <v>3.0</v>
      </c>
      <c r="C244" s="1">
        <v>5.0</v>
      </c>
      <c r="D244" s="5" t="s">
        <v>275</v>
      </c>
      <c r="E244" s="1" t="s">
        <v>24</v>
      </c>
      <c r="F244" s="1" t="s">
        <v>24</v>
      </c>
      <c r="G244" s="1" t="s">
        <v>25</v>
      </c>
      <c r="H244" s="6" t="s">
        <v>252</v>
      </c>
      <c r="I244" s="1" t="s">
        <v>27</v>
      </c>
      <c r="J244" s="1" t="s">
        <v>27</v>
      </c>
      <c r="K244" s="7">
        <f>IFERROR(__xludf.DUMMYFUNCTION("IF(ISBLANK(D244),"""",COUNTA(SPLIT(D244,"" "")))"),10.0)</f>
        <v>10</v>
      </c>
    </row>
    <row r="245">
      <c r="A245" s="1">
        <v>243.0</v>
      </c>
      <c r="B245" s="1">
        <v>3.0</v>
      </c>
      <c r="C245" s="1">
        <v>6.0</v>
      </c>
      <c r="D245" s="5" t="s">
        <v>276</v>
      </c>
      <c r="E245" s="1" t="s">
        <v>24</v>
      </c>
      <c r="F245" s="1" t="s">
        <v>24</v>
      </c>
      <c r="G245" s="1" t="s">
        <v>25</v>
      </c>
      <c r="H245" s="6" t="s">
        <v>252</v>
      </c>
      <c r="I245" s="1" t="s">
        <v>27</v>
      </c>
      <c r="J245" s="1" t="s">
        <v>27</v>
      </c>
      <c r="K245" s="7">
        <f>IFERROR(__xludf.DUMMYFUNCTION("IF(ISBLANK(D245),"""",COUNTA(SPLIT(D245,"" "")))"),6.0)</f>
        <v>6</v>
      </c>
    </row>
    <row r="246">
      <c r="A246" s="1">
        <v>244.0</v>
      </c>
      <c r="B246" s="1">
        <v>3.0</v>
      </c>
      <c r="C246" s="1">
        <v>0.0</v>
      </c>
      <c r="D246" s="9" t="s">
        <v>277</v>
      </c>
      <c r="E246" s="1" t="s">
        <v>27</v>
      </c>
      <c r="F246" s="1" t="s">
        <v>41</v>
      </c>
      <c r="G246" s="1" t="s">
        <v>35</v>
      </c>
      <c r="H246" s="6" t="s">
        <v>252</v>
      </c>
      <c r="I246" s="1" t="s">
        <v>27</v>
      </c>
      <c r="J246" s="1" t="s">
        <v>27</v>
      </c>
      <c r="K246" s="7">
        <f>IFERROR(__xludf.DUMMYFUNCTION("IF(ISBLANK(D246),"""",COUNTA(SPLIT(D246,"" "")))"),13.0)</f>
        <v>13</v>
      </c>
    </row>
    <row r="247">
      <c r="A247" s="1">
        <v>63.0</v>
      </c>
      <c r="B247" s="1">
        <v>4.0</v>
      </c>
      <c r="C247" s="1">
        <v>1.0</v>
      </c>
      <c r="D247" s="5" t="s">
        <v>278</v>
      </c>
      <c r="E247" s="1" t="s">
        <v>24</v>
      </c>
      <c r="F247" s="1" t="s">
        <v>24</v>
      </c>
      <c r="G247" s="1" t="s">
        <v>25</v>
      </c>
      <c r="H247" s="6" t="s">
        <v>252</v>
      </c>
      <c r="I247" s="1" t="s">
        <v>27</v>
      </c>
      <c r="J247" s="1" t="s">
        <v>27</v>
      </c>
      <c r="K247" s="7">
        <f>IFERROR(__xludf.DUMMYFUNCTION("IF(ISBLANK(D247),"""",COUNTA(SPLIT(D247,"" "")))"),9.0)</f>
        <v>9</v>
      </c>
      <c r="L247" s="1">
        <v>91.6</v>
      </c>
      <c r="M247" s="1">
        <v>2.8</v>
      </c>
      <c r="N247" s="1">
        <v>4.4</v>
      </c>
      <c r="O247" s="1">
        <v>3.0</v>
      </c>
      <c r="P247" s="1">
        <v>9.3</v>
      </c>
      <c r="Q247" s="1">
        <v>3.3</v>
      </c>
      <c r="R247" s="1">
        <v>6.0</v>
      </c>
      <c r="S247" s="1">
        <v>56.0</v>
      </c>
      <c r="T247" s="1">
        <v>1.0</v>
      </c>
      <c r="U247" s="14">
        <v>0.0179</v>
      </c>
      <c r="V247" s="1">
        <v>9.33</v>
      </c>
      <c r="W247" s="1">
        <v>1.25</v>
      </c>
    </row>
    <row r="248">
      <c r="A248" s="1">
        <v>64.0</v>
      </c>
      <c r="B248" s="1">
        <v>4.0</v>
      </c>
      <c r="C248" s="1">
        <v>2.0</v>
      </c>
      <c r="D248" s="5" t="s">
        <v>279</v>
      </c>
      <c r="E248" s="1" t="s">
        <v>24</v>
      </c>
      <c r="F248" s="1" t="s">
        <v>24</v>
      </c>
      <c r="G248" s="1" t="s">
        <v>25</v>
      </c>
      <c r="H248" s="6" t="s">
        <v>252</v>
      </c>
      <c r="I248" s="1" t="s">
        <v>27</v>
      </c>
      <c r="J248" s="1" t="s">
        <v>27</v>
      </c>
      <c r="K248" s="7">
        <f>IFERROR(__xludf.DUMMYFUNCTION("IF(ISBLANK(D248),"""",COUNTA(SPLIT(D248,"" "")))"),11.0)</f>
        <v>11</v>
      </c>
    </row>
    <row r="249">
      <c r="A249" s="1">
        <v>65.0</v>
      </c>
      <c r="B249" s="1">
        <v>4.0</v>
      </c>
      <c r="C249" s="1">
        <v>3.0</v>
      </c>
      <c r="D249" s="5" t="s">
        <v>280</v>
      </c>
      <c r="E249" s="1" t="s">
        <v>24</v>
      </c>
      <c r="F249" s="1" t="s">
        <v>24</v>
      </c>
      <c r="G249" s="1" t="s">
        <v>25</v>
      </c>
      <c r="H249" s="6" t="s">
        <v>252</v>
      </c>
      <c r="I249" s="1" t="s">
        <v>27</v>
      </c>
      <c r="J249" s="1" t="s">
        <v>27</v>
      </c>
      <c r="K249" s="7">
        <f>IFERROR(__xludf.DUMMYFUNCTION("IF(ISBLANK(D249),"""",COUNTA(SPLIT(D249,"" "")))"),8.0)</f>
        <v>8</v>
      </c>
    </row>
    <row r="250">
      <c r="A250" s="1">
        <v>66.0</v>
      </c>
      <c r="B250" s="1">
        <v>4.0</v>
      </c>
      <c r="C250" s="1">
        <v>4.0</v>
      </c>
      <c r="D250" s="10" t="s">
        <v>281</v>
      </c>
      <c r="E250" s="1" t="s">
        <v>24</v>
      </c>
      <c r="F250" s="1" t="s">
        <v>31</v>
      </c>
      <c r="G250" s="1" t="s">
        <v>25</v>
      </c>
      <c r="H250" s="6" t="s">
        <v>252</v>
      </c>
      <c r="I250" s="1" t="s">
        <v>27</v>
      </c>
      <c r="J250" s="1" t="s">
        <v>27</v>
      </c>
      <c r="K250" s="7">
        <f>IFERROR(__xludf.DUMMYFUNCTION("IF(ISBLANK(D250),"""",COUNTA(SPLIT(D250,"" "")))"),9.0)</f>
        <v>9</v>
      </c>
      <c r="M250" s="14"/>
    </row>
    <row r="251">
      <c r="A251" s="1">
        <v>67.0</v>
      </c>
      <c r="B251" s="1">
        <v>4.0</v>
      </c>
      <c r="C251" s="1">
        <v>5.0</v>
      </c>
      <c r="D251" s="12" t="s">
        <v>282</v>
      </c>
      <c r="E251" s="1" t="s">
        <v>24</v>
      </c>
      <c r="F251" s="1" t="s">
        <v>31</v>
      </c>
      <c r="G251" s="1" t="s">
        <v>25</v>
      </c>
      <c r="H251" s="6" t="s">
        <v>252</v>
      </c>
      <c r="I251" s="1" t="s">
        <v>27</v>
      </c>
      <c r="J251" s="1" t="s">
        <v>27</v>
      </c>
      <c r="K251" s="7">
        <f>IFERROR(__xludf.DUMMYFUNCTION("IF(ISBLANK(D251),"""",COUNTA(SPLIT(D251,"" "")))"),11.0)</f>
        <v>11</v>
      </c>
    </row>
    <row r="252">
      <c r="A252" s="1">
        <v>68.0</v>
      </c>
      <c r="B252" s="1">
        <v>4.0</v>
      </c>
      <c r="C252" s="1">
        <v>0.0</v>
      </c>
      <c r="D252" s="13" t="s">
        <v>283</v>
      </c>
      <c r="E252" s="1" t="s">
        <v>27</v>
      </c>
      <c r="F252" s="1" t="s">
        <v>34</v>
      </c>
      <c r="G252" s="1" t="s">
        <v>35</v>
      </c>
      <c r="H252" s="6" t="s">
        <v>252</v>
      </c>
      <c r="I252" s="1" t="s">
        <v>27</v>
      </c>
      <c r="J252" s="1" t="s">
        <v>27</v>
      </c>
      <c r="K252" s="7">
        <f>IFERROR(__xludf.DUMMYFUNCTION("IF(ISBLANK(D252),"""",COUNTA(SPLIT(D252,"" "")))"),1.0)</f>
        <v>1</v>
      </c>
    </row>
    <row r="253">
      <c r="A253" s="1">
        <v>69.0</v>
      </c>
      <c r="B253" s="1">
        <v>4.0</v>
      </c>
      <c r="C253" s="1">
        <v>6.0</v>
      </c>
      <c r="D253" s="5" t="s">
        <v>284</v>
      </c>
      <c r="E253" s="1" t="s">
        <v>24</v>
      </c>
      <c r="F253" s="1" t="s">
        <v>24</v>
      </c>
      <c r="G253" s="1" t="s">
        <v>25</v>
      </c>
      <c r="H253" s="6" t="s">
        <v>252</v>
      </c>
      <c r="I253" s="1" t="s">
        <v>27</v>
      </c>
      <c r="J253" s="1" t="s">
        <v>27</v>
      </c>
      <c r="K253" s="7">
        <f>IFERROR(__xludf.DUMMYFUNCTION("IF(ISBLANK(D253),"""",COUNTA(SPLIT(D253,"" "")))"),7.0)</f>
        <v>7</v>
      </c>
    </row>
    <row r="254">
      <c r="A254" s="1">
        <v>70.0</v>
      </c>
      <c r="B254" s="1">
        <v>4.0</v>
      </c>
      <c r="C254" s="1">
        <v>0.0</v>
      </c>
      <c r="D254" s="9" t="s">
        <v>285</v>
      </c>
      <c r="E254" s="1" t="s">
        <v>27</v>
      </c>
      <c r="F254" s="1" t="s">
        <v>41</v>
      </c>
      <c r="G254" s="1" t="s">
        <v>39</v>
      </c>
      <c r="H254" s="6" t="s">
        <v>252</v>
      </c>
      <c r="I254" s="1" t="s">
        <v>27</v>
      </c>
      <c r="J254" s="1" t="s">
        <v>27</v>
      </c>
      <c r="K254" s="7">
        <f>IFERROR(__xludf.DUMMYFUNCTION("IF(ISBLANK(D254),"""",COUNTA(SPLIT(D254,"" "")))"),12.0)</f>
        <v>12</v>
      </c>
    </row>
    <row r="255">
      <c r="A255" s="1">
        <v>112.0</v>
      </c>
      <c r="B255" s="1">
        <v>5.0</v>
      </c>
      <c r="C255" s="1">
        <v>1.0</v>
      </c>
      <c r="D255" s="5" t="s">
        <v>286</v>
      </c>
      <c r="E255" s="1" t="s">
        <v>24</v>
      </c>
      <c r="F255" s="1" t="s">
        <v>24</v>
      </c>
      <c r="G255" s="1" t="s">
        <v>25</v>
      </c>
      <c r="H255" s="6" t="s">
        <v>252</v>
      </c>
      <c r="I255" s="1" t="s">
        <v>27</v>
      </c>
      <c r="J255" s="1" t="s">
        <v>27</v>
      </c>
      <c r="K255" s="7">
        <f>IFERROR(__xludf.DUMMYFUNCTION("IF(ISBLANK(D255),"""",COUNTA(SPLIT(D255,"" "")))"),10.0)</f>
        <v>10</v>
      </c>
      <c r="L255" s="1">
        <v>86.1</v>
      </c>
      <c r="M255" s="1">
        <v>3.5</v>
      </c>
      <c r="N255" s="1">
        <v>5.3</v>
      </c>
      <c r="O255" s="1">
        <v>4.0</v>
      </c>
      <c r="P255" s="1">
        <v>9.5</v>
      </c>
      <c r="Q255" s="1">
        <v>3.3</v>
      </c>
      <c r="R255" s="1">
        <v>8.0</v>
      </c>
      <c r="S255" s="1">
        <v>72.0</v>
      </c>
      <c r="T255" s="1">
        <v>3.0</v>
      </c>
      <c r="U255" s="14">
        <v>0.0417</v>
      </c>
      <c r="V255" s="1">
        <v>9.0</v>
      </c>
      <c r="W255" s="1">
        <v>1.32</v>
      </c>
    </row>
    <row r="256">
      <c r="A256" s="1">
        <v>113.0</v>
      </c>
      <c r="B256" s="1">
        <v>5.0</v>
      </c>
      <c r="C256" s="1">
        <v>2.0</v>
      </c>
      <c r="D256" s="5" t="s">
        <v>287</v>
      </c>
      <c r="E256" s="1" t="s">
        <v>24</v>
      </c>
      <c r="F256" s="1" t="s">
        <v>24</v>
      </c>
      <c r="G256" s="1" t="s">
        <v>25</v>
      </c>
      <c r="H256" s="6" t="s">
        <v>252</v>
      </c>
      <c r="I256" s="1" t="s">
        <v>27</v>
      </c>
      <c r="J256" s="1" t="s">
        <v>27</v>
      </c>
      <c r="K256" s="7">
        <f>IFERROR(__xludf.DUMMYFUNCTION("IF(ISBLANK(D256),"""",COUNTA(SPLIT(D256,"" "")))"),9.0)</f>
        <v>9</v>
      </c>
    </row>
    <row r="257">
      <c r="A257" s="1">
        <v>114.0</v>
      </c>
      <c r="B257" s="1">
        <v>5.0</v>
      </c>
      <c r="C257" s="1">
        <v>3.0</v>
      </c>
      <c r="D257" s="5" t="s">
        <v>288</v>
      </c>
      <c r="E257" s="1" t="s">
        <v>24</v>
      </c>
      <c r="F257" s="1" t="s">
        <v>24</v>
      </c>
      <c r="G257" s="1" t="s">
        <v>25</v>
      </c>
      <c r="H257" s="6" t="s">
        <v>252</v>
      </c>
      <c r="I257" s="1" t="s">
        <v>27</v>
      </c>
      <c r="J257" s="1" t="s">
        <v>27</v>
      </c>
      <c r="K257" s="7">
        <f>IFERROR(__xludf.DUMMYFUNCTION("IF(ISBLANK(D257),"""",COUNTA(SPLIT(D257,"" "")))"),8.0)</f>
        <v>8</v>
      </c>
    </row>
    <row r="258">
      <c r="A258" s="1">
        <v>115.0</v>
      </c>
      <c r="B258" s="1">
        <v>5.0</v>
      </c>
      <c r="C258" s="1">
        <v>4.0</v>
      </c>
      <c r="D258" s="5" t="s">
        <v>289</v>
      </c>
      <c r="E258" s="1" t="s">
        <v>24</v>
      </c>
      <c r="F258" s="1" t="s">
        <v>24</v>
      </c>
      <c r="G258" s="1" t="s">
        <v>25</v>
      </c>
      <c r="H258" s="6" t="s">
        <v>252</v>
      </c>
      <c r="I258" s="1" t="s">
        <v>27</v>
      </c>
      <c r="J258" s="1" t="s">
        <v>27</v>
      </c>
      <c r="K258" s="7">
        <f>IFERROR(__xludf.DUMMYFUNCTION("IF(ISBLANK(D258),"""",COUNTA(SPLIT(D258,"" "")))"),12.0)</f>
        <v>12</v>
      </c>
    </row>
    <row r="259">
      <c r="A259" s="1">
        <v>116.0</v>
      </c>
      <c r="B259" s="1">
        <v>5.0</v>
      </c>
      <c r="C259" s="1">
        <v>5.0</v>
      </c>
      <c r="D259" s="5" t="s">
        <v>290</v>
      </c>
      <c r="E259" s="1" t="s">
        <v>24</v>
      </c>
      <c r="F259" s="1" t="s">
        <v>24</v>
      </c>
      <c r="G259" s="1" t="s">
        <v>25</v>
      </c>
      <c r="H259" s="6" t="s">
        <v>252</v>
      </c>
      <c r="I259" s="1" t="s">
        <v>27</v>
      </c>
      <c r="J259" s="1" t="s">
        <v>27</v>
      </c>
      <c r="K259" s="7">
        <f>IFERROR(__xludf.DUMMYFUNCTION("IF(ISBLANK(D259),"""",COUNTA(SPLIT(D259,"" "")))"),8.0)</f>
        <v>8</v>
      </c>
    </row>
    <row r="260">
      <c r="A260" s="1">
        <v>117.0</v>
      </c>
      <c r="B260" s="1">
        <v>5.0</v>
      </c>
      <c r="C260" s="1">
        <v>6.0</v>
      </c>
      <c r="D260" s="10" t="s">
        <v>291</v>
      </c>
      <c r="E260" s="1" t="s">
        <v>24</v>
      </c>
      <c r="F260" s="1" t="s">
        <v>31</v>
      </c>
      <c r="G260" s="1" t="s">
        <v>25</v>
      </c>
      <c r="H260" s="6" t="s">
        <v>252</v>
      </c>
      <c r="I260" s="1" t="s">
        <v>27</v>
      </c>
      <c r="J260" s="1" t="s">
        <v>27</v>
      </c>
      <c r="K260" s="7">
        <f>IFERROR(__xludf.DUMMYFUNCTION("IF(ISBLANK(D260),"""",COUNTA(SPLIT(D260,"" "")))"),9.0)</f>
        <v>9</v>
      </c>
    </row>
    <row r="261">
      <c r="A261" s="1">
        <v>118.0</v>
      </c>
      <c r="B261" s="1">
        <v>5.0</v>
      </c>
      <c r="C261" s="1">
        <v>7.0</v>
      </c>
      <c r="D261" s="12" t="s">
        <v>292</v>
      </c>
      <c r="E261" s="1" t="s">
        <v>24</v>
      </c>
      <c r="F261" s="1" t="s">
        <v>31</v>
      </c>
      <c r="G261" s="1" t="s">
        <v>25</v>
      </c>
      <c r="H261" s="6" t="s">
        <v>252</v>
      </c>
      <c r="I261" s="1" t="s">
        <v>27</v>
      </c>
      <c r="J261" s="1" t="s">
        <v>27</v>
      </c>
      <c r="K261" s="7">
        <f>IFERROR(__xludf.DUMMYFUNCTION("IF(ISBLANK(D261),"""",COUNTA(SPLIT(D261,"" "")))"),9.0)</f>
        <v>9</v>
      </c>
    </row>
    <row r="262">
      <c r="A262" s="1">
        <v>119.0</v>
      </c>
      <c r="B262" s="1">
        <v>5.0</v>
      </c>
      <c r="C262" s="1">
        <v>0.0</v>
      </c>
      <c r="D262" s="13" t="s">
        <v>293</v>
      </c>
      <c r="E262" s="1" t="s">
        <v>27</v>
      </c>
      <c r="F262" s="1" t="s">
        <v>34</v>
      </c>
      <c r="G262" s="1" t="s">
        <v>35</v>
      </c>
      <c r="H262" s="6" t="s">
        <v>252</v>
      </c>
      <c r="I262" s="1" t="s">
        <v>27</v>
      </c>
      <c r="J262" s="1" t="s">
        <v>27</v>
      </c>
      <c r="K262" s="7">
        <f>IFERROR(__xludf.DUMMYFUNCTION("IF(ISBLANK(D262),"""",COUNTA(SPLIT(D262,"" "")))"),1.0)</f>
        <v>1</v>
      </c>
    </row>
    <row r="263">
      <c r="A263" s="1">
        <v>120.0</v>
      </c>
      <c r="B263" s="1">
        <v>5.0</v>
      </c>
      <c r="C263" s="1">
        <v>8.0</v>
      </c>
      <c r="D263" s="5" t="s">
        <v>294</v>
      </c>
      <c r="E263" s="1" t="s">
        <v>24</v>
      </c>
      <c r="F263" s="1" t="s">
        <v>24</v>
      </c>
      <c r="G263" s="1" t="s">
        <v>25</v>
      </c>
      <c r="H263" s="6" t="s">
        <v>252</v>
      </c>
      <c r="I263" s="1" t="s">
        <v>27</v>
      </c>
      <c r="J263" s="1" t="s">
        <v>27</v>
      </c>
      <c r="K263" s="7">
        <f>IFERROR(__xludf.DUMMYFUNCTION("IF(ISBLANK(D263),"""",COUNTA(SPLIT(D263,"" "")))"),7.0)</f>
        <v>7</v>
      </c>
    </row>
    <row r="264">
      <c r="A264" s="1">
        <v>121.0</v>
      </c>
      <c r="B264" s="1">
        <v>5.0</v>
      </c>
      <c r="C264" s="1">
        <v>0.0</v>
      </c>
      <c r="D264" s="9" t="s">
        <v>295</v>
      </c>
      <c r="E264" s="1" t="s">
        <v>27</v>
      </c>
      <c r="F264" s="1" t="s">
        <v>41</v>
      </c>
      <c r="G264" s="1" t="s">
        <v>39</v>
      </c>
      <c r="H264" s="6" t="s">
        <v>252</v>
      </c>
      <c r="I264" s="1" t="s">
        <v>27</v>
      </c>
      <c r="J264" s="1" t="s">
        <v>27</v>
      </c>
      <c r="K264" s="7">
        <f>IFERROR(__xludf.DUMMYFUNCTION("IF(ISBLANK(D264),"""",COUNTA(SPLIT(D264,"" "")))"),15.0)</f>
        <v>15</v>
      </c>
    </row>
    <row r="265">
      <c r="A265" s="1">
        <v>194.0</v>
      </c>
      <c r="B265" s="1">
        <v>6.0</v>
      </c>
      <c r="C265" s="1">
        <v>1.0</v>
      </c>
      <c r="D265" s="5" t="s">
        <v>296</v>
      </c>
      <c r="E265" s="1" t="s">
        <v>24</v>
      </c>
      <c r="F265" s="1" t="s">
        <v>24</v>
      </c>
      <c r="G265" s="1" t="s">
        <v>25</v>
      </c>
      <c r="H265" s="6" t="s">
        <v>252</v>
      </c>
      <c r="I265" s="1" t="s">
        <v>27</v>
      </c>
      <c r="J265" s="1" t="s">
        <v>27</v>
      </c>
      <c r="K265" s="7">
        <f>IFERROR(__xludf.DUMMYFUNCTION("IF(ISBLANK(D265),"""",COUNTA(SPLIT(D265,"" "")))"),10.0)</f>
        <v>10</v>
      </c>
      <c r="L265" s="1">
        <v>82.9</v>
      </c>
      <c r="M265" s="1">
        <v>4.3</v>
      </c>
      <c r="N265" s="1">
        <v>5.3</v>
      </c>
      <c r="O265" s="1">
        <v>3.6</v>
      </c>
      <c r="P265" s="1">
        <v>9.2</v>
      </c>
      <c r="Q265" s="1">
        <v>3.8</v>
      </c>
      <c r="R265" s="1">
        <v>7.0</v>
      </c>
      <c r="S265" s="1">
        <v>74.0</v>
      </c>
      <c r="T265" s="1">
        <v>2.0</v>
      </c>
      <c r="U265" s="14">
        <v>0.027</v>
      </c>
      <c r="V265" s="1">
        <v>10.57</v>
      </c>
      <c r="W265" s="1">
        <v>1.34</v>
      </c>
    </row>
    <row r="266">
      <c r="A266" s="1">
        <v>195.0</v>
      </c>
      <c r="B266" s="1">
        <v>6.0</v>
      </c>
      <c r="C266" s="1">
        <v>0.0</v>
      </c>
      <c r="D266" s="5" t="s">
        <v>297</v>
      </c>
      <c r="E266" s="1" t="s">
        <v>27</v>
      </c>
      <c r="F266" s="1" t="s">
        <v>38</v>
      </c>
      <c r="G266" s="1" t="s">
        <v>39</v>
      </c>
      <c r="H266" s="6" t="s">
        <v>252</v>
      </c>
      <c r="I266" s="1" t="s">
        <v>27</v>
      </c>
      <c r="J266" s="1" t="s">
        <v>27</v>
      </c>
      <c r="K266" s="7">
        <f>IFERROR(__xludf.DUMMYFUNCTION("IF(ISBLANK(D266),"""",COUNTA(SPLIT(D266,"" "")))"),1.0)</f>
        <v>1</v>
      </c>
    </row>
    <row r="267">
      <c r="A267" s="1">
        <v>196.0</v>
      </c>
      <c r="B267" s="1">
        <v>6.0</v>
      </c>
      <c r="C267" s="1">
        <v>2.0</v>
      </c>
      <c r="D267" s="5" t="s">
        <v>298</v>
      </c>
      <c r="E267" s="1" t="s">
        <v>24</v>
      </c>
      <c r="F267" s="1" t="s">
        <v>24</v>
      </c>
      <c r="G267" s="1" t="s">
        <v>25</v>
      </c>
      <c r="H267" s="6" t="s">
        <v>252</v>
      </c>
      <c r="I267" s="1" t="s">
        <v>27</v>
      </c>
      <c r="J267" s="1" t="s">
        <v>27</v>
      </c>
      <c r="K267" s="7">
        <f>IFERROR(__xludf.DUMMYFUNCTION("IF(ISBLANK(D267),"""",COUNTA(SPLIT(D267,"" "")))"),9.0)</f>
        <v>9</v>
      </c>
      <c r="M267" s="14"/>
    </row>
    <row r="268">
      <c r="A268" s="1">
        <v>197.0</v>
      </c>
      <c r="B268" s="1">
        <v>6.0</v>
      </c>
      <c r="C268" s="1">
        <v>3.0</v>
      </c>
      <c r="D268" s="5" t="s">
        <v>299</v>
      </c>
      <c r="E268" s="1" t="s">
        <v>24</v>
      </c>
      <c r="F268" s="1" t="s">
        <v>24</v>
      </c>
      <c r="G268" s="1" t="s">
        <v>25</v>
      </c>
      <c r="H268" s="6" t="s">
        <v>252</v>
      </c>
      <c r="I268" s="1" t="s">
        <v>27</v>
      </c>
      <c r="J268" s="1" t="s">
        <v>27</v>
      </c>
      <c r="K268" s="7">
        <f>IFERROR(__xludf.DUMMYFUNCTION("IF(ISBLANK(D268),"""",COUNTA(SPLIT(D268,"" "")))"),15.0)</f>
        <v>15</v>
      </c>
    </row>
    <row r="269">
      <c r="A269" s="1">
        <v>198.0</v>
      </c>
      <c r="B269" s="1">
        <v>6.0</v>
      </c>
      <c r="C269" s="1">
        <v>4.0</v>
      </c>
      <c r="D269" s="10" t="s">
        <v>300</v>
      </c>
      <c r="E269" s="1" t="s">
        <v>24</v>
      </c>
      <c r="F269" s="1" t="s">
        <v>31</v>
      </c>
      <c r="G269" s="1" t="s">
        <v>25</v>
      </c>
      <c r="H269" s="6" t="s">
        <v>252</v>
      </c>
      <c r="I269" s="1" t="s">
        <v>27</v>
      </c>
      <c r="J269" s="1" t="s">
        <v>27</v>
      </c>
      <c r="K269" s="7">
        <f>IFERROR(__xludf.DUMMYFUNCTION("IF(ISBLANK(D269),"""",COUNTA(SPLIT(D269,"" "")))"),7.0)</f>
        <v>7</v>
      </c>
    </row>
    <row r="270">
      <c r="A270" s="1">
        <v>199.0</v>
      </c>
      <c r="B270" s="1">
        <v>6.0</v>
      </c>
      <c r="C270" s="1">
        <v>5.0</v>
      </c>
      <c r="D270" s="10" t="s">
        <v>301</v>
      </c>
      <c r="E270" s="1" t="s">
        <v>24</v>
      </c>
      <c r="F270" s="1" t="s">
        <v>31</v>
      </c>
      <c r="G270" s="1" t="s">
        <v>25</v>
      </c>
      <c r="H270" s="6" t="s">
        <v>252</v>
      </c>
      <c r="I270" s="1" t="s">
        <v>27</v>
      </c>
      <c r="J270" s="1" t="s">
        <v>27</v>
      </c>
      <c r="K270" s="7">
        <f>IFERROR(__xludf.DUMMYFUNCTION("IF(ISBLANK(D270),"""",COUNTA(SPLIT(D270,"" "")))"),14.0)</f>
        <v>14</v>
      </c>
    </row>
    <row r="271">
      <c r="A271" s="1">
        <v>200.0</v>
      </c>
      <c r="B271" s="1">
        <v>6.0</v>
      </c>
      <c r="C271" s="1">
        <v>0.0</v>
      </c>
      <c r="D271" s="13" t="s">
        <v>302</v>
      </c>
      <c r="E271" s="1" t="s">
        <v>27</v>
      </c>
      <c r="F271" s="1" t="s">
        <v>34</v>
      </c>
      <c r="G271" s="1" t="s">
        <v>35</v>
      </c>
      <c r="H271" s="6" t="s">
        <v>252</v>
      </c>
      <c r="I271" s="1" t="s">
        <v>27</v>
      </c>
      <c r="J271" s="1" t="s">
        <v>27</v>
      </c>
      <c r="K271" s="7">
        <f>IFERROR(__xludf.DUMMYFUNCTION("IF(ISBLANK(D271),"""",COUNTA(SPLIT(D271,"" "")))"),1.0)</f>
        <v>1</v>
      </c>
    </row>
    <row r="272">
      <c r="A272" s="1">
        <v>201.0</v>
      </c>
      <c r="B272" s="1">
        <v>6.0</v>
      </c>
      <c r="C272" s="1">
        <v>6.0</v>
      </c>
      <c r="D272" s="18" t="s">
        <v>303</v>
      </c>
      <c r="E272" s="1" t="s">
        <v>24</v>
      </c>
      <c r="F272" s="1" t="s">
        <v>31</v>
      </c>
      <c r="G272" s="1" t="s">
        <v>25</v>
      </c>
      <c r="H272" s="6" t="s">
        <v>252</v>
      </c>
      <c r="I272" s="1" t="s">
        <v>27</v>
      </c>
      <c r="J272" s="1" t="s">
        <v>27</v>
      </c>
      <c r="K272" s="7">
        <f>IFERROR(__xludf.DUMMYFUNCTION("IF(ISBLANK(D272),"""",COUNTA(SPLIT(D272,"" "")))"),6.0)</f>
        <v>6</v>
      </c>
    </row>
    <row r="273">
      <c r="A273" s="1">
        <v>202.0</v>
      </c>
      <c r="B273" s="1">
        <v>6.0</v>
      </c>
      <c r="C273" s="1">
        <v>7.0</v>
      </c>
      <c r="D273" s="12" t="s">
        <v>304</v>
      </c>
      <c r="E273" s="1" t="s">
        <v>24</v>
      </c>
      <c r="F273" s="1" t="s">
        <v>31</v>
      </c>
      <c r="G273" s="1" t="s">
        <v>25</v>
      </c>
      <c r="H273" s="6" t="s">
        <v>252</v>
      </c>
      <c r="I273" s="1" t="s">
        <v>27</v>
      </c>
      <c r="J273" s="1" t="s">
        <v>27</v>
      </c>
      <c r="K273" s="7">
        <f>IFERROR(__xludf.DUMMYFUNCTION("IF(ISBLANK(D273),"""",COUNTA(SPLIT(D273,"" "")))"),13.0)</f>
        <v>13</v>
      </c>
    </row>
    <row r="274">
      <c r="A274" s="1">
        <v>204.0</v>
      </c>
      <c r="B274" s="1">
        <v>6.0</v>
      </c>
      <c r="C274" s="1">
        <v>0.0</v>
      </c>
      <c r="D274" s="9" t="s">
        <v>305</v>
      </c>
      <c r="E274" s="1" t="s">
        <v>27</v>
      </c>
      <c r="F274" s="1" t="s">
        <v>41</v>
      </c>
      <c r="G274" s="1" t="s">
        <v>39</v>
      </c>
      <c r="H274" s="6" t="s">
        <v>252</v>
      </c>
      <c r="I274" s="1" t="s">
        <v>27</v>
      </c>
      <c r="J274" s="1" t="s">
        <v>27</v>
      </c>
      <c r="K274" s="7">
        <f>IFERROR(__xludf.DUMMYFUNCTION("IF(ISBLANK(D274),"""",COUNTA(SPLIT(D274,"" "")))"),11.0)</f>
        <v>11</v>
      </c>
    </row>
    <row r="275">
      <c r="A275" s="1">
        <v>321.0</v>
      </c>
      <c r="B275" s="1">
        <v>7.0</v>
      </c>
      <c r="C275" s="1">
        <v>1.0</v>
      </c>
      <c r="D275" s="5" t="s">
        <v>306</v>
      </c>
      <c r="E275" s="1" t="s">
        <v>24</v>
      </c>
      <c r="F275" s="1" t="s">
        <v>24</v>
      </c>
      <c r="G275" s="1" t="s">
        <v>25</v>
      </c>
      <c r="H275" s="6" t="s">
        <v>252</v>
      </c>
      <c r="I275" s="1" t="s">
        <v>27</v>
      </c>
      <c r="J275" s="1" t="s">
        <v>27</v>
      </c>
      <c r="K275" s="7">
        <f>IFERROR(__xludf.DUMMYFUNCTION("IF(ISBLANK(D275),"""",COUNTA(SPLIT(D275,"" "")))"),7.0)</f>
        <v>7</v>
      </c>
      <c r="L275" s="1">
        <v>81.1</v>
      </c>
      <c r="M275" s="1">
        <v>4.4</v>
      </c>
      <c r="N275" s="1">
        <v>6.0</v>
      </c>
      <c r="O275" s="1">
        <v>5.0</v>
      </c>
      <c r="P275" s="1">
        <v>10.2</v>
      </c>
      <c r="Q275" s="1">
        <v>4.4</v>
      </c>
      <c r="R275" s="1">
        <v>6.0</v>
      </c>
      <c r="S275" s="1">
        <v>60.0</v>
      </c>
      <c r="T275" s="1">
        <v>4.0</v>
      </c>
      <c r="U275" s="14">
        <v>0.0667</v>
      </c>
      <c r="V275" s="1">
        <v>10.0</v>
      </c>
      <c r="W275" s="1">
        <v>1.37</v>
      </c>
    </row>
    <row r="276">
      <c r="A276" s="1">
        <v>322.0</v>
      </c>
      <c r="B276" s="1">
        <v>7.0</v>
      </c>
      <c r="C276" s="1">
        <v>2.0</v>
      </c>
      <c r="D276" s="5" t="s">
        <v>307</v>
      </c>
      <c r="E276" s="1" t="s">
        <v>24</v>
      </c>
      <c r="F276" s="1" t="s">
        <v>24</v>
      </c>
      <c r="G276" s="1" t="s">
        <v>25</v>
      </c>
      <c r="H276" s="6" t="s">
        <v>252</v>
      </c>
      <c r="I276" s="1" t="s">
        <v>27</v>
      </c>
      <c r="J276" s="1" t="s">
        <v>27</v>
      </c>
      <c r="K276" s="7">
        <f>IFERROR(__xludf.DUMMYFUNCTION("IF(ISBLANK(D276),"""",COUNTA(SPLIT(D276,"" "")))"),11.0)</f>
        <v>11</v>
      </c>
    </row>
    <row r="277">
      <c r="A277" s="1">
        <v>323.0</v>
      </c>
      <c r="B277" s="1">
        <v>7.0</v>
      </c>
      <c r="C277" s="1">
        <v>3.0</v>
      </c>
      <c r="D277" s="5" t="s">
        <v>308</v>
      </c>
      <c r="E277" s="1" t="s">
        <v>24</v>
      </c>
      <c r="F277" s="1" t="s">
        <v>24</v>
      </c>
      <c r="G277" s="1" t="s">
        <v>25</v>
      </c>
      <c r="H277" s="6" t="s">
        <v>252</v>
      </c>
      <c r="I277" s="1" t="s">
        <v>27</v>
      </c>
      <c r="J277" s="1" t="s">
        <v>27</v>
      </c>
      <c r="K277" s="7">
        <f>IFERROR(__xludf.DUMMYFUNCTION("IF(ISBLANK(D277),"""",COUNTA(SPLIT(D277,"" "")))"),13.0)</f>
        <v>13</v>
      </c>
    </row>
    <row r="278">
      <c r="A278" s="1">
        <v>324.0</v>
      </c>
      <c r="B278" s="1">
        <v>7.0</v>
      </c>
      <c r="C278" s="1">
        <v>4.0</v>
      </c>
      <c r="D278" s="10" t="s">
        <v>309</v>
      </c>
      <c r="E278" s="1" t="s">
        <v>24</v>
      </c>
      <c r="F278" s="1" t="s">
        <v>31</v>
      </c>
      <c r="G278" s="1" t="s">
        <v>25</v>
      </c>
      <c r="H278" s="6" t="s">
        <v>252</v>
      </c>
      <c r="I278" s="1" t="s">
        <v>27</v>
      </c>
      <c r="J278" s="1" t="s">
        <v>27</v>
      </c>
      <c r="K278" s="7">
        <f>IFERROR(__xludf.DUMMYFUNCTION("IF(ISBLANK(D278),"""",COUNTA(SPLIT(D278,"" "")))"),9.0)</f>
        <v>9</v>
      </c>
    </row>
    <row r="279">
      <c r="A279" s="1">
        <v>325.0</v>
      </c>
      <c r="B279" s="1">
        <v>7.0</v>
      </c>
      <c r="C279" s="1">
        <v>5.0</v>
      </c>
      <c r="D279" s="10" t="s">
        <v>310</v>
      </c>
      <c r="E279" s="1" t="s">
        <v>24</v>
      </c>
      <c r="F279" s="1" t="s">
        <v>31</v>
      </c>
      <c r="G279" s="1" t="s">
        <v>25</v>
      </c>
      <c r="H279" s="6" t="s">
        <v>252</v>
      </c>
      <c r="I279" s="1" t="s">
        <v>27</v>
      </c>
      <c r="J279" s="1" t="s">
        <v>27</v>
      </c>
      <c r="K279" s="7">
        <f>IFERROR(__xludf.DUMMYFUNCTION("IF(ISBLANK(D279),"""",COUNTA(SPLIT(D279,"" "")))"),6.0)</f>
        <v>6</v>
      </c>
    </row>
    <row r="280">
      <c r="A280" s="1">
        <v>326.0</v>
      </c>
      <c r="B280" s="1">
        <v>7.0</v>
      </c>
      <c r="C280" s="1">
        <v>0.0</v>
      </c>
      <c r="D280" s="13" t="s">
        <v>311</v>
      </c>
      <c r="E280" s="1" t="s">
        <v>27</v>
      </c>
      <c r="F280" s="1" t="s">
        <v>34</v>
      </c>
      <c r="G280" s="1" t="s">
        <v>35</v>
      </c>
      <c r="H280" s="6" t="s">
        <v>252</v>
      </c>
      <c r="I280" s="1" t="s">
        <v>27</v>
      </c>
      <c r="J280" s="1" t="s">
        <v>27</v>
      </c>
      <c r="K280" s="7">
        <f>IFERROR(__xludf.DUMMYFUNCTION("IF(ISBLANK(D280),"""",COUNTA(SPLIT(D280,"" "")))"),1.0)</f>
        <v>1</v>
      </c>
    </row>
    <row r="281">
      <c r="A281" s="1">
        <v>327.0</v>
      </c>
      <c r="B281" s="1">
        <v>7.0</v>
      </c>
      <c r="C281" s="1">
        <v>6.0</v>
      </c>
      <c r="D281" s="12" t="s">
        <v>312</v>
      </c>
      <c r="E281" s="1" t="s">
        <v>24</v>
      </c>
      <c r="F281" s="1" t="s">
        <v>31</v>
      </c>
      <c r="G281" s="1" t="s">
        <v>25</v>
      </c>
      <c r="H281" s="6" t="s">
        <v>252</v>
      </c>
      <c r="I281" s="1" t="s">
        <v>27</v>
      </c>
      <c r="J281" s="1" t="s">
        <v>27</v>
      </c>
      <c r="K281" s="7">
        <f>IFERROR(__xludf.DUMMYFUNCTION("IF(ISBLANK(D281),"""",COUNTA(SPLIT(D281,"" "")))"),14.0)</f>
        <v>14</v>
      </c>
    </row>
    <row r="282">
      <c r="A282" s="1">
        <v>328.0</v>
      </c>
      <c r="B282" s="1">
        <v>7.0</v>
      </c>
      <c r="C282" s="1">
        <v>0.0</v>
      </c>
      <c r="D282" s="5" t="s">
        <v>313</v>
      </c>
      <c r="E282" s="1" t="s">
        <v>27</v>
      </c>
      <c r="F282" s="1" t="s">
        <v>38</v>
      </c>
      <c r="G282" s="1" t="s">
        <v>39</v>
      </c>
      <c r="H282" s="6" t="s">
        <v>252</v>
      </c>
      <c r="I282" s="1" t="s">
        <v>27</v>
      </c>
      <c r="J282" s="1" t="s">
        <v>27</v>
      </c>
      <c r="K282" s="7">
        <f>IFERROR(__xludf.DUMMYFUNCTION("IF(ISBLANK(D282),"""",COUNTA(SPLIT(D282,"" "")))"),1.0)</f>
        <v>1</v>
      </c>
    </row>
    <row r="283">
      <c r="A283" s="1">
        <v>329.0</v>
      </c>
      <c r="B283" s="1">
        <v>7.0</v>
      </c>
      <c r="C283" s="1">
        <v>0.0</v>
      </c>
      <c r="D283" s="9" t="s">
        <v>314</v>
      </c>
      <c r="E283" s="1" t="s">
        <v>27</v>
      </c>
      <c r="F283" s="1" t="s">
        <v>41</v>
      </c>
      <c r="G283" s="1" t="s">
        <v>35</v>
      </c>
      <c r="H283" s="6" t="s">
        <v>252</v>
      </c>
      <c r="I283" s="1" t="s">
        <v>27</v>
      </c>
      <c r="J283" s="1" t="s">
        <v>27</v>
      </c>
      <c r="K283" s="7">
        <f>IFERROR(__xludf.DUMMYFUNCTION("IF(ISBLANK(D283),"""",COUNTA(SPLIT(D283,"" "")))"),10.0)</f>
        <v>10</v>
      </c>
    </row>
    <row r="284">
      <c r="A284" s="1">
        <v>163.0</v>
      </c>
      <c r="B284" s="1">
        <v>8.0</v>
      </c>
      <c r="C284" s="1">
        <v>1.0</v>
      </c>
      <c r="D284" s="5" t="s">
        <v>315</v>
      </c>
      <c r="E284" s="1" t="s">
        <v>24</v>
      </c>
      <c r="F284" s="1" t="s">
        <v>24</v>
      </c>
      <c r="G284" s="1" t="s">
        <v>25</v>
      </c>
      <c r="H284" s="6" t="s">
        <v>252</v>
      </c>
      <c r="I284" s="1" t="s">
        <v>27</v>
      </c>
      <c r="J284" s="1" t="s">
        <v>27</v>
      </c>
      <c r="K284" s="7">
        <f>IFERROR(__xludf.DUMMYFUNCTION("IF(ISBLANK(D284),"""",COUNTA(SPLIT(D284,"" "")))"),7.0)</f>
        <v>7</v>
      </c>
      <c r="L284" s="1">
        <v>87.8</v>
      </c>
      <c r="M284" s="1">
        <v>3.7</v>
      </c>
      <c r="N284" s="1">
        <v>5.9</v>
      </c>
      <c r="O284" s="1">
        <v>4.2</v>
      </c>
      <c r="P284" s="1">
        <v>8.0</v>
      </c>
      <c r="Q284" s="1">
        <v>3.0</v>
      </c>
      <c r="R284" s="1">
        <v>7.0</v>
      </c>
      <c r="S284" s="1">
        <v>76.0</v>
      </c>
      <c r="T284" s="1">
        <v>3.0</v>
      </c>
      <c r="U284" s="14">
        <v>0.0395</v>
      </c>
      <c r="V284" s="1">
        <v>10.86</v>
      </c>
      <c r="W284" s="1">
        <v>1.28</v>
      </c>
    </row>
    <row r="285">
      <c r="A285" s="1">
        <v>164.0</v>
      </c>
      <c r="B285" s="1">
        <v>8.0</v>
      </c>
      <c r="C285" s="1">
        <v>0.0</v>
      </c>
      <c r="D285" s="5" t="s">
        <v>316</v>
      </c>
      <c r="E285" s="1" t="s">
        <v>27</v>
      </c>
      <c r="F285" s="1" t="s">
        <v>38</v>
      </c>
      <c r="G285" s="1" t="s">
        <v>39</v>
      </c>
      <c r="H285" s="6" t="s">
        <v>252</v>
      </c>
      <c r="I285" s="1" t="s">
        <v>27</v>
      </c>
      <c r="J285" s="1" t="s">
        <v>27</v>
      </c>
      <c r="K285" s="7">
        <f>IFERROR(__xludf.DUMMYFUNCTION("IF(ISBLANK(D285),"""",COUNTA(SPLIT(D285,"" "")))"),1.0)</f>
        <v>1</v>
      </c>
    </row>
    <row r="286">
      <c r="A286" s="1">
        <v>165.0</v>
      </c>
      <c r="B286" s="1">
        <v>8.0</v>
      </c>
      <c r="C286" s="1">
        <v>2.0</v>
      </c>
      <c r="D286" s="5" t="s">
        <v>317</v>
      </c>
      <c r="E286" s="1" t="s">
        <v>24</v>
      </c>
      <c r="F286" s="1" t="s">
        <v>24</v>
      </c>
      <c r="G286" s="1" t="s">
        <v>25</v>
      </c>
      <c r="H286" s="6" t="s">
        <v>252</v>
      </c>
      <c r="I286" s="1" t="s">
        <v>27</v>
      </c>
      <c r="J286" s="1" t="s">
        <v>27</v>
      </c>
      <c r="K286" s="7">
        <f>IFERROR(__xludf.DUMMYFUNCTION("IF(ISBLANK(D286),"""",COUNTA(SPLIT(D286,"" "")))"),12.0)</f>
        <v>12</v>
      </c>
    </row>
    <row r="287">
      <c r="A287" s="1">
        <v>166.0</v>
      </c>
      <c r="B287" s="1">
        <v>8.0</v>
      </c>
      <c r="C287" s="1">
        <v>3.0</v>
      </c>
      <c r="D287" s="5" t="s">
        <v>318</v>
      </c>
      <c r="E287" s="1" t="s">
        <v>24</v>
      </c>
      <c r="F287" s="1" t="s">
        <v>24</v>
      </c>
      <c r="G287" s="1" t="s">
        <v>25</v>
      </c>
      <c r="H287" s="6" t="s">
        <v>252</v>
      </c>
      <c r="I287" s="1" t="s">
        <v>27</v>
      </c>
      <c r="J287" s="1" t="s">
        <v>27</v>
      </c>
      <c r="K287" s="7">
        <f>IFERROR(__xludf.DUMMYFUNCTION("IF(ISBLANK(D287),"""",COUNTA(SPLIT(D287,"" "")))"),10.0)</f>
        <v>10</v>
      </c>
    </row>
    <row r="288">
      <c r="A288" s="1">
        <v>167.0</v>
      </c>
      <c r="B288" s="1">
        <v>8.0</v>
      </c>
      <c r="C288" s="1">
        <v>4.0</v>
      </c>
      <c r="D288" s="5" t="s">
        <v>319</v>
      </c>
      <c r="E288" s="1" t="s">
        <v>24</v>
      </c>
      <c r="F288" s="1" t="s">
        <v>24</v>
      </c>
      <c r="G288" s="1" t="s">
        <v>25</v>
      </c>
      <c r="H288" s="6" t="s">
        <v>252</v>
      </c>
      <c r="I288" s="1" t="s">
        <v>27</v>
      </c>
      <c r="J288" s="1" t="s">
        <v>27</v>
      </c>
      <c r="K288" s="7">
        <f>IFERROR(__xludf.DUMMYFUNCTION("IF(ISBLANK(D288),"""",COUNTA(SPLIT(D288,"" "")))"),10.0)</f>
        <v>10</v>
      </c>
    </row>
    <row r="289">
      <c r="A289" s="1">
        <v>168.0</v>
      </c>
      <c r="B289" s="1">
        <v>8.0</v>
      </c>
      <c r="C289" s="1">
        <v>5.0</v>
      </c>
      <c r="D289" s="10" t="s">
        <v>320</v>
      </c>
      <c r="E289" s="1" t="s">
        <v>24</v>
      </c>
      <c r="F289" s="1" t="s">
        <v>31</v>
      </c>
      <c r="G289" s="1" t="s">
        <v>25</v>
      </c>
      <c r="H289" s="6" t="s">
        <v>252</v>
      </c>
      <c r="I289" s="1" t="s">
        <v>27</v>
      </c>
      <c r="J289" s="1" t="s">
        <v>27</v>
      </c>
      <c r="K289" s="7">
        <f>IFERROR(__xludf.DUMMYFUNCTION("IF(ISBLANK(D289),"""",COUNTA(SPLIT(D289,"" "")))"),16.0)</f>
        <v>16</v>
      </c>
    </row>
    <row r="290">
      <c r="A290" s="1">
        <v>169.0</v>
      </c>
      <c r="B290" s="1">
        <v>8.0</v>
      </c>
      <c r="C290" s="1">
        <v>6.0</v>
      </c>
      <c r="D290" s="12" t="s">
        <v>321</v>
      </c>
      <c r="E290" s="1" t="s">
        <v>24</v>
      </c>
      <c r="F290" s="1" t="s">
        <v>31</v>
      </c>
      <c r="G290" s="1" t="s">
        <v>25</v>
      </c>
      <c r="H290" s="6" t="s">
        <v>252</v>
      </c>
      <c r="I290" s="1" t="s">
        <v>27</v>
      </c>
      <c r="J290" s="1" t="s">
        <v>27</v>
      </c>
      <c r="K290" s="7">
        <f>IFERROR(__xludf.DUMMYFUNCTION("IF(ISBLANK(D290),"""",COUNTA(SPLIT(D290,"" "")))"),8.0)</f>
        <v>8</v>
      </c>
    </row>
    <row r="291">
      <c r="A291" s="1">
        <v>170.0</v>
      </c>
      <c r="B291" s="1">
        <v>8.0</v>
      </c>
      <c r="C291" s="1">
        <v>0.0</v>
      </c>
      <c r="D291" s="13" t="s">
        <v>322</v>
      </c>
      <c r="E291" s="1" t="s">
        <v>27</v>
      </c>
      <c r="F291" s="1" t="s">
        <v>34</v>
      </c>
      <c r="G291" s="1" t="s">
        <v>35</v>
      </c>
      <c r="H291" s="6" t="s">
        <v>252</v>
      </c>
      <c r="I291" s="1" t="s">
        <v>27</v>
      </c>
      <c r="J291" s="1" t="s">
        <v>27</v>
      </c>
      <c r="K291" s="7">
        <f>IFERROR(__xludf.DUMMYFUNCTION("IF(ISBLANK(D291),"""",COUNTA(SPLIT(D291,"" "")))"),1.0)</f>
        <v>1</v>
      </c>
    </row>
    <row r="292">
      <c r="A292" s="1">
        <v>171.0</v>
      </c>
      <c r="B292" s="1">
        <v>8.0</v>
      </c>
      <c r="C292" s="1">
        <v>7.0</v>
      </c>
      <c r="D292" s="5" t="s">
        <v>323</v>
      </c>
      <c r="E292" s="1" t="s">
        <v>24</v>
      </c>
      <c r="F292" s="1" t="s">
        <v>24</v>
      </c>
      <c r="G292" s="1" t="s">
        <v>25</v>
      </c>
      <c r="H292" s="6" t="s">
        <v>252</v>
      </c>
      <c r="I292" s="1" t="s">
        <v>27</v>
      </c>
      <c r="J292" s="1" t="s">
        <v>27</v>
      </c>
      <c r="K292" s="7">
        <f>IFERROR(__xludf.DUMMYFUNCTION("IF(ISBLANK(D292),"""",COUNTA(SPLIT(D292,"" "")))"),13.0)</f>
        <v>13</v>
      </c>
    </row>
    <row r="293">
      <c r="A293" s="1">
        <v>172.0</v>
      </c>
      <c r="B293" s="1">
        <v>8.0</v>
      </c>
      <c r="C293" s="1">
        <v>0.0</v>
      </c>
      <c r="D293" s="9" t="s">
        <v>324</v>
      </c>
      <c r="E293" s="1" t="s">
        <v>27</v>
      </c>
      <c r="F293" s="1" t="s">
        <v>41</v>
      </c>
      <c r="G293" s="1" t="s">
        <v>35</v>
      </c>
      <c r="H293" s="6" t="s">
        <v>252</v>
      </c>
      <c r="I293" s="1" t="s">
        <v>27</v>
      </c>
      <c r="J293" s="1" t="s">
        <v>27</v>
      </c>
      <c r="K293" s="7">
        <f>IFERROR(__xludf.DUMMYFUNCTION("IF(ISBLANK(D293),"""",COUNTA(SPLIT(D293,"" "")))"),12.0)</f>
        <v>12</v>
      </c>
    </row>
    <row r="294">
      <c r="D294" s="29"/>
    </row>
    <row r="295">
      <c r="D295" s="30"/>
    </row>
    <row r="296">
      <c r="D296" s="30"/>
      <c r="M296" s="14"/>
    </row>
    <row r="297">
      <c r="D297" s="30"/>
    </row>
    <row r="298">
      <c r="D298" s="30"/>
    </row>
    <row r="299">
      <c r="D299" s="30"/>
    </row>
    <row r="300">
      <c r="D300" s="30"/>
    </row>
    <row r="301">
      <c r="D301" s="30"/>
    </row>
    <row r="302">
      <c r="D302" s="30"/>
    </row>
    <row r="303">
      <c r="D303" s="30"/>
    </row>
    <row r="304">
      <c r="D304" s="30"/>
    </row>
    <row r="305">
      <c r="D305" s="30"/>
    </row>
    <row r="306">
      <c r="D306" s="30"/>
    </row>
    <row r="307">
      <c r="D307" s="30"/>
    </row>
    <row r="308">
      <c r="D308" s="30"/>
    </row>
    <row r="309">
      <c r="D309" s="30"/>
    </row>
    <row r="310">
      <c r="D310" s="30"/>
    </row>
    <row r="311">
      <c r="D311" s="30"/>
    </row>
    <row r="312">
      <c r="D312" s="30"/>
    </row>
    <row r="313">
      <c r="D313" s="30"/>
    </row>
    <row r="314">
      <c r="D314" s="30"/>
    </row>
    <row r="315">
      <c r="D315" s="30"/>
    </row>
    <row r="316">
      <c r="D316" s="30"/>
    </row>
    <row r="317">
      <c r="D317" s="30"/>
    </row>
    <row r="318">
      <c r="D318" s="30"/>
    </row>
    <row r="319">
      <c r="D319" s="30"/>
    </row>
    <row r="320">
      <c r="D320" s="30"/>
    </row>
    <row r="321">
      <c r="D321" s="30"/>
    </row>
    <row r="322">
      <c r="D322" s="30"/>
    </row>
    <row r="323">
      <c r="D323" s="30"/>
    </row>
    <row r="324">
      <c r="D324" s="30"/>
    </row>
    <row r="325">
      <c r="D325" s="30"/>
    </row>
    <row r="326">
      <c r="D326" s="30"/>
    </row>
    <row r="327">
      <c r="D327" s="30"/>
    </row>
    <row r="328">
      <c r="D328" s="30"/>
    </row>
    <row r="329">
      <c r="D329" s="30"/>
    </row>
    <row r="330">
      <c r="D330" s="30"/>
    </row>
    <row r="331">
      <c r="D331" s="30"/>
    </row>
    <row r="332">
      <c r="D332" s="30"/>
    </row>
    <row r="333">
      <c r="D333" s="30"/>
    </row>
    <row r="334">
      <c r="D334" s="30"/>
    </row>
    <row r="335">
      <c r="D335" s="30"/>
    </row>
    <row r="336">
      <c r="D336" s="30"/>
    </row>
    <row r="337">
      <c r="D337" s="30"/>
    </row>
    <row r="338">
      <c r="D338" s="30"/>
    </row>
    <row r="339">
      <c r="D339" s="30"/>
    </row>
    <row r="340">
      <c r="D340" s="30"/>
    </row>
    <row r="341">
      <c r="D341" s="30"/>
    </row>
    <row r="342">
      <c r="D342" s="30"/>
    </row>
    <row r="343">
      <c r="D343" s="30"/>
    </row>
    <row r="344">
      <c r="D344" s="30"/>
    </row>
    <row r="345">
      <c r="D345" s="30"/>
    </row>
    <row r="346">
      <c r="D346" s="30"/>
    </row>
    <row r="347">
      <c r="D347" s="30"/>
    </row>
    <row r="348">
      <c r="D348" s="30"/>
    </row>
    <row r="349">
      <c r="D349" s="30"/>
    </row>
    <row r="350">
      <c r="D350" s="30"/>
    </row>
    <row r="351">
      <c r="D351" s="30"/>
    </row>
    <row r="352">
      <c r="D352" s="30"/>
    </row>
    <row r="353">
      <c r="D353" s="30"/>
    </row>
    <row r="354">
      <c r="D354" s="30"/>
    </row>
    <row r="355">
      <c r="D355" s="30"/>
    </row>
    <row r="356">
      <c r="D356" s="30"/>
    </row>
    <row r="357">
      <c r="D357" s="30"/>
    </row>
    <row r="358">
      <c r="D358" s="30"/>
    </row>
    <row r="359">
      <c r="D359" s="30"/>
    </row>
    <row r="360">
      <c r="D360" s="30"/>
    </row>
    <row r="361">
      <c r="D361" s="30"/>
    </row>
    <row r="362">
      <c r="D362" s="30"/>
    </row>
    <row r="363">
      <c r="D363" s="30"/>
    </row>
    <row r="364">
      <c r="D364" s="30"/>
    </row>
    <row r="365">
      <c r="D365" s="30"/>
    </row>
    <row r="366">
      <c r="D366" s="30"/>
    </row>
    <row r="367">
      <c r="D367" s="30"/>
    </row>
    <row r="368">
      <c r="D368" s="30"/>
    </row>
    <row r="369">
      <c r="D369" s="30"/>
    </row>
    <row r="370">
      <c r="D370" s="30"/>
    </row>
    <row r="371">
      <c r="D371" s="30"/>
    </row>
    <row r="372">
      <c r="D372" s="30"/>
    </row>
    <row r="373">
      <c r="D373" s="30"/>
    </row>
    <row r="374">
      <c r="D374" s="30"/>
    </row>
    <row r="375">
      <c r="D375" s="30"/>
    </row>
    <row r="376">
      <c r="D376" s="30"/>
    </row>
    <row r="377">
      <c r="D377" s="30"/>
    </row>
    <row r="378">
      <c r="D378" s="30"/>
    </row>
    <row r="379">
      <c r="D379" s="30"/>
    </row>
    <row r="380">
      <c r="D380" s="30"/>
    </row>
    <row r="381">
      <c r="D381" s="30"/>
    </row>
    <row r="382">
      <c r="D382" s="30"/>
    </row>
    <row r="383">
      <c r="D383" s="30"/>
    </row>
    <row r="384">
      <c r="D384" s="30"/>
    </row>
    <row r="385">
      <c r="D385" s="30"/>
    </row>
    <row r="386">
      <c r="D386" s="30"/>
    </row>
    <row r="387">
      <c r="D387" s="30"/>
    </row>
    <row r="388">
      <c r="D388" s="30"/>
    </row>
    <row r="389">
      <c r="D389" s="30"/>
    </row>
    <row r="390">
      <c r="D390" s="30"/>
    </row>
    <row r="391">
      <c r="D391" s="30"/>
    </row>
    <row r="392">
      <c r="D392" s="30"/>
    </row>
    <row r="393">
      <c r="D393" s="30"/>
    </row>
    <row r="394">
      <c r="D394" s="30"/>
    </row>
    <row r="395">
      <c r="D395" s="30"/>
    </row>
    <row r="396">
      <c r="D396" s="30"/>
    </row>
    <row r="397">
      <c r="D397" s="30"/>
    </row>
    <row r="398">
      <c r="D398" s="30"/>
    </row>
    <row r="399">
      <c r="D399" s="30"/>
    </row>
    <row r="400">
      <c r="D400" s="30"/>
    </row>
    <row r="401">
      <c r="D401" s="30"/>
    </row>
    <row r="402">
      <c r="D402" s="30"/>
    </row>
    <row r="403">
      <c r="D403" s="30"/>
    </row>
    <row r="404">
      <c r="D404" s="30"/>
    </row>
    <row r="405">
      <c r="D405" s="30"/>
    </row>
    <row r="406">
      <c r="D406" s="30"/>
    </row>
    <row r="407">
      <c r="D407" s="30"/>
    </row>
    <row r="408">
      <c r="D408" s="30"/>
    </row>
    <row r="409">
      <c r="D409" s="30"/>
    </row>
    <row r="410">
      <c r="D410" s="30"/>
    </row>
    <row r="411">
      <c r="D411" s="30"/>
    </row>
    <row r="412">
      <c r="D412" s="30"/>
    </row>
    <row r="413">
      <c r="D413" s="30"/>
    </row>
    <row r="414">
      <c r="D414" s="30"/>
    </row>
    <row r="415">
      <c r="D415" s="30"/>
    </row>
    <row r="416">
      <c r="D416" s="30"/>
    </row>
    <row r="417">
      <c r="D417" s="30"/>
    </row>
    <row r="418">
      <c r="D418" s="30"/>
    </row>
    <row r="419">
      <c r="D419" s="30"/>
    </row>
    <row r="420">
      <c r="D420" s="30"/>
    </row>
    <row r="421">
      <c r="D421" s="30"/>
    </row>
    <row r="422">
      <c r="D422" s="30"/>
    </row>
    <row r="423">
      <c r="D423" s="30"/>
    </row>
    <row r="424">
      <c r="D424" s="30"/>
    </row>
    <row r="425">
      <c r="D425" s="30"/>
    </row>
    <row r="426">
      <c r="D426" s="30"/>
    </row>
    <row r="427">
      <c r="D427" s="30"/>
    </row>
    <row r="428">
      <c r="D428" s="30"/>
    </row>
    <row r="429">
      <c r="D429" s="30"/>
    </row>
    <row r="430">
      <c r="D430" s="30"/>
    </row>
    <row r="431">
      <c r="D431" s="30"/>
    </row>
    <row r="432">
      <c r="D432" s="30"/>
    </row>
    <row r="433">
      <c r="D433" s="30"/>
    </row>
    <row r="434">
      <c r="D434" s="30"/>
    </row>
    <row r="435">
      <c r="D435" s="30"/>
    </row>
    <row r="436">
      <c r="D436" s="30"/>
    </row>
    <row r="437">
      <c r="D437" s="30"/>
    </row>
    <row r="438">
      <c r="D438" s="30"/>
    </row>
    <row r="439">
      <c r="D439" s="30"/>
    </row>
    <row r="440">
      <c r="D440" s="30"/>
    </row>
    <row r="441">
      <c r="D441" s="30"/>
    </row>
    <row r="442">
      <c r="D442" s="30"/>
    </row>
    <row r="443">
      <c r="D443" s="30"/>
    </row>
    <row r="444">
      <c r="D444" s="30"/>
    </row>
    <row r="445">
      <c r="D445" s="30"/>
    </row>
    <row r="446">
      <c r="D446" s="30"/>
    </row>
    <row r="447">
      <c r="D447" s="30"/>
    </row>
    <row r="448">
      <c r="D448" s="30"/>
    </row>
    <row r="449">
      <c r="D449" s="30"/>
    </row>
    <row r="450">
      <c r="D450" s="30"/>
    </row>
    <row r="451">
      <c r="D451" s="30"/>
    </row>
    <row r="452">
      <c r="D452" s="30"/>
    </row>
    <row r="453">
      <c r="D453" s="30"/>
    </row>
    <row r="454">
      <c r="D454" s="30"/>
    </row>
    <row r="455">
      <c r="D455" s="30"/>
    </row>
    <row r="456">
      <c r="D456" s="30"/>
    </row>
    <row r="457">
      <c r="D457" s="30"/>
    </row>
    <row r="458">
      <c r="D458" s="30"/>
    </row>
    <row r="459">
      <c r="D459" s="30"/>
    </row>
    <row r="460">
      <c r="D460" s="30"/>
    </row>
    <row r="461">
      <c r="D461" s="30"/>
    </row>
    <row r="462">
      <c r="D462" s="30"/>
    </row>
    <row r="463">
      <c r="D463" s="30"/>
    </row>
    <row r="464">
      <c r="D464" s="30"/>
    </row>
    <row r="465">
      <c r="D465" s="30"/>
    </row>
    <row r="466">
      <c r="D466" s="30"/>
    </row>
    <row r="467">
      <c r="D467" s="30"/>
    </row>
    <row r="468">
      <c r="D468" s="30"/>
    </row>
    <row r="469">
      <c r="D469" s="30"/>
    </row>
    <row r="470">
      <c r="D470" s="30"/>
    </row>
    <row r="471">
      <c r="D471" s="30"/>
    </row>
    <row r="472">
      <c r="D472" s="30"/>
    </row>
    <row r="473">
      <c r="D473" s="30"/>
    </row>
    <row r="474">
      <c r="D474" s="30"/>
    </row>
    <row r="475">
      <c r="D475" s="30"/>
    </row>
    <row r="476">
      <c r="D476" s="30"/>
    </row>
    <row r="477">
      <c r="D477" s="30"/>
    </row>
    <row r="478">
      <c r="D478" s="30"/>
    </row>
    <row r="479">
      <c r="D479" s="30"/>
    </row>
    <row r="480">
      <c r="D480" s="30"/>
    </row>
    <row r="481">
      <c r="D481" s="30"/>
    </row>
    <row r="482">
      <c r="D482" s="30"/>
    </row>
    <row r="483">
      <c r="D483" s="30"/>
    </row>
    <row r="484">
      <c r="D484" s="30"/>
    </row>
    <row r="485">
      <c r="D485" s="30"/>
    </row>
    <row r="486">
      <c r="D486" s="30"/>
    </row>
    <row r="487">
      <c r="D487" s="30"/>
    </row>
    <row r="488">
      <c r="D488" s="30"/>
    </row>
    <row r="489">
      <c r="D489" s="30"/>
    </row>
    <row r="490">
      <c r="D490" s="30"/>
    </row>
    <row r="491">
      <c r="D491" s="30"/>
    </row>
    <row r="492">
      <c r="D492" s="30"/>
    </row>
    <row r="493">
      <c r="D493" s="30"/>
    </row>
    <row r="494">
      <c r="D494" s="30"/>
    </row>
    <row r="495">
      <c r="D495" s="30"/>
    </row>
    <row r="496">
      <c r="D496" s="30"/>
    </row>
    <row r="497">
      <c r="D497" s="30"/>
    </row>
    <row r="498">
      <c r="D498" s="30"/>
    </row>
    <row r="499">
      <c r="D499" s="30"/>
    </row>
    <row r="500">
      <c r="D500" s="30"/>
    </row>
    <row r="501">
      <c r="D501" s="30"/>
    </row>
    <row r="502">
      <c r="D502" s="30"/>
    </row>
    <row r="503">
      <c r="D503" s="30"/>
    </row>
    <row r="504">
      <c r="D504" s="30"/>
    </row>
    <row r="505">
      <c r="D505" s="30"/>
    </row>
    <row r="506">
      <c r="D506" s="30"/>
    </row>
    <row r="507">
      <c r="D507" s="30"/>
    </row>
    <row r="508">
      <c r="D508" s="30"/>
    </row>
    <row r="509">
      <c r="D509" s="30"/>
    </row>
    <row r="510">
      <c r="D510" s="30"/>
    </row>
    <row r="511">
      <c r="D511" s="30"/>
    </row>
    <row r="512">
      <c r="D512" s="30"/>
    </row>
    <row r="513">
      <c r="D513" s="30"/>
    </row>
    <row r="514">
      <c r="D514" s="30"/>
    </row>
    <row r="515">
      <c r="D515" s="30"/>
    </row>
    <row r="516">
      <c r="D516" s="30"/>
    </row>
    <row r="517">
      <c r="D517" s="30"/>
    </row>
    <row r="518">
      <c r="D518" s="30"/>
    </row>
    <row r="519">
      <c r="D519" s="30"/>
    </row>
    <row r="520">
      <c r="D520" s="30"/>
    </row>
    <row r="521">
      <c r="D521" s="30"/>
    </row>
    <row r="522">
      <c r="D522" s="30"/>
    </row>
    <row r="523">
      <c r="D523" s="30"/>
    </row>
    <row r="524">
      <c r="D524" s="30"/>
    </row>
    <row r="525">
      <c r="D525" s="30"/>
    </row>
    <row r="526">
      <c r="D526" s="30"/>
    </row>
    <row r="527">
      <c r="D527" s="30"/>
    </row>
    <row r="528">
      <c r="D528" s="30"/>
    </row>
    <row r="529">
      <c r="D529" s="30"/>
    </row>
    <row r="530">
      <c r="D530" s="30"/>
    </row>
    <row r="531">
      <c r="D531" s="30"/>
    </row>
    <row r="532">
      <c r="D532" s="30"/>
    </row>
    <row r="533">
      <c r="D533" s="30"/>
    </row>
    <row r="534">
      <c r="D534" s="30"/>
    </row>
    <row r="535">
      <c r="D535" s="30"/>
    </row>
    <row r="536">
      <c r="D536" s="30"/>
    </row>
    <row r="537">
      <c r="D537" s="30"/>
    </row>
    <row r="538">
      <c r="D538" s="30"/>
    </row>
    <row r="539">
      <c r="D539" s="30"/>
    </row>
    <row r="540">
      <c r="D540" s="30"/>
    </row>
    <row r="541">
      <c r="D541" s="30"/>
    </row>
    <row r="542">
      <c r="D542" s="30"/>
    </row>
    <row r="543">
      <c r="D543" s="30"/>
    </row>
    <row r="544">
      <c r="D544" s="30"/>
    </row>
    <row r="545">
      <c r="D545" s="30"/>
    </row>
    <row r="546">
      <c r="D546" s="30"/>
    </row>
    <row r="547">
      <c r="D547" s="30"/>
    </row>
    <row r="548">
      <c r="D548" s="30"/>
    </row>
    <row r="549">
      <c r="D549" s="30"/>
    </row>
    <row r="550">
      <c r="D550" s="30"/>
    </row>
    <row r="551">
      <c r="D551" s="30"/>
    </row>
    <row r="552">
      <c r="D552" s="30"/>
    </row>
    <row r="553">
      <c r="D553" s="30"/>
    </row>
    <row r="554">
      <c r="D554" s="30"/>
    </row>
    <row r="555">
      <c r="D555" s="30"/>
    </row>
    <row r="556">
      <c r="D556" s="30"/>
    </row>
    <row r="557">
      <c r="D557" s="30"/>
    </row>
    <row r="558">
      <c r="D558" s="30"/>
    </row>
    <row r="559">
      <c r="D559" s="30"/>
    </row>
    <row r="560">
      <c r="D560" s="30"/>
    </row>
    <row r="561">
      <c r="D561" s="30"/>
    </row>
    <row r="562">
      <c r="D562" s="30"/>
    </row>
    <row r="563">
      <c r="D563" s="30"/>
    </row>
    <row r="564">
      <c r="D564" s="30"/>
    </row>
    <row r="565">
      <c r="D565" s="30"/>
    </row>
    <row r="566">
      <c r="D566" s="30"/>
    </row>
    <row r="567">
      <c r="D567" s="30"/>
    </row>
    <row r="568">
      <c r="D568" s="30"/>
    </row>
    <row r="569">
      <c r="D569" s="30"/>
    </row>
    <row r="570">
      <c r="D570" s="30"/>
    </row>
    <row r="571">
      <c r="D571" s="30"/>
    </row>
    <row r="572">
      <c r="D572" s="30"/>
    </row>
    <row r="573">
      <c r="D573" s="30"/>
    </row>
    <row r="574">
      <c r="D574" s="30"/>
    </row>
    <row r="575">
      <c r="D575" s="30"/>
    </row>
    <row r="576">
      <c r="D576" s="30"/>
    </row>
    <row r="577">
      <c r="D577" s="30"/>
    </row>
    <row r="578">
      <c r="D578" s="30"/>
    </row>
    <row r="579">
      <c r="D579" s="30"/>
    </row>
    <row r="580">
      <c r="D580" s="30"/>
    </row>
    <row r="581">
      <c r="D581" s="30"/>
    </row>
    <row r="582">
      <c r="D582" s="30"/>
    </row>
    <row r="583">
      <c r="D583" s="30"/>
    </row>
    <row r="584">
      <c r="D584" s="30"/>
    </row>
    <row r="585">
      <c r="D585" s="30"/>
    </row>
    <row r="586">
      <c r="D586" s="30"/>
    </row>
    <row r="587">
      <c r="D587" s="30"/>
    </row>
    <row r="588">
      <c r="D588" s="30"/>
    </row>
    <row r="589">
      <c r="D589" s="30"/>
    </row>
    <row r="590">
      <c r="D590" s="30"/>
    </row>
    <row r="591">
      <c r="D591" s="30"/>
    </row>
    <row r="592">
      <c r="D592" s="30"/>
    </row>
    <row r="593">
      <c r="D593" s="30"/>
    </row>
    <row r="594">
      <c r="D594" s="30"/>
    </row>
    <row r="595">
      <c r="D595" s="30"/>
    </row>
    <row r="596">
      <c r="D596" s="30"/>
    </row>
    <row r="597">
      <c r="D597" s="30"/>
    </row>
    <row r="598">
      <c r="D598" s="30"/>
    </row>
    <row r="599">
      <c r="D599" s="30"/>
    </row>
    <row r="600">
      <c r="D600" s="30"/>
    </row>
    <row r="601">
      <c r="D601" s="30"/>
    </row>
    <row r="602">
      <c r="D602" s="30"/>
    </row>
    <row r="603">
      <c r="D603" s="30"/>
    </row>
    <row r="604">
      <c r="D604" s="30"/>
    </row>
    <row r="605">
      <c r="D605" s="30"/>
    </row>
    <row r="606">
      <c r="D606" s="30"/>
    </row>
    <row r="607">
      <c r="D607" s="30"/>
    </row>
    <row r="608">
      <c r="D608" s="30"/>
    </row>
    <row r="609">
      <c r="D609" s="30"/>
    </row>
    <row r="610">
      <c r="D610" s="30"/>
    </row>
    <row r="611">
      <c r="D611" s="30"/>
    </row>
    <row r="612">
      <c r="D612" s="30"/>
    </row>
    <row r="613">
      <c r="D613" s="30"/>
    </row>
    <row r="614">
      <c r="D614" s="30"/>
    </row>
    <row r="615">
      <c r="D615" s="30"/>
    </row>
    <row r="616">
      <c r="D616" s="30"/>
    </row>
    <row r="617">
      <c r="D617" s="30"/>
    </row>
    <row r="618">
      <c r="D618" s="30"/>
    </row>
    <row r="619">
      <c r="D619" s="30"/>
    </row>
    <row r="620">
      <c r="D620" s="30"/>
    </row>
    <row r="621">
      <c r="D621" s="30"/>
    </row>
    <row r="622">
      <c r="D622" s="30"/>
    </row>
    <row r="623">
      <c r="D623" s="30"/>
    </row>
    <row r="624">
      <c r="D624" s="30"/>
    </row>
    <row r="625">
      <c r="D625" s="30"/>
    </row>
    <row r="626">
      <c r="D626" s="30"/>
    </row>
    <row r="627">
      <c r="D627" s="30"/>
    </row>
    <row r="628">
      <c r="D628" s="30"/>
    </row>
    <row r="629">
      <c r="D629" s="30"/>
    </row>
    <row r="630">
      <c r="D630" s="30"/>
    </row>
    <row r="631">
      <c r="D631" s="30"/>
    </row>
    <row r="632">
      <c r="D632" s="30"/>
    </row>
    <row r="633">
      <c r="D633" s="30"/>
    </row>
    <row r="634">
      <c r="D634" s="30"/>
    </row>
    <row r="635">
      <c r="D635" s="30"/>
    </row>
    <row r="636">
      <c r="D636" s="30"/>
    </row>
    <row r="637">
      <c r="D637" s="30"/>
    </row>
    <row r="638">
      <c r="D638" s="30"/>
    </row>
    <row r="639">
      <c r="D639" s="30"/>
    </row>
    <row r="640">
      <c r="D640" s="30"/>
    </row>
    <row r="641">
      <c r="D641" s="30"/>
    </row>
    <row r="642">
      <c r="D642" s="30"/>
    </row>
    <row r="643">
      <c r="D643" s="30"/>
    </row>
    <row r="644">
      <c r="D644" s="30"/>
    </row>
    <row r="645">
      <c r="D645" s="30"/>
    </row>
    <row r="646">
      <c r="D646" s="30"/>
    </row>
    <row r="647">
      <c r="D647" s="30"/>
    </row>
    <row r="648">
      <c r="D648" s="30"/>
    </row>
    <row r="649">
      <c r="D649" s="30"/>
    </row>
    <row r="650">
      <c r="D650" s="30"/>
    </row>
    <row r="651">
      <c r="D651" s="30"/>
    </row>
    <row r="652">
      <c r="D652" s="30"/>
    </row>
    <row r="653">
      <c r="D653" s="30"/>
    </row>
    <row r="654">
      <c r="D654" s="30"/>
    </row>
    <row r="655">
      <c r="D655" s="30"/>
    </row>
    <row r="656">
      <c r="D656" s="30"/>
    </row>
    <row r="657">
      <c r="D657" s="30"/>
    </row>
    <row r="658">
      <c r="D658" s="30"/>
    </row>
    <row r="659">
      <c r="D659" s="30"/>
    </row>
    <row r="660">
      <c r="D660" s="30"/>
    </row>
    <row r="661">
      <c r="D661" s="30"/>
    </row>
    <row r="662">
      <c r="D662" s="30"/>
    </row>
    <row r="663">
      <c r="D663" s="30"/>
    </row>
    <row r="664">
      <c r="D664" s="30"/>
    </row>
    <row r="665">
      <c r="D665" s="30"/>
    </row>
    <row r="666">
      <c r="D666" s="30"/>
    </row>
    <row r="667">
      <c r="D667" s="30"/>
    </row>
    <row r="668">
      <c r="D668" s="30"/>
    </row>
    <row r="669">
      <c r="D669" s="30"/>
    </row>
    <row r="670">
      <c r="D670" s="30"/>
    </row>
    <row r="671">
      <c r="D671" s="30"/>
    </row>
    <row r="672">
      <c r="D672" s="30"/>
    </row>
    <row r="673">
      <c r="D673" s="30"/>
    </row>
    <row r="674">
      <c r="D674" s="30"/>
    </row>
    <row r="675">
      <c r="D675" s="30"/>
    </row>
    <row r="676">
      <c r="D676" s="30"/>
    </row>
    <row r="677">
      <c r="D677" s="30"/>
    </row>
    <row r="678">
      <c r="D678" s="30"/>
    </row>
    <row r="679">
      <c r="D679" s="30"/>
    </row>
    <row r="680">
      <c r="D680" s="30"/>
    </row>
    <row r="681">
      <c r="D681" s="30"/>
    </row>
    <row r="682">
      <c r="D682" s="30"/>
    </row>
    <row r="683">
      <c r="D683" s="30"/>
    </row>
    <row r="684">
      <c r="D684" s="30"/>
    </row>
    <row r="685">
      <c r="D685" s="30"/>
    </row>
    <row r="686">
      <c r="D686" s="30"/>
    </row>
    <row r="687">
      <c r="D687" s="30"/>
    </row>
    <row r="688">
      <c r="D688" s="30"/>
    </row>
    <row r="689">
      <c r="D689" s="30"/>
    </row>
    <row r="690">
      <c r="D690" s="30"/>
    </row>
    <row r="691">
      <c r="D691" s="30"/>
    </row>
    <row r="692">
      <c r="D692" s="30"/>
    </row>
    <row r="693">
      <c r="D693" s="30"/>
    </row>
    <row r="694">
      <c r="D694" s="30"/>
    </row>
    <row r="695">
      <c r="D695" s="30"/>
    </row>
    <row r="696">
      <c r="D696" s="30"/>
    </row>
    <row r="697">
      <c r="D697" s="30"/>
    </row>
    <row r="698">
      <c r="D698" s="30"/>
    </row>
    <row r="699">
      <c r="D699" s="30"/>
    </row>
    <row r="700">
      <c r="D700" s="30"/>
    </row>
    <row r="701">
      <c r="D701" s="30"/>
    </row>
    <row r="702">
      <c r="D702" s="30"/>
    </row>
    <row r="703">
      <c r="D703" s="30"/>
    </row>
    <row r="704">
      <c r="D704" s="30"/>
    </row>
    <row r="705">
      <c r="D705" s="30"/>
    </row>
    <row r="706">
      <c r="D706" s="30"/>
    </row>
    <row r="707">
      <c r="D707" s="30"/>
    </row>
    <row r="708">
      <c r="D708" s="30"/>
    </row>
    <row r="709">
      <c r="D709" s="30"/>
    </row>
    <row r="710">
      <c r="D710" s="30"/>
    </row>
    <row r="711">
      <c r="D711" s="30"/>
    </row>
    <row r="712">
      <c r="D712" s="30"/>
    </row>
    <row r="713">
      <c r="D713" s="30"/>
    </row>
    <row r="714">
      <c r="D714" s="30"/>
    </row>
    <row r="715">
      <c r="D715" s="30"/>
    </row>
    <row r="716">
      <c r="D716" s="30"/>
    </row>
    <row r="717">
      <c r="D717" s="30"/>
    </row>
    <row r="718">
      <c r="D718" s="30"/>
    </row>
    <row r="719">
      <c r="D719" s="30"/>
    </row>
    <row r="720">
      <c r="D720" s="30"/>
    </row>
    <row r="721">
      <c r="D721" s="30"/>
    </row>
    <row r="722">
      <c r="D722" s="30"/>
    </row>
    <row r="723">
      <c r="D723" s="30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41" t="s">
        <v>7</v>
      </c>
      <c r="B1" s="41" t="s">
        <v>1</v>
      </c>
      <c r="C1" s="41" t="s">
        <v>8</v>
      </c>
      <c r="D1" s="41" t="s">
        <v>9</v>
      </c>
      <c r="E1" s="41" t="s">
        <v>487</v>
      </c>
      <c r="F1" s="41"/>
      <c r="H1" s="42"/>
    </row>
    <row r="2">
      <c r="A2" s="43" t="s">
        <v>26</v>
      </c>
      <c r="B2" s="44">
        <v>8.0</v>
      </c>
      <c r="C2" s="43" t="s">
        <v>27</v>
      </c>
      <c r="D2" s="43" t="s">
        <v>27</v>
      </c>
      <c r="E2" s="44">
        <v>10.0</v>
      </c>
      <c r="F2" s="44"/>
      <c r="H2" s="45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  <c r="DM2" s="42"/>
      <c r="DN2" s="42"/>
      <c r="DO2" s="42"/>
      <c r="DP2" s="42"/>
      <c r="DQ2" s="42"/>
      <c r="DR2" s="42"/>
      <c r="DS2" s="42"/>
      <c r="DT2" s="42"/>
      <c r="DU2" s="42"/>
      <c r="DV2" s="42"/>
      <c r="DW2" s="42"/>
      <c r="DX2" s="42"/>
      <c r="DY2" s="42"/>
      <c r="DZ2" s="42"/>
      <c r="EA2" s="42"/>
      <c r="EB2" s="42"/>
      <c r="EC2" s="42"/>
      <c r="ED2" s="42"/>
      <c r="EE2" s="42"/>
      <c r="EF2" s="42"/>
      <c r="EG2" s="42"/>
      <c r="EH2" s="42"/>
      <c r="EI2" s="42"/>
      <c r="EJ2" s="42"/>
      <c r="EK2" s="42"/>
      <c r="EL2" s="42"/>
      <c r="EM2" s="42"/>
      <c r="EN2" s="42"/>
      <c r="EO2" s="42"/>
    </row>
    <row r="3">
      <c r="A3" s="43" t="s">
        <v>26</v>
      </c>
      <c r="B3" s="44">
        <v>3.0</v>
      </c>
      <c r="C3" s="43" t="s">
        <v>27</v>
      </c>
      <c r="D3" s="43" t="s">
        <v>27</v>
      </c>
      <c r="E3" s="44">
        <v>29.0</v>
      </c>
      <c r="F3" s="44"/>
      <c r="H3" s="45"/>
      <c r="I3" s="42"/>
      <c r="J3" s="42"/>
    </row>
    <row r="4">
      <c r="A4" s="43" t="s">
        <v>26</v>
      </c>
      <c r="B4" s="44">
        <v>5.0</v>
      </c>
      <c r="C4" s="43" t="s">
        <v>27</v>
      </c>
      <c r="D4" s="43" t="s">
        <v>24</v>
      </c>
      <c r="E4" s="44">
        <v>25.0</v>
      </c>
      <c r="F4" s="46"/>
      <c r="H4" s="45"/>
      <c r="I4" s="42"/>
      <c r="J4" s="42"/>
    </row>
    <row r="5">
      <c r="A5" s="43" t="s">
        <v>26</v>
      </c>
      <c r="B5" s="44">
        <v>1.0</v>
      </c>
      <c r="C5" s="43" t="s">
        <v>27</v>
      </c>
      <c r="D5" s="43" t="s">
        <v>24</v>
      </c>
      <c r="E5" s="44">
        <v>33.0</v>
      </c>
      <c r="F5" s="44"/>
      <c r="H5" s="45"/>
      <c r="I5" s="42"/>
      <c r="J5" s="42"/>
    </row>
    <row r="6">
      <c r="A6" s="41" t="s">
        <v>26</v>
      </c>
      <c r="B6" s="46">
        <v>4.0</v>
      </c>
      <c r="C6" s="41" t="s">
        <v>24</v>
      </c>
      <c r="D6" s="41" t="s">
        <v>27</v>
      </c>
      <c r="E6" s="46">
        <v>3.0</v>
      </c>
      <c r="F6" s="44"/>
      <c r="H6" s="45"/>
      <c r="I6" s="42"/>
      <c r="J6" s="42"/>
    </row>
    <row r="7">
      <c r="A7" s="43" t="s">
        <v>26</v>
      </c>
      <c r="B7" s="44">
        <v>2.0</v>
      </c>
      <c r="C7" s="43" t="s">
        <v>24</v>
      </c>
      <c r="D7" s="43" t="s">
        <v>27</v>
      </c>
      <c r="E7" s="44">
        <v>20.0</v>
      </c>
      <c r="F7" s="44"/>
      <c r="H7" s="45"/>
      <c r="I7" s="42"/>
      <c r="J7" s="42"/>
    </row>
    <row r="8">
      <c r="A8" s="43" t="s">
        <v>26</v>
      </c>
      <c r="B8" s="44">
        <v>7.0</v>
      </c>
      <c r="C8" s="43" t="s">
        <v>24</v>
      </c>
      <c r="D8" s="43" t="s">
        <v>24</v>
      </c>
      <c r="E8" s="44">
        <v>11.0</v>
      </c>
      <c r="F8" s="44"/>
      <c r="H8" s="45"/>
      <c r="I8" s="42"/>
      <c r="J8" s="42"/>
    </row>
    <row r="9">
      <c r="A9" s="43" t="s">
        <v>26</v>
      </c>
      <c r="B9" s="44">
        <v>6.0</v>
      </c>
      <c r="C9" s="43" t="s">
        <v>24</v>
      </c>
      <c r="D9" s="43" t="s">
        <v>24</v>
      </c>
      <c r="E9" s="44">
        <v>37.0</v>
      </c>
      <c r="F9" s="44"/>
      <c r="H9" s="45"/>
      <c r="I9" s="42"/>
      <c r="J9" s="42"/>
    </row>
    <row r="10">
      <c r="A10" s="41" t="s">
        <v>415</v>
      </c>
      <c r="B10" s="46">
        <v>4.0</v>
      </c>
      <c r="C10" s="41" t="s">
        <v>38</v>
      </c>
      <c r="D10" s="41" t="s">
        <v>38</v>
      </c>
      <c r="E10" s="46">
        <v>4.0</v>
      </c>
      <c r="F10" s="44"/>
      <c r="H10" s="45"/>
      <c r="I10" s="42"/>
    </row>
    <row r="11">
      <c r="A11" s="43" t="s">
        <v>415</v>
      </c>
      <c r="B11" s="44">
        <v>8.0</v>
      </c>
      <c r="C11" s="43" t="s">
        <v>38</v>
      </c>
      <c r="D11" s="43" t="s">
        <v>38</v>
      </c>
      <c r="E11" s="44">
        <v>9.0</v>
      </c>
      <c r="F11" s="44"/>
      <c r="H11" s="45"/>
      <c r="I11" s="42"/>
    </row>
    <row r="12">
      <c r="A12" s="43" t="s">
        <v>415</v>
      </c>
      <c r="B12" s="44">
        <v>7.0</v>
      </c>
      <c r="C12" s="43" t="s">
        <v>38</v>
      </c>
      <c r="D12" s="43" t="s">
        <v>38</v>
      </c>
      <c r="E12" s="44">
        <v>13.0</v>
      </c>
      <c r="F12" s="44"/>
      <c r="H12" s="45"/>
      <c r="I12" s="42"/>
    </row>
    <row r="13">
      <c r="A13" s="43" t="s">
        <v>415</v>
      </c>
      <c r="B13" s="44">
        <v>2.0</v>
      </c>
      <c r="C13" s="43" t="s">
        <v>38</v>
      </c>
      <c r="D13" s="43" t="s">
        <v>38</v>
      </c>
      <c r="E13" s="44">
        <v>19.0</v>
      </c>
      <c r="F13" s="44"/>
      <c r="H13" s="45"/>
      <c r="I13" s="42"/>
    </row>
    <row r="14">
      <c r="A14" s="43" t="s">
        <v>415</v>
      </c>
      <c r="B14" s="44">
        <v>5.0</v>
      </c>
      <c r="C14" s="43" t="s">
        <v>38</v>
      </c>
      <c r="D14" s="43" t="s">
        <v>38</v>
      </c>
      <c r="E14" s="44">
        <v>24.0</v>
      </c>
      <c r="F14" s="44"/>
      <c r="H14" s="45"/>
      <c r="I14" s="42"/>
    </row>
    <row r="15">
      <c r="A15" s="43" t="s">
        <v>415</v>
      </c>
      <c r="B15" s="44">
        <v>3.0</v>
      </c>
      <c r="C15" s="43" t="s">
        <v>38</v>
      </c>
      <c r="D15" s="43" t="s">
        <v>38</v>
      </c>
      <c r="E15" s="44">
        <v>27.0</v>
      </c>
      <c r="F15" s="44"/>
      <c r="H15" s="45"/>
      <c r="I15" s="42"/>
    </row>
    <row r="16">
      <c r="A16" s="43" t="s">
        <v>415</v>
      </c>
      <c r="B16" s="44">
        <v>1.0</v>
      </c>
      <c r="C16" s="43" t="s">
        <v>38</v>
      </c>
      <c r="D16" s="43" t="s">
        <v>38</v>
      </c>
      <c r="E16" s="44">
        <v>35.0</v>
      </c>
      <c r="F16" s="44"/>
      <c r="H16" s="45"/>
      <c r="I16" s="42"/>
    </row>
    <row r="17">
      <c r="A17" s="43" t="s">
        <v>415</v>
      </c>
      <c r="B17" s="44">
        <v>6.0</v>
      </c>
      <c r="C17" s="43" t="s">
        <v>38</v>
      </c>
      <c r="D17" s="43" t="s">
        <v>38</v>
      </c>
      <c r="E17" s="44">
        <v>40.0</v>
      </c>
      <c r="F17" s="44"/>
      <c r="H17" s="45"/>
      <c r="I17" s="42"/>
    </row>
    <row r="18">
      <c r="A18" s="43" t="s">
        <v>106</v>
      </c>
      <c r="B18" s="44">
        <v>8.0</v>
      </c>
      <c r="C18" s="43" t="s">
        <v>27</v>
      </c>
      <c r="D18" s="43" t="s">
        <v>27</v>
      </c>
      <c r="E18" s="44">
        <v>8.0</v>
      </c>
      <c r="F18" s="46"/>
      <c r="H18" s="45"/>
      <c r="I18" s="42"/>
    </row>
    <row r="19">
      <c r="A19" s="43" t="s">
        <v>106</v>
      </c>
      <c r="B19" s="44">
        <v>6.0</v>
      </c>
      <c r="C19" s="43" t="s">
        <v>27</v>
      </c>
      <c r="D19" s="43" t="s">
        <v>27</v>
      </c>
      <c r="E19" s="44">
        <v>41.0</v>
      </c>
      <c r="F19" s="44"/>
      <c r="H19" s="45"/>
      <c r="I19" s="42"/>
    </row>
    <row r="20">
      <c r="A20" s="43" t="s">
        <v>106</v>
      </c>
      <c r="B20" s="44">
        <v>2.0</v>
      </c>
      <c r="C20" s="43" t="s">
        <v>27</v>
      </c>
      <c r="D20" s="43" t="s">
        <v>24</v>
      </c>
      <c r="E20" s="44">
        <v>17.0</v>
      </c>
      <c r="F20" s="44"/>
      <c r="H20" s="45"/>
      <c r="I20" s="42"/>
    </row>
    <row r="21">
      <c r="A21" s="43" t="s">
        <v>106</v>
      </c>
      <c r="B21" s="44">
        <v>5.0</v>
      </c>
      <c r="C21" s="43" t="s">
        <v>27</v>
      </c>
      <c r="D21" s="43" t="s">
        <v>24</v>
      </c>
      <c r="E21" s="44">
        <v>23.0</v>
      </c>
      <c r="F21" s="44"/>
      <c r="H21" s="45"/>
      <c r="I21" s="42"/>
    </row>
    <row r="22">
      <c r="A22" s="43" t="s">
        <v>106</v>
      </c>
      <c r="B22" s="44">
        <v>7.0</v>
      </c>
      <c r="C22" s="43" t="s">
        <v>24</v>
      </c>
      <c r="D22" s="43" t="s">
        <v>27</v>
      </c>
      <c r="E22" s="44">
        <v>15.0</v>
      </c>
      <c r="F22" s="44"/>
      <c r="H22" s="45"/>
      <c r="I22" s="42"/>
    </row>
    <row r="23">
      <c r="A23" s="43" t="s">
        <v>106</v>
      </c>
      <c r="B23" s="44">
        <v>3.0</v>
      </c>
      <c r="C23" s="43" t="s">
        <v>24</v>
      </c>
      <c r="D23" s="43" t="s">
        <v>27</v>
      </c>
      <c r="E23" s="44">
        <v>31.0</v>
      </c>
      <c r="F23" s="44"/>
      <c r="H23" s="45"/>
      <c r="I23" s="42"/>
    </row>
    <row r="24">
      <c r="A24" s="41" t="s">
        <v>106</v>
      </c>
      <c r="B24" s="46">
        <v>4.0</v>
      </c>
      <c r="C24" s="41" t="s">
        <v>24</v>
      </c>
      <c r="D24" s="41" t="s">
        <v>24</v>
      </c>
      <c r="E24" s="46">
        <v>1.0</v>
      </c>
      <c r="F24" s="44"/>
      <c r="H24" s="45"/>
      <c r="I24" s="42"/>
    </row>
    <row r="25">
      <c r="A25" s="43" t="s">
        <v>106</v>
      </c>
      <c r="B25" s="44">
        <v>1.0</v>
      </c>
      <c r="C25" s="43" t="s">
        <v>24</v>
      </c>
      <c r="D25" s="43" t="s">
        <v>24</v>
      </c>
      <c r="E25" s="44">
        <v>32.0</v>
      </c>
      <c r="F25" s="44"/>
      <c r="H25" s="45"/>
      <c r="I25" s="42"/>
    </row>
    <row r="26">
      <c r="A26" s="43" t="s">
        <v>180</v>
      </c>
      <c r="B26" s="44">
        <v>7.0</v>
      </c>
      <c r="C26" s="43" t="s">
        <v>27</v>
      </c>
      <c r="D26" s="43" t="s">
        <v>27</v>
      </c>
      <c r="E26" s="44">
        <v>12.0</v>
      </c>
      <c r="F26" s="44"/>
      <c r="H26" s="45"/>
      <c r="I26" s="42"/>
    </row>
    <row r="27">
      <c r="A27" s="43" t="s">
        <v>180</v>
      </c>
      <c r="B27" s="44">
        <v>2.0</v>
      </c>
      <c r="C27" s="43" t="s">
        <v>27</v>
      </c>
      <c r="D27" s="43" t="s">
        <v>27</v>
      </c>
      <c r="E27" s="44">
        <v>18.0</v>
      </c>
      <c r="F27" s="44"/>
      <c r="H27" s="45"/>
      <c r="I27" s="42"/>
    </row>
    <row r="28">
      <c r="A28" s="43" t="s">
        <v>180</v>
      </c>
      <c r="B28" s="44">
        <v>3.0</v>
      </c>
      <c r="C28" s="43" t="s">
        <v>27</v>
      </c>
      <c r="D28" s="43" t="s">
        <v>24</v>
      </c>
      <c r="E28" s="44">
        <v>28.0</v>
      </c>
      <c r="F28" s="44"/>
      <c r="H28" s="45"/>
      <c r="I28" s="42"/>
    </row>
    <row r="29">
      <c r="A29" s="43" t="s">
        <v>180</v>
      </c>
      <c r="B29" s="44">
        <v>6.0</v>
      </c>
      <c r="C29" s="43" t="s">
        <v>27</v>
      </c>
      <c r="D29" s="43" t="s">
        <v>24</v>
      </c>
      <c r="E29" s="44">
        <v>38.0</v>
      </c>
      <c r="F29" s="44"/>
      <c r="H29" s="45"/>
      <c r="I29" s="42"/>
    </row>
    <row r="30">
      <c r="A30" s="43" t="s">
        <v>180</v>
      </c>
      <c r="B30" s="44">
        <v>4.0</v>
      </c>
      <c r="C30" s="43" t="s">
        <v>24</v>
      </c>
      <c r="D30" s="43" t="s">
        <v>27</v>
      </c>
      <c r="E30" s="44">
        <v>5.0</v>
      </c>
      <c r="F30" s="44"/>
      <c r="H30" s="45"/>
      <c r="I30" s="42"/>
    </row>
    <row r="31">
      <c r="A31" s="43" t="s">
        <v>180</v>
      </c>
      <c r="B31" s="44">
        <v>8.0</v>
      </c>
      <c r="C31" s="43" t="s">
        <v>24</v>
      </c>
      <c r="D31" s="43" t="s">
        <v>27</v>
      </c>
      <c r="E31" s="44">
        <v>6.0</v>
      </c>
      <c r="F31" s="44"/>
      <c r="H31" s="45"/>
      <c r="I31" s="42"/>
    </row>
    <row r="32">
      <c r="A32" s="43" t="s">
        <v>180</v>
      </c>
      <c r="B32" s="44">
        <v>5.0</v>
      </c>
      <c r="C32" s="43" t="s">
        <v>24</v>
      </c>
      <c r="D32" s="43" t="s">
        <v>24</v>
      </c>
      <c r="E32" s="44">
        <v>26.0</v>
      </c>
      <c r="F32" s="46"/>
      <c r="H32" s="45"/>
      <c r="I32" s="42"/>
    </row>
    <row r="33">
      <c r="A33" s="43" t="s">
        <v>180</v>
      </c>
      <c r="B33" s="44">
        <v>1.0</v>
      </c>
      <c r="C33" s="43" t="s">
        <v>24</v>
      </c>
      <c r="D33" s="43" t="s">
        <v>24</v>
      </c>
      <c r="E33" s="44">
        <v>36.0</v>
      </c>
      <c r="F33" s="44"/>
      <c r="H33" s="45"/>
      <c r="I33" s="42"/>
    </row>
    <row r="34">
      <c r="A34" s="43" t="s">
        <v>252</v>
      </c>
      <c r="B34" s="44">
        <v>3.0</v>
      </c>
      <c r="C34" s="43" t="s">
        <v>27</v>
      </c>
      <c r="D34" s="43" t="s">
        <v>27</v>
      </c>
      <c r="E34" s="44">
        <v>30.0</v>
      </c>
      <c r="F34" s="46"/>
      <c r="H34" s="45"/>
      <c r="I34" s="42"/>
    </row>
    <row r="35">
      <c r="A35" s="43" t="s">
        <v>252</v>
      </c>
      <c r="B35" s="44">
        <v>1.0</v>
      </c>
      <c r="C35" s="43" t="s">
        <v>27</v>
      </c>
      <c r="D35" s="43" t="s">
        <v>27</v>
      </c>
      <c r="E35" s="44">
        <v>34.0</v>
      </c>
      <c r="F35" s="44"/>
      <c r="H35" s="45"/>
      <c r="I35" s="42"/>
    </row>
    <row r="36">
      <c r="A36" s="41" t="s">
        <v>252</v>
      </c>
      <c r="B36" s="46">
        <v>4.0</v>
      </c>
      <c r="C36" s="41" t="s">
        <v>27</v>
      </c>
      <c r="D36" s="41" t="s">
        <v>24</v>
      </c>
      <c r="E36" s="46">
        <v>2.0</v>
      </c>
      <c r="F36" s="44"/>
      <c r="H36" s="45"/>
      <c r="I36" s="42"/>
    </row>
    <row r="37">
      <c r="A37" s="43" t="s">
        <v>252</v>
      </c>
      <c r="B37" s="44">
        <v>6.0</v>
      </c>
      <c r="C37" s="43" t="s">
        <v>27</v>
      </c>
      <c r="D37" s="43" t="s">
        <v>24</v>
      </c>
      <c r="E37" s="44">
        <v>39.0</v>
      </c>
      <c r="F37" s="44"/>
      <c r="H37" s="45"/>
      <c r="I37" s="42"/>
    </row>
    <row r="38">
      <c r="A38" s="43" t="s">
        <v>252</v>
      </c>
      <c r="B38" s="44">
        <v>8.0</v>
      </c>
      <c r="C38" s="43" t="s">
        <v>24</v>
      </c>
      <c r="D38" s="43" t="s">
        <v>27</v>
      </c>
      <c r="E38" s="44">
        <v>7.0</v>
      </c>
      <c r="F38" s="44"/>
      <c r="H38" s="45"/>
      <c r="I38" s="42"/>
    </row>
    <row r="39">
      <c r="A39" s="43" t="s">
        <v>252</v>
      </c>
      <c r="B39" s="44">
        <v>7.0</v>
      </c>
      <c r="C39" s="43" t="s">
        <v>24</v>
      </c>
      <c r="D39" s="43" t="s">
        <v>27</v>
      </c>
      <c r="E39" s="44">
        <v>14.0</v>
      </c>
      <c r="F39" s="44"/>
      <c r="H39" s="45"/>
      <c r="I39" s="42"/>
    </row>
    <row r="40">
      <c r="A40" s="43" t="s">
        <v>252</v>
      </c>
      <c r="B40" s="44">
        <v>2.0</v>
      </c>
      <c r="C40" s="43" t="s">
        <v>24</v>
      </c>
      <c r="D40" s="43" t="s">
        <v>24</v>
      </c>
      <c r="E40" s="44">
        <v>16.0</v>
      </c>
      <c r="F40" s="44"/>
      <c r="H40" s="45"/>
      <c r="I40" s="42"/>
    </row>
    <row r="41">
      <c r="A41" s="43" t="s">
        <v>252</v>
      </c>
      <c r="B41" s="44">
        <v>5.0</v>
      </c>
      <c r="C41" s="43" t="s">
        <v>24</v>
      </c>
      <c r="D41" s="43" t="s">
        <v>24</v>
      </c>
      <c r="E41" s="44">
        <v>22.0</v>
      </c>
      <c r="F41" s="44"/>
      <c r="H41" s="45"/>
      <c r="I41" s="42"/>
    </row>
    <row r="42">
      <c r="H42" s="45"/>
      <c r="I42" s="42"/>
    </row>
    <row r="43">
      <c r="I43" s="42"/>
    </row>
    <row r="44">
      <c r="I44" s="42"/>
    </row>
    <row r="45">
      <c r="I45" s="42"/>
    </row>
    <row r="46">
      <c r="I46" s="42"/>
    </row>
    <row r="47">
      <c r="I47" s="42"/>
    </row>
    <row r="48">
      <c r="I48" s="42"/>
    </row>
    <row r="49">
      <c r="I49" s="42"/>
    </row>
    <row r="50">
      <c r="I50" s="42"/>
    </row>
    <row r="51">
      <c r="I51" s="42"/>
    </row>
    <row r="52">
      <c r="I52" s="42"/>
    </row>
    <row r="53">
      <c r="I53" s="42"/>
    </row>
    <row r="54">
      <c r="I54" s="42"/>
    </row>
    <row r="55">
      <c r="I55" s="42"/>
    </row>
    <row r="56">
      <c r="I56" s="42"/>
    </row>
    <row r="57">
      <c r="I57" s="42"/>
    </row>
    <row r="58">
      <c r="I58" s="42"/>
    </row>
    <row r="59">
      <c r="I59" s="42"/>
    </row>
    <row r="60">
      <c r="I60" s="42"/>
    </row>
    <row r="61">
      <c r="I61" s="42"/>
    </row>
    <row r="62">
      <c r="I62" s="42"/>
    </row>
    <row r="63">
      <c r="I63" s="42"/>
    </row>
    <row r="64">
      <c r="I64" s="42"/>
    </row>
    <row r="65">
      <c r="I65" s="42"/>
    </row>
    <row r="66">
      <c r="I66" s="42"/>
    </row>
    <row r="67">
      <c r="I67" s="42"/>
    </row>
    <row r="68">
      <c r="I68" s="42"/>
    </row>
    <row r="69">
      <c r="I69" s="42"/>
    </row>
    <row r="70">
      <c r="I70" s="42"/>
    </row>
    <row r="71">
      <c r="I71" s="42"/>
    </row>
    <row r="72">
      <c r="I72" s="42"/>
    </row>
    <row r="73">
      <c r="I73" s="42"/>
    </row>
    <row r="74">
      <c r="I74" s="42"/>
    </row>
    <row r="75">
      <c r="I75" s="42"/>
    </row>
    <row r="76">
      <c r="I76" s="42"/>
    </row>
    <row r="77">
      <c r="I77" s="42"/>
    </row>
    <row r="78">
      <c r="I78" s="42"/>
    </row>
    <row r="79">
      <c r="I79" s="42"/>
    </row>
    <row r="80">
      <c r="I80" s="42"/>
    </row>
    <row r="81">
      <c r="I81" s="42"/>
    </row>
    <row r="82">
      <c r="I82" s="42"/>
    </row>
    <row r="83">
      <c r="I83" s="42"/>
    </row>
    <row r="84">
      <c r="I84" s="42"/>
    </row>
    <row r="85">
      <c r="I85" s="42"/>
    </row>
    <row r="86">
      <c r="I86" s="42"/>
    </row>
    <row r="87">
      <c r="I87" s="42"/>
    </row>
    <row r="88">
      <c r="I88" s="42"/>
    </row>
    <row r="89">
      <c r="I89" s="42"/>
    </row>
    <row r="90">
      <c r="I90" s="42"/>
    </row>
    <row r="91">
      <c r="I91" s="42"/>
    </row>
    <row r="92">
      <c r="I92" s="42"/>
    </row>
    <row r="93">
      <c r="I93" s="42"/>
    </row>
    <row r="94">
      <c r="I94" s="42"/>
    </row>
    <row r="95">
      <c r="I95" s="42"/>
    </row>
    <row r="96">
      <c r="I96" s="42"/>
    </row>
    <row r="97">
      <c r="I97" s="42"/>
    </row>
    <row r="98">
      <c r="I98" s="42"/>
    </row>
    <row r="99">
      <c r="I99" s="42"/>
    </row>
    <row r="100">
      <c r="I100" s="42"/>
    </row>
    <row r="101">
      <c r="I101" s="42"/>
    </row>
    <row r="102">
      <c r="I102" s="42"/>
    </row>
    <row r="103">
      <c r="I103" s="42"/>
    </row>
    <row r="104">
      <c r="I104" s="42"/>
    </row>
    <row r="105">
      <c r="I105" s="42"/>
    </row>
    <row r="106">
      <c r="I106" s="42"/>
    </row>
    <row r="107">
      <c r="I107" s="42"/>
    </row>
    <row r="108">
      <c r="I108" s="42"/>
    </row>
    <row r="109">
      <c r="I109" s="42"/>
    </row>
    <row r="110">
      <c r="I110" s="42"/>
    </row>
    <row r="111">
      <c r="I111" s="42"/>
    </row>
    <row r="112">
      <c r="I112" s="42"/>
    </row>
    <row r="113">
      <c r="I113" s="42"/>
    </row>
    <row r="114">
      <c r="I114" s="42"/>
    </row>
    <row r="115">
      <c r="I115" s="42"/>
    </row>
    <row r="116">
      <c r="I116" s="42"/>
    </row>
    <row r="117">
      <c r="I117" s="42"/>
    </row>
    <row r="118">
      <c r="I118" s="42"/>
    </row>
    <row r="119">
      <c r="I119" s="42"/>
    </row>
    <row r="120">
      <c r="I120" s="42"/>
    </row>
    <row r="121">
      <c r="I121" s="42"/>
    </row>
    <row r="122">
      <c r="I122" s="42"/>
    </row>
    <row r="123">
      <c r="I123" s="42"/>
    </row>
    <row r="124">
      <c r="I124" s="42"/>
    </row>
    <row r="125">
      <c r="I125" s="42"/>
    </row>
    <row r="126">
      <c r="I126" s="42"/>
    </row>
    <row r="127">
      <c r="I127" s="42"/>
    </row>
    <row r="128">
      <c r="I128" s="42"/>
    </row>
    <row r="129">
      <c r="I129" s="42"/>
    </row>
    <row r="130">
      <c r="I130" s="42"/>
    </row>
    <row r="131">
      <c r="I131" s="42"/>
    </row>
    <row r="132">
      <c r="I132" s="42"/>
    </row>
    <row r="133">
      <c r="I133" s="42"/>
    </row>
    <row r="134">
      <c r="I134" s="42"/>
    </row>
    <row r="135">
      <c r="I135" s="42"/>
    </row>
    <row r="136">
      <c r="I136" s="42"/>
    </row>
    <row r="137">
      <c r="I137" s="4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X1" s="1" t="s">
        <v>495</v>
      </c>
      <c r="Y1" s="1" t="s">
        <v>496</v>
      </c>
      <c r="Z1" s="31">
        <f>average(D2:D33)</f>
        <v>9.617113095</v>
      </c>
    </row>
    <row r="2">
      <c r="Y2" s="1" t="s">
        <v>497</v>
      </c>
      <c r="Z2" s="31">
        <f>average(I2:I33)</f>
        <v>9.487090774</v>
      </c>
    </row>
    <row r="3">
      <c r="Y3" s="1" t="s">
        <v>498</v>
      </c>
      <c r="Z3" s="31">
        <f>average(N2:N33)</f>
        <v>9.57827381</v>
      </c>
    </row>
    <row r="4">
      <c r="Y4" s="1" t="s">
        <v>499</v>
      </c>
      <c r="Z4" s="31">
        <f>average(S2:S33)</f>
        <v>9.448251488</v>
      </c>
    </row>
    <row r="5">
      <c r="Y5" s="1" t="s">
        <v>415</v>
      </c>
      <c r="Z5" s="31">
        <f>average(W2:W9)</f>
        <v>9.532738095</v>
      </c>
    </row>
    <row r="6"/>
    <row r="7"/>
    <row r="8"/>
    <row r="9"/>
    <row r="10">
      <c r="W10" s="31"/>
    </row>
    <row r="11">
      <c r="W11" s="31"/>
    </row>
    <row r="12">
      <c r="W12" s="31"/>
    </row>
    <row r="13">
      <c r="U13" s="1" t="s">
        <v>500</v>
      </c>
      <c r="W13" s="31"/>
    </row>
    <row r="14">
      <c r="U14" s="47" t="s">
        <v>501</v>
      </c>
      <c r="V14" s="48"/>
      <c r="W14" s="48"/>
      <c r="X14" s="48"/>
      <c r="Y14" s="48"/>
      <c r="Z14" s="48"/>
      <c r="AA14" s="48"/>
      <c r="AB14" s="48"/>
      <c r="AC14" s="48"/>
      <c r="AD14" s="49"/>
      <c r="AE14" s="50"/>
      <c r="AF14" s="50"/>
      <c r="AG14" s="50"/>
      <c r="AH14" s="50"/>
    </row>
    <row r="15">
      <c r="AA15" s="51" t="s">
        <v>502</v>
      </c>
      <c r="AB15" s="48"/>
      <c r="AC15" s="48"/>
      <c r="AD15" s="49"/>
      <c r="AE15" s="52"/>
      <c r="AF15" s="52"/>
      <c r="AG15" s="52"/>
      <c r="AH15" s="52"/>
    </row>
    <row r="16">
      <c r="U16" s="51" t="s">
        <v>503</v>
      </c>
      <c r="V16" s="49"/>
      <c r="W16" s="51" t="s">
        <v>504</v>
      </c>
      <c r="X16" s="49"/>
      <c r="Y16" s="51" t="s">
        <v>505</v>
      </c>
      <c r="Z16" s="49"/>
      <c r="AA16" s="51" t="s">
        <v>506</v>
      </c>
      <c r="AB16" s="49"/>
      <c r="AC16" s="51" t="s">
        <v>507</v>
      </c>
      <c r="AD16" s="49"/>
      <c r="AE16" s="52"/>
      <c r="AF16" s="52"/>
      <c r="AG16" s="52"/>
      <c r="AH16" s="52"/>
    </row>
    <row r="17">
      <c r="U17" s="53" t="s">
        <v>496</v>
      </c>
      <c r="V17" s="54"/>
      <c r="W17" s="55">
        <v>9.1</v>
      </c>
      <c r="X17" s="54"/>
      <c r="Y17" s="56">
        <v>0.31</v>
      </c>
      <c r="Z17" s="54"/>
      <c r="AA17" s="56">
        <v>8.45</v>
      </c>
      <c r="AB17" s="54"/>
      <c r="AC17" s="56">
        <v>9.74</v>
      </c>
      <c r="AD17" s="54"/>
      <c r="AE17" s="54"/>
      <c r="AF17" s="54"/>
      <c r="AG17" s="54"/>
      <c r="AH17" s="54"/>
    </row>
    <row r="18">
      <c r="U18" s="53" t="s">
        <v>497</v>
      </c>
      <c r="V18" s="54"/>
      <c r="W18" s="55">
        <v>8.87</v>
      </c>
      <c r="X18" s="54"/>
      <c r="Y18" s="56">
        <v>0.31</v>
      </c>
      <c r="Z18" s="54"/>
      <c r="AA18" s="56">
        <v>8.23</v>
      </c>
      <c r="AB18" s="54"/>
      <c r="AC18" s="56">
        <v>9.51</v>
      </c>
      <c r="AD18" s="54"/>
      <c r="AE18" s="54"/>
      <c r="AF18" s="54"/>
      <c r="AG18" s="54"/>
      <c r="AH18" s="54"/>
    </row>
    <row r="19">
      <c r="U19" s="53" t="s">
        <v>498</v>
      </c>
      <c r="V19" s="54"/>
      <c r="W19" s="55">
        <v>9.14</v>
      </c>
      <c r="X19" s="54"/>
      <c r="Y19" s="56">
        <v>0.31</v>
      </c>
      <c r="Z19" s="54"/>
      <c r="AA19" s="56">
        <v>8.5</v>
      </c>
      <c r="AB19" s="54"/>
      <c r="AC19" s="56">
        <v>9.78</v>
      </c>
      <c r="AD19" s="54"/>
      <c r="AE19" s="54"/>
      <c r="AF19" s="54"/>
      <c r="AG19" s="54"/>
      <c r="AH19" s="54"/>
    </row>
    <row r="20">
      <c r="U20" s="53" t="s">
        <v>499</v>
      </c>
      <c r="V20" s="54"/>
      <c r="W20" s="55">
        <v>8.92</v>
      </c>
      <c r="X20" s="54"/>
      <c r="Y20" s="56">
        <v>0.31</v>
      </c>
      <c r="Z20" s="54"/>
      <c r="AA20" s="56">
        <v>8.28</v>
      </c>
      <c r="AB20" s="54"/>
      <c r="AC20" s="56">
        <v>9.56</v>
      </c>
      <c r="AD20" s="54"/>
      <c r="AE20" s="54"/>
      <c r="AF20" s="54"/>
      <c r="AG20" s="54"/>
      <c r="AH20" s="54"/>
    </row>
    <row r="21">
      <c r="U21" s="57" t="s">
        <v>415</v>
      </c>
      <c r="V21" s="58"/>
      <c r="W21" s="59">
        <v>9.53</v>
      </c>
      <c r="X21" s="58"/>
      <c r="Y21" s="60">
        <v>0.31</v>
      </c>
      <c r="Z21" s="58"/>
      <c r="AA21" s="60">
        <v>8.89</v>
      </c>
      <c r="AB21" s="58"/>
      <c r="AC21" s="60">
        <v>10.17</v>
      </c>
      <c r="AD21" s="58"/>
      <c r="AE21" s="54"/>
      <c r="AF21" s="54"/>
      <c r="AG21" s="54"/>
      <c r="AH21" s="54"/>
    </row>
    <row r="22">
      <c r="W22" s="31"/>
    </row>
    <row r="23">
      <c r="W23" s="31"/>
    </row>
    <row r="24">
      <c r="U24" s="1" t="s">
        <v>508</v>
      </c>
      <c r="W24" s="31"/>
    </row>
    <row r="25">
      <c r="U25" s="47" t="s">
        <v>509</v>
      </c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9"/>
    </row>
    <row r="26">
      <c r="W26" s="31"/>
    </row>
    <row r="27">
      <c r="U27" s="61"/>
      <c r="V27" s="62"/>
      <c r="W27" s="51" t="s">
        <v>510</v>
      </c>
      <c r="X27" s="49"/>
      <c r="Y27" s="51" t="s">
        <v>511</v>
      </c>
      <c r="Z27" s="49"/>
      <c r="AA27" s="51" t="s">
        <v>512</v>
      </c>
      <c r="AB27" s="49"/>
      <c r="AC27" s="51" t="s">
        <v>513</v>
      </c>
      <c r="AD27" s="49"/>
      <c r="AE27" s="51" t="s">
        <v>514</v>
      </c>
      <c r="AF27" s="49"/>
      <c r="AG27" s="51" t="s">
        <v>515</v>
      </c>
      <c r="AH27" s="49"/>
    </row>
    <row r="28">
      <c r="U28" s="53" t="s">
        <v>503</v>
      </c>
      <c r="V28" s="54"/>
      <c r="W28" s="55">
        <v>2.18</v>
      </c>
      <c r="X28" s="54"/>
      <c r="Y28" s="56">
        <v>4.0</v>
      </c>
      <c r="Z28" s="54"/>
      <c r="AA28" s="56">
        <v>0.55</v>
      </c>
      <c r="AB28" s="54"/>
      <c r="AC28" s="56">
        <v>0.85</v>
      </c>
      <c r="AD28" s="54"/>
      <c r="AE28" s="56">
        <v>0.506</v>
      </c>
      <c r="AF28" s="54"/>
      <c r="AG28" s="56">
        <v>0.11</v>
      </c>
      <c r="AH28" s="54"/>
    </row>
    <row r="29">
      <c r="U29" s="57" t="s">
        <v>516</v>
      </c>
      <c r="V29" s="58"/>
      <c r="W29" s="59">
        <v>17.99</v>
      </c>
      <c r="X29" s="58"/>
      <c r="Y29" s="60">
        <v>28.0</v>
      </c>
      <c r="Z29" s="58"/>
      <c r="AA29" s="60">
        <v>0.64</v>
      </c>
      <c r="AB29" s="58"/>
      <c r="AC29" s="63"/>
      <c r="AD29" s="58"/>
      <c r="AE29" s="63"/>
      <c r="AF29" s="58"/>
      <c r="AG29" s="63"/>
      <c r="AH29" s="58"/>
    </row>
    <row r="30">
      <c r="W30" s="31"/>
    </row>
    <row r="31">
      <c r="W31" s="31"/>
    </row>
    <row r="32">
      <c r="W32" s="31"/>
    </row>
    <row r="33">
      <c r="W33" s="31"/>
    </row>
    <row r="34">
      <c r="D34" s="31"/>
      <c r="I34" s="31"/>
      <c r="N34" s="31"/>
      <c r="S34" s="31"/>
      <c r="W34" s="31"/>
    </row>
    <row r="35">
      <c r="D35" s="31"/>
      <c r="I35" s="31"/>
      <c r="N35" s="31"/>
      <c r="S35" s="31"/>
      <c r="W35" s="31"/>
    </row>
    <row r="36">
      <c r="D36" s="31"/>
      <c r="I36" s="31"/>
      <c r="N36" s="31"/>
      <c r="S36" s="31"/>
      <c r="W36" s="31"/>
    </row>
    <row r="37">
      <c r="D37" s="31"/>
      <c r="I37" s="31"/>
      <c r="N37" s="31"/>
      <c r="S37" s="31"/>
      <c r="W37" s="31"/>
    </row>
    <row r="38">
      <c r="D38" s="31"/>
      <c r="I38" s="31"/>
      <c r="N38" s="31"/>
      <c r="S38" s="31"/>
      <c r="W38" s="31"/>
    </row>
    <row r="39">
      <c r="D39" s="31"/>
      <c r="I39" s="31"/>
      <c r="N39" s="31"/>
      <c r="S39" s="31"/>
      <c r="W39" s="31"/>
    </row>
    <row r="40">
      <c r="D40" s="31"/>
      <c r="I40" s="31"/>
      <c r="N40" s="31"/>
      <c r="S40" s="31"/>
      <c r="W40" s="31"/>
    </row>
    <row r="41">
      <c r="D41" s="31"/>
      <c r="I41" s="31"/>
      <c r="N41" s="31"/>
      <c r="S41" s="31"/>
      <c r="W41" s="31"/>
    </row>
    <row r="42">
      <c r="D42" s="31"/>
      <c r="I42" s="31"/>
      <c r="N42" s="31"/>
      <c r="S42" s="31"/>
      <c r="W42" s="31"/>
    </row>
    <row r="43">
      <c r="D43" s="31"/>
      <c r="I43" s="31"/>
      <c r="N43" s="31"/>
      <c r="S43" s="31"/>
      <c r="W43" s="31"/>
    </row>
    <row r="44">
      <c r="D44" s="31"/>
      <c r="I44" s="31"/>
      <c r="N44" s="31"/>
      <c r="S44" s="31"/>
      <c r="W44" s="31"/>
    </row>
    <row r="45">
      <c r="D45" s="31"/>
      <c r="I45" s="31"/>
      <c r="N45" s="31"/>
      <c r="S45" s="31"/>
      <c r="W45" s="31"/>
    </row>
    <row r="46">
      <c r="D46" s="31"/>
      <c r="I46" s="31"/>
      <c r="N46" s="31"/>
      <c r="S46" s="31"/>
      <c r="W46" s="31"/>
    </row>
    <row r="47">
      <c r="D47" s="31"/>
      <c r="I47" s="31"/>
      <c r="N47" s="31"/>
      <c r="S47" s="31"/>
      <c r="W47" s="31"/>
    </row>
    <row r="48">
      <c r="D48" s="31"/>
      <c r="I48" s="31"/>
      <c r="N48" s="31"/>
      <c r="S48" s="31"/>
      <c r="W48" s="31"/>
    </row>
    <row r="49">
      <c r="D49" s="31"/>
      <c r="I49" s="31"/>
      <c r="N49" s="31"/>
      <c r="S49" s="31"/>
      <c r="W49" s="31"/>
    </row>
    <row r="50">
      <c r="D50" s="31"/>
      <c r="I50" s="31"/>
      <c r="N50" s="31"/>
      <c r="S50" s="31"/>
      <c r="W50" s="31"/>
    </row>
    <row r="51">
      <c r="D51" s="31"/>
      <c r="I51" s="31"/>
      <c r="N51" s="31"/>
      <c r="S51" s="31"/>
      <c r="W51" s="31"/>
    </row>
    <row r="52">
      <c r="D52" s="31"/>
      <c r="I52" s="31"/>
      <c r="N52" s="31"/>
      <c r="S52" s="31"/>
      <c r="W52" s="31"/>
    </row>
    <row r="53">
      <c r="D53" s="31"/>
      <c r="I53" s="31"/>
      <c r="N53" s="31"/>
      <c r="S53" s="31"/>
      <c r="W53" s="31"/>
    </row>
    <row r="54">
      <c r="D54" s="31"/>
      <c r="I54" s="31"/>
      <c r="N54" s="31"/>
      <c r="S54" s="31"/>
      <c r="W54" s="31"/>
    </row>
    <row r="55">
      <c r="D55" s="31"/>
      <c r="I55" s="31"/>
      <c r="N55" s="31"/>
      <c r="S55" s="31"/>
      <c r="W55" s="31"/>
    </row>
    <row r="56">
      <c r="D56" s="31"/>
      <c r="I56" s="31"/>
      <c r="N56" s="31"/>
      <c r="S56" s="31"/>
      <c r="W56" s="31"/>
    </row>
    <row r="57">
      <c r="D57" s="31"/>
      <c r="I57" s="31"/>
      <c r="N57" s="31"/>
      <c r="S57" s="31"/>
      <c r="W57" s="31"/>
    </row>
    <row r="58">
      <c r="D58" s="31"/>
      <c r="I58" s="31"/>
      <c r="N58" s="31"/>
      <c r="S58" s="31"/>
      <c r="W58" s="31"/>
    </row>
    <row r="59">
      <c r="D59" s="31"/>
      <c r="I59" s="31"/>
      <c r="N59" s="31"/>
      <c r="S59" s="31"/>
      <c r="W59" s="31"/>
    </row>
    <row r="60">
      <c r="D60" s="31"/>
      <c r="I60" s="31"/>
      <c r="N60" s="31"/>
      <c r="S60" s="31"/>
      <c r="W60" s="31"/>
    </row>
    <row r="61">
      <c r="D61" s="31"/>
      <c r="I61" s="31"/>
      <c r="N61" s="31"/>
      <c r="S61" s="31"/>
      <c r="W61" s="31"/>
    </row>
    <row r="62">
      <c r="D62" s="31"/>
      <c r="I62" s="31"/>
      <c r="N62" s="31"/>
      <c r="S62" s="31"/>
      <c r="W62" s="31"/>
    </row>
    <row r="63">
      <c r="D63" s="31"/>
      <c r="I63" s="31"/>
      <c r="N63" s="31"/>
      <c r="S63" s="31"/>
      <c r="W63" s="31"/>
    </row>
    <row r="64">
      <c r="D64" s="31"/>
      <c r="I64" s="31"/>
      <c r="N64" s="31"/>
      <c r="S64" s="31"/>
      <c r="W64" s="31"/>
    </row>
    <row r="65">
      <c r="D65" s="31"/>
      <c r="I65" s="31"/>
      <c r="N65" s="31"/>
      <c r="S65" s="31"/>
      <c r="W65" s="31"/>
    </row>
    <row r="66">
      <c r="D66" s="31"/>
      <c r="I66" s="31"/>
      <c r="N66" s="31"/>
      <c r="S66" s="31"/>
      <c r="W66" s="31"/>
    </row>
    <row r="67">
      <c r="D67" s="31"/>
      <c r="I67" s="31"/>
      <c r="N67" s="31"/>
      <c r="S67" s="31"/>
      <c r="W67" s="31"/>
    </row>
    <row r="68">
      <c r="D68" s="31"/>
      <c r="I68" s="31"/>
      <c r="N68" s="31"/>
      <c r="S68" s="31"/>
      <c r="W68" s="31"/>
    </row>
    <row r="69">
      <c r="D69" s="31"/>
      <c r="I69" s="31"/>
      <c r="N69" s="31"/>
      <c r="S69" s="31"/>
      <c r="W69" s="31"/>
    </row>
    <row r="70">
      <c r="D70" s="31"/>
      <c r="I70" s="31"/>
      <c r="N70" s="31"/>
      <c r="S70" s="31"/>
      <c r="W70" s="31"/>
    </row>
    <row r="71">
      <c r="D71" s="31"/>
      <c r="I71" s="31"/>
      <c r="N71" s="31"/>
      <c r="S71" s="31"/>
      <c r="W71" s="31"/>
    </row>
    <row r="72">
      <c r="D72" s="31"/>
      <c r="I72" s="31"/>
      <c r="N72" s="31"/>
      <c r="S72" s="31"/>
      <c r="W72" s="31"/>
    </row>
    <row r="73">
      <c r="D73" s="31"/>
      <c r="I73" s="31"/>
      <c r="N73" s="31"/>
      <c r="S73" s="31"/>
      <c r="W73" s="31"/>
    </row>
    <row r="74">
      <c r="D74" s="31"/>
      <c r="I74" s="31"/>
      <c r="N74" s="31"/>
      <c r="S74" s="31"/>
      <c r="W74" s="31"/>
    </row>
    <row r="75">
      <c r="D75" s="31"/>
      <c r="I75" s="31"/>
      <c r="N75" s="31"/>
      <c r="S75" s="31"/>
      <c r="W75" s="31"/>
    </row>
    <row r="76">
      <c r="D76" s="31"/>
      <c r="I76" s="31"/>
      <c r="N76" s="31"/>
      <c r="S76" s="31"/>
      <c r="W76" s="31"/>
    </row>
    <row r="77">
      <c r="D77" s="31"/>
      <c r="I77" s="31"/>
      <c r="N77" s="31"/>
      <c r="S77" s="31"/>
      <c r="W77" s="31"/>
    </row>
    <row r="78">
      <c r="D78" s="31"/>
      <c r="I78" s="31"/>
      <c r="N78" s="31"/>
      <c r="S78" s="31"/>
      <c r="W78" s="31"/>
    </row>
    <row r="79">
      <c r="D79" s="31"/>
      <c r="I79" s="31"/>
      <c r="N79" s="31"/>
      <c r="S79" s="31"/>
      <c r="W79" s="31"/>
    </row>
    <row r="80">
      <c r="D80" s="31"/>
      <c r="I80" s="31"/>
      <c r="N80" s="31"/>
      <c r="S80" s="31"/>
      <c r="W80" s="31"/>
    </row>
    <row r="81">
      <c r="D81" s="31"/>
      <c r="I81" s="31"/>
      <c r="N81" s="31"/>
      <c r="S81" s="31"/>
      <c r="W81" s="31"/>
    </row>
    <row r="82">
      <c r="D82" s="31"/>
      <c r="I82" s="31"/>
      <c r="N82" s="31"/>
      <c r="S82" s="31"/>
      <c r="W82" s="31"/>
    </row>
    <row r="83">
      <c r="D83" s="31"/>
      <c r="I83" s="31"/>
      <c r="N83" s="31"/>
      <c r="S83" s="31"/>
      <c r="W83" s="31"/>
    </row>
    <row r="84">
      <c r="D84" s="31"/>
      <c r="I84" s="31"/>
      <c r="N84" s="31"/>
      <c r="S84" s="31"/>
      <c r="W84" s="31"/>
    </row>
    <row r="85">
      <c r="D85" s="31"/>
      <c r="I85" s="31"/>
      <c r="N85" s="31"/>
      <c r="S85" s="31"/>
      <c r="W85" s="31"/>
    </row>
    <row r="86">
      <c r="D86" s="31"/>
      <c r="I86" s="31"/>
      <c r="N86" s="31"/>
      <c r="S86" s="31"/>
      <c r="W86" s="31"/>
    </row>
    <row r="87">
      <c r="D87" s="31"/>
      <c r="I87" s="31"/>
      <c r="N87" s="31"/>
      <c r="S87" s="31"/>
      <c r="W87" s="31"/>
    </row>
    <row r="88">
      <c r="D88" s="31"/>
      <c r="I88" s="31"/>
      <c r="N88" s="31"/>
      <c r="S88" s="31"/>
      <c r="W88" s="31"/>
    </row>
    <row r="89">
      <c r="D89" s="31"/>
      <c r="I89" s="31"/>
      <c r="N89" s="31"/>
      <c r="S89" s="31"/>
      <c r="W89" s="31"/>
    </row>
    <row r="90">
      <c r="D90" s="31"/>
      <c r="I90" s="31"/>
      <c r="N90" s="31"/>
      <c r="S90" s="31"/>
      <c r="W90" s="31"/>
    </row>
    <row r="91">
      <c r="D91" s="31"/>
      <c r="I91" s="31"/>
      <c r="N91" s="31"/>
      <c r="S91" s="31"/>
      <c r="W91" s="31"/>
    </row>
    <row r="92">
      <c r="D92" s="31"/>
      <c r="I92" s="31"/>
      <c r="N92" s="31"/>
      <c r="S92" s="31"/>
      <c r="W92" s="31"/>
    </row>
    <row r="93">
      <c r="D93" s="31"/>
      <c r="I93" s="31"/>
      <c r="N93" s="31"/>
      <c r="S93" s="31"/>
      <c r="W93" s="31"/>
    </row>
    <row r="94">
      <c r="D94" s="31"/>
      <c r="I94" s="31"/>
      <c r="N94" s="31"/>
      <c r="S94" s="31"/>
      <c r="W94" s="31"/>
    </row>
    <row r="95">
      <c r="D95" s="31"/>
      <c r="I95" s="31"/>
      <c r="N95" s="31"/>
      <c r="S95" s="31"/>
      <c r="W95" s="31"/>
    </row>
    <row r="96">
      <c r="D96" s="31"/>
      <c r="I96" s="31"/>
      <c r="N96" s="31"/>
      <c r="S96" s="31"/>
      <c r="W96" s="31"/>
    </row>
    <row r="97">
      <c r="D97" s="31"/>
      <c r="I97" s="31"/>
      <c r="N97" s="31"/>
      <c r="S97" s="31"/>
      <c r="W97" s="31"/>
    </row>
    <row r="98">
      <c r="D98" s="31"/>
      <c r="I98" s="31"/>
      <c r="N98" s="31"/>
      <c r="S98" s="31"/>
      <c r="W98" s="31"/>
    </row>
    <row r="99">
      <c r="D99" s="31"/>
      <c r="I99" s="31"/>
      <c r="N99" s="31"/>
      <c r="S99" s="31"/>
      <c r="W99" s="31"/>
    </row>
    <row r="100">
      <c r="D100" s="31"/>
      <c r="I100" s="31"/>
      <c r="N100" s="31"/>
      <c r="S100" s="31"/>
      <c r="W100" s="31"/>
    </row>
    <row r="101">
      <c r="D101" s="31"/>
      <c r="I101" s="31"/>
      <c r="N101" s="31"/>
      <c r="S101" s="31"/>
      <c r="W101" s="31"/>
    </row>
    <row r="102">
      <c r="D102" s="31"/>
      <c r="I102" s="31"/>
      <c r="N102" s="31"/>
      <c r="S102" s="31"/>
      <c r="W102" s="31"/>
    </row>
    <row r="103">
      <c r="D103" s="31"/>
      <c r="I103" s="31"/>
      <c r="N103" s="31"/>
      <c r="S103" s="31"/>
      <c r="W103" s="31"/>
    </row>
    <row r="104">
      <c r="D104" s="31"/>
      <c r="I104" s="31"/>
      <c r="N104" s="31"/>
      <c r="S104" s="31"/>
      <c r="W104" s="31"/>
    </row>
    <row r="105">
      <c r="D105" s="31"/>
      <c r="I105" s="31"/>
      <c r="N105" s="31"/>
      <c r="S105" s="31"/>
      <c r="W105" s="31"/>
    </row>
    <row r="106">
      <c r="D106" s="31"/>
      <c r="I106" s="31"/>
      <c r="N106" s="31"/>
      <c r="S106" s="31"/>
      <c r="W106" s="31"/>
    </row>
    <row r="107">
      <c r="D107" s="31"/>
      <c r="I107" s="31"/>
      <c r="N107" s="31"/>
      <c r="S107" s="31"/>
      <c r="W107" s="31"/>
    </row>
    <row r="108">
      <c r="D108" s="31"/>
      <c r="I108" s="31"/>
      <c r="N108" s="31"/>
      <c r="S108" s="31"/>
      <c r="W108" s="31"/>
    </row>
    <row r="109">
      <c r="D109" s="31"/>
      <c r="I109" s="31"/>
      <c r="N109" s="31"/>
      <c r="S109" s="31"/>
      <c r="W109" s="31"/>
    </row>
    <row r="110">
      <c r="D110" s="31"/>
      <c r="I110" s="31"/>
      <c r="N110" s="31"/>
      <c r="S110" s="31"/>
      <c r="W110" s="31"/>
    </row>
    <row r="111">
      <c r="D111" s="31"/>
      <c r="I111" s="31"/>
      <c r="N111" s="31"/>
      <c r="S111" s="31"/>
      <c r="W111" s="31"/>
    </row>
    <row r="112">
      <c r="D112" s="31"/>
      <c r="I112" s="31"/>
      <c r="N112" s="31"/>
      <c r="S112" s="31"/>
      <c r="W112" s="31"/>
    </row>
    <row r="113">
      <c r="D113" s="31"/>
      <c r="I113" s="31"/>
      <c r="N113" s="31"/>
      <c r="S113" s="31"/>
      <c r="W113" s="31"/>
    </row>
    <row r="114">
      <c r="D114" s="31"/>
      <c r="I114" s="31"/>
      <c r="N114" s="31"/>
      <c r="S114" s="31"/>
      <c r="W114" s="31"/>
    </row>
    <row r="115">
      <c r="D115" s="31"/>
      <c r="I115" s="31"/>
      <c r="N115" s="31"/>
      <c r="S115" s="31"/>
      <c r="W115" s="31"/>
    </row>
    <row r="116">
      <c r="D116" s="31"/>
      <c r="I116" s="31"/>
      <c r="N116" s="31"/>
      <c r="S116" s="31"/>
      <c r="W116" s="31"/>
    </row>
    <row r="117">
      <c r="D117" s="31"/>
      <c r="I117" s="31"/>
      <c r="N117" s="31"/>
      <c r="S117" s="31"/>
      <c r="W117" s="31"/>
    </row>
    <row r="118">
      <c r="D118" s="31"/>
      <c r="I118" s="31"/>
      <c r="N118" s="31"/>
      <c r="S118" s="31"/>
      <c r="W118" s="31"/>
    </row>
    <row r="119">
      <c r="D119" s="31"/>
      <c r="I119" s="31"/>
      <c r="N119" s="31"/>
      <c r="S119" s="31"/>
      <c r="W119" s="31"/>
    </row>
    <row r="120">
      <c r="D120" s="31"/>
      <c r="I120" s="31"/>
      <c r="N120" s="31"/>
      <c r="S120" s="31"/>
      <c r="W120" s="31"/>
    </row>
    <row r="121">
      <c r="D121" s="31"/>
      <c r="I121" s="31"/>
      <c r="N121" s="31"/>
      <c r="S121" s="31"/>
      <c r="W121" s="31"/>
    </row>
    <row r="122">
      <c r="D122" s="31"/>
      <c r="I122" s="31"/>
      <c r="N122" s="31"/>
      <c r="S122" s="31"/>
      <c r="W122" s="31"/>
    </row>
    <row r="123">
      <c r="D123" s="31"/>
      <c r="I123" s="31"/>
      <c r="N123" s="31"/>
      <c r="S123" s="31"/>
      <c r="W123" s="31"/>
    </row>
    <row r="124">
      <c r="D124" s="31"/>
      <c r="I124" s="31"/>
      <c r="N124" s="31"/>
      <c r="S124" s="31"/>
      <c r="W124" s="31"/>
    </row>
    <row r="125">
      <c r="D125" s="31"/>
      <c r="I125" s="31"/>
      <c r="N125" s="31"/>
      <c r="S125" s="31"/>
      <c r="W125" s="31"/>
    </row>
    <row r="126">
      <c r="D126" s="31"/>
      <c r="I126" s="31"/>
      <c r="N126" s="31"/>
      <c r="S126" s="31"/>
      <c r="W126" s="31"/>
    </row>
    <row r="127">
      <c r="D127" s="31"/>
      <c r="I127" s="31"/>
      <c r="N127" s="31"/>
      <c r="S127" s="31"/>
      <c r="W127" s="31"/>
    </row>
    <row r="128">
      <c r="D128" s="31"/>
      <c r="I128" s="31"/>
      <c r="N128" s="31"/>
      <c r="S128" s="31"/>
      <c r="W128" s="31"/>
    </row>
    <row r="129">
      <c r="D129" s="31"/>
      <c r="I129" s="31"/>
      <c r="N129" s="31"/>
      <c r="S129" s="31"/>
      <c r="W129" s="31"/>
    </row>
    <row r="130">
      <c r="D130" s="31"/>
      <c r="I130" s="31"/>
      <c r="N130" s="31"/>
      <c r="S130" s="31"/>
      <c r="W130" s="31"/>
    </row>
    <row r="131">
      <c r="D131" s="31"/>
      <c r="I131" s="31"/>
      <c r="N131" s="31"/>
      <c r="S131" s="31"/>
      <c r="W131" s="31"/>
    </row>
    <row r="132">
      <c r="D132" s="31"/>
      <c r="I132" s="31"/>
      <c r="N132" s="31"/>
      <c r="S132" s="31"/>
      <c r="W132" s="31"/>
    </row>
    <row r="133">
      <c r="D133" s="31"/>
      <c r="I133" s="31"/>
      <c r="N133" s="31"/>
      <c r="S133" s="31"/>
      <c r="W133" s="31"/>
    </row>
    <row r="134">
      <c r="D134" s="31"/>
      <c r="I134" s="31"/>
      <c r="N134" s="31"/>
      <c r="S134" s="31"/>
      <c r="W134" s="31"/>
    </row>
    <row r="135">
      <c r="D135" s="31"/>
      <c r="I135" s="31"/>
      <c r="N135" s="31"/>
      <c r="S135" s="31"/>
      <c r="W135" s="31"/>
    </row>
    <row r="136">
      <c r="D136" s="31"/>
      <c r="I136" s="31"/>
      <c r="N136" s="31"/>
      <c r="S136" s="31"/>
      <c r="W136" s="31"/>
    </row>
    <row r="137">
      <c r="D137" s="31"/>
      <c r="I137" s="31"/>
      <c r="N137" s="31"/>
      <c r="S137" s="31"/>
      <c r="W137" s="31"/>
    </row>
    <row r="138">
      <c r="D138" s="31"/>
      <c r="I138" s="31"/>
      <c r="N138" s="31"/>
      <c r="S138" s="31"/>
      <c r="W138" s="31"/>
    </row>
    <row r="139">
      <c r="D139" s="31"/>
      <c r="I139" s="31"/>
      <c r="N139" s="31"/>
      <c r="S139" s="31"/>
      <c r="W139" s="31"/>
    </row>
    <row r="140">
      <c r="D140" s="31"/>
      <c r="I140" s="31"/>
      <c r="N140" s="31"/>
      <c r="S140" s="31"/>
      <c r="W140" s="31"/>
    </row>
    <row r="141">
      <c r="D141" s="31"/>
      <c r="I141" s="31"/>
      <c r="N141" s="31"/>
      <c r="S141" s="31"/>
      <c r="W141" s="31"/>
    </row>
    <row r="142">
      <c r="D142" s="31"/>
      <c r="I142" s="31"/>
      <c r="N142" s="31"/>
      <c r="S142" s="31"/>
      <c r="W142" s="31"/>
    </row>
    <row r="143">
      <c r="D143" s="31"/>
      <c r="I143" s="31"/>
      <c r="N143" s="31"/>
      <c r="S143" s="31"/>
      <c r="W143" s="31"/>
    </row>
    <row r="144">
      <c r="D144" s="31"/>
      <c r="I144" s="31"/>
      <c r="N144" s="31"/>
      <c r="S144" s="31"/>
      <c r="W144" s="31"/>
    </row>
    <row r="145">
      <c r="D145" s="31"/>
      <c r="I145" s="31"/>
      <c r="N145" s="31"/>
      <c r="S145" s="31"/>
      <c r="W145" s="31"/>
    </row>
    <row r="146">
      <c r="D146" s="31"/>
      <c r="I146" s="31"/>
      <c r="N146" s="31"/>
      <c r="S146" s="31"/>
      <c r="W146" s="31"/>
    </row>
    <row r="147">
      <c r="D147" s="31"/>
      <c r="I147" s="31"/>
      <c r="N147" s="31"/>
      <c r="S147" s="31"/>
      <c r="W147" s="31"/>
    </row>
    <row r="148">
      <c r="D148" s="31"/>
      <c r="I148" s="31"/>
      <c r="N148" s="31"/>
      <c r="S148" s="31"/>
      <c r="W148" s="31"/>
    </row>
    <row r="149">
      <c r="D149" s="31"/>
      <c r="I149" s="31"/>
      <c r="N149" s="31"/>
      <c r="S149" s="31"/>
      <c r="W149" s="31"/>
    </row>
    <row r="150">
      <c r="D150" s="31"/>
      <c r="I150" s="31"/>
      <c r="N150" s="31"/>
      <c r="S150" s="31"/>
      <c r="W150" s="31"/>
    </row>
    <row r="151">
      <c r="D151" s="31"/>
      <c r="I151" s="31"/>
      <c r="N151" s="31"/>
      <c r="S151" s="31"/>
      <c r="W151" s="31"/>
    </row>
    <row r="152">
      <c r="D152" s="31"/>
      <c r="I152" s="31"/>
      <c r="N152" s="31"/>
      <c r="S152" s="31"/>
      <c r="W152" s="31"/>
    </row>
    <row r="153">
      <c r="D153" s="31"/>
      <c r="I153" s="31"/>
      <c r="N153" s="31"/>
      <c r="S153" s="31"/>
      <c r="W153" s="31"/>
    </row>
    <row r="154">
      <c r="D154" s="31"/>
      <c r="I154" s="31"/>
      <c r="N154" s="31"/>
      <c r="S154" s="31"/>
      <c r="W154" s="31"/>
    </row>
    <row r="155">
      <c r="D155" s="31"/>
      <c r="I155" s="31"/>
      <c r="N155" s="31"/>
      <c r="S155" s="31"/>
      <c r="W155" s="31"/>
    </row>
    <row r="156">
      <c r="D156" s="31"/>
      <c r="I156" s="31"/>
      <c r="N156" s="31"/>
      <c r="S156" s="31"/>
      <c r="W156" s="31"/>
    </row>
    <row r="157">
      <c r="D157" s="31"/>
      <c r="I157" s="31"/>
      <c r="N157" s="31"/>
      <c r="S157" s="31"/>
      <c r="W157" s="31"/>
    </row>
    <row r="158">
      <c r="D158" s="31"/>
      <c r="I158" s="31"/>
      <c r="N158" s="31"/>
      <c r="S158" s="31"/>
      <c r="W158" s="31"/>
    </row>
    <row r="159">
      <c r="D159" s="31"/>
      <c r="I159" s="31"/>
      <c r="N159" s="31"/>
      <c r="S159" s="31"/>
      <c r="W159" s="31"/>
    </row>
    <row r="160">
      <c r="D160" s="31"/>
      <c r="I160" s="31"/>
      <c r="N160" s="31"/>
      <c r="S160" s="31"/>
      <c r="W160" s="31"/>
    </row>
    <row r="161">
      <c r="D161" s="31"/>
      <c r="I161" s="31"/>
      <c r="N161" s="31"/>
      <c r="S161" s="31"/>
      <c r="W161" s="31"/>
    </row>
    <row r="162">
      <c r="D162" s="31"/>
      <c r="I162" s="31"/>
      <c r="N162" s="31"/>
      <c r="S162" s="31"/>
      <c r="W162" s="31"/>
    </row>
    <row r="163">
      <c r="D163" s="31"/>
      <c r="I163" s="31"/>
      <c r="N163" s="31"/>
      <c r="S163" s="31"/>
      <c r="W163" s="31"/>
    </row>
    <row r="164">
      <c r="D164" s="31"/>
      <c r="I164" s="31"/>
      <c r="N164" s="31"/>
      <c r="S164" s="31"/>
      <c r="W164" s="31"/>
    </row>
    <row r="165">
      <c r="D165" s="31"/>
      <c r="I165" s="31"/>
      <c r="N165" s="31"/>
      <c r="S165" s="31"/>
      <c r="W165" s="31"/>
    </row>
    <row r="166">
      <c r="D166" s="31"/>
      <c r="I166" s="31"/>
      <c r="N166" s="31"/>
      <c r="S166" s="31"/>
      <c r="W166" s="31"/>
    </row>
    <row r="167">
      <c r="D167" s="31"/>
      <c r="I167" s="31"/>
      <c r="N167" s="31"/>
      <c r="S167" s="31"/>
      <c r="W167" s="31"/>
    </row>
    <row r="168">
      <c r="D168" s="31"/>
      <c r="I168" s="31"/>
      <c r="N168" s="31"/>
      <c r="S168" s="31"/>
      <c r="W168" s="31"/>
    </row>
    <row r="169">
      <c r="D169" s="31"/>
      <c r="I169" s="31"/>
      <c r="N169" s="31"/>
      <c r="S169" s="31"/>
      <c r="W169" s="31"/>
    </row>
    <row r="170">
      <c r="D170" s="31"/>
      <c r="I170" s="31"/>
      <c r="N170" s="31"/>
      <c r="S170" s="31"/>
      <c r="W170" s="31"/>
    </row>
    <row r="171">
      <c r="D171" s="31"/>
      <c r="I171" s="31"/>
      <c r="N171" s="31"/>
      <c r="S171" s="31"/>
      <c r="W171" s="31"/>
    </row>
    <row r="172">
      <c r="D172" s="31"/>
      <c r="I172" s="31"/>
      <c r="N172" s="31"/>
      <c r="S172" s="31"/>
      <c r="W172" s="31"/>
    </row>
    <row r="173">
      <c r="D173" s="31"/>
      <c r="I173" s="31"/>
      <c r="N173" s="31"/>
      <c r="S173" s="31"/>
      <c r="W173" s="31"/>
    </row>
    <row r="174">
      <c r="D174" s="31"/>
      <c r="I174" s="31"/>
      <c r="N174" s="31"/>
      <c r="S174" s="31"/>
      <c r="W174" s="31"/>
    </row>
    <row r="175">
      <c r="D175" s="31"/>
      <c r="I175" s="31"/>
      <c r="N175" s="31"/>
      <c r="S175" s="31"/>
      <c r="W175" s="31"/>
    </row>
    <row r="176">
      <c r="D176" s="31"/>
      <c r="I176" s="31"/>
      <c r="N176" s="31"/>
      <c r="S176" s="31"/>
      <c r="W176" s="31"/>
    </row>
    <row r="177">
      <c r="D177" s="31"/>
      <c r="I177" s="31"/>
      <c r="N177" s="31"/>
      <c r="S177" s="31"/>
      <c r="W177" s="31"/>
    </row>
    <row r="178">
      <c r="D178" s="31"/>
      <c r="I178" s="31"/>
      <c r="N178" s="31"/>
      <c r="S178" s="31"/>
      <c r="W178" s="31"/>
    </row>
    <row r="179">
      <c r="D179" s="31"/>
      <c r="I179" s="31"/>
      <c r="N179" s="31"/>
      <c r="S179" s="31"/>
      <c r="W179" s="31"/>
    </row>
    <row r="180">
      <c r="D180" s="31"/>
      <c r="I180" s="31"/>
      <c r="N180" s="31"/>
      <c r="S180" s="31"/>
      <c r="W180" s="31"/>
    </row>
    <row r="181">
      <c r="D181" s="31"/>
      <c r="I181" s="31"/>
      <c r="N181" s="31"/>
      <c r="S181" s="31"/>
      <c r="W181" s="31"/>
    </row>
    <row r="182">
      <c r="D182" s="31"/>
      <c r="I182" s="31"/>
      <c r="N182" s="31"/>
      <c r="S182" s="31"/>
      <c r="W182" s="31"/>
    </row>
    <row r="183">
      <c r="D183" s="31"/>
      <c r="I183" s="31"/>
      <c r="N183" s="31"/>
      <c r="S183" s="31"/>
      <c r="W183" s="31"/>
    </row>
    <row r="184">
      <c r="D184" s="31"/>
      <c r="I184" s="31"/>
      <c r="N184" s="31"/>
      <c r="S184" s="31"/>
      <c r="W184" s="31"/>
    </row>
    <row r="185">
      <c r="D185" s="31"/>
      <c r="I185" s="31"/>
      <c r="N185" s="31"/>
      <c r="S185" s="31"/>
      <c r="W185" s="31"/>
    </row>
    <row r="186">
      <c r="D186" s="31"/>
      <c r="I186" s="31"/>
      <c r="N186" s="31"/>
      <c r="S186" s="31"/>
      <c r="W186" s="31"/>
    </row>
    <row r="187">
      <c r="D187" s="31"/>
      <c r="I187" s="31"/>
      <c r="N187" s="31"/>
      <c r="S187" s="31"/>
      <c r="W187" s="31"/>
    </row>
    <row r="188">
      <c r="D188" s="31"/>
      <c r="I188" s="31"/>
      <c r="N188" s="31"/>
      <c r="S188" s="31"/>
      <c r="W188" s="31"/>
    </row>
    <row r="189">
      <c r="D189" s="31"/>
      <c r="I189" s="31"/>
      <c r="N189" s="31"/>
      <c r="S189" s="31"/>
      <c r="W189" s="31"/>
    </row>
    <row r="190">
      <c r="D190" s="31"/>
      <c r="I190" s="31"/>
      <c r="N190" s="31"/>
      <c r="S190" s="31"/>
      <c r="W190" s="31"/>
    </row>
    <row r="191">
      <c r="D191" s="31"/>
      <c r="I191" s="31"/>
      <c r="N191" s="31"/>
      <c r="S191" s="31"/>
      <c r="W191" s="31"/>
    </row>
    <row r="192">
      <c r="D192" s="31"/>
      <c r="I192" s="31"/>
      <c r="N192" s="31"/>
      <c r="S192" s="31"/>
      <c r="W192" s="31"/>
    </row>
    <row r="193">
      <c r="D193" s="31"/>
      <c r="I193" s="31"/>
      <c r="N193" s="31"/>
      <c r="S193" s="31"/>
      <c r="W193" s="31"/>
    </row>
    <row r="194">
      <c r="D194" s="31"/>
      <c r="I194" s="31"/>
      <c r="N194" s="31"/>
      <c r="S194" s="31"/>
      <c r="W194" s="31"/>
    </row>
    <row r="195">
      <c r="D195" s="31"/>
      <c r="I195" s="31"/>
      <c r="N195" s="31"/>
      <c r="S195" s="31"/>
      <c r="W195" s="31"/>
    </row>
    <row r="196">
      <c r="D196" s="31"/>
      <c r="I196" s="31"/>
      <c r="N196" s="31"/>
      <c r="S196" s="31"/>
      <c r="W196" s="31"/>
    </row>
    <row r="197">
      <c r="D197" s="31"/>
      <c r="I197" s="31"/>
      <c r="N197" s="31"/>
      <c r="S197" s="31"/>
      <c r="W197" s="31"/>
    </row>
    <row r="198">
      <c r="D198" s="31"/>
      <c r="I198" s="31"/>
      <c r="N198" s="31"/>
      <c r="S198" s="31"/>
      <c r="W198" s="31"/>
    </row>
    <row r="199">
      <c r="D199" s="31"/>
      <c r="I199" s="31"/>
      <c r="N199" s="31"/>
      <c r="S199" s="31"/>
      <c r="W199" s="31"/>
    </row>
    <row r="200">
      <c r="D200" s="31"/>
      <c r="I200" s="31"/>
      <c r="N200" s="31"/>
      <c r="S200" s="31"/>
      <c r="W200" s="31"/>
    </row>
    <row r="201">
      <c r="D201" s="31"/>
      <c r="I201" s="31"/>
      <c r="N201" s="31"/>
      <c r="S201" s="31"/>
      <c r="W201" s="31"/>
    </row>
    <row r="202">
      <c r="D202" s="31"/>
      <c r="I202" s="31"/>
      <c r="N202" s="31"/>
      <c r="S202" s="31"/>
      <c r="W202" s="31"/>
    </row>
    <row r="203">
      <c r="D203" s="31"/>
      <c r="I203" s="31"/>
      <c r="N203" s="31"/>
      <c r="S203" s="31"/>
      <c r="W203" s="31"/>
    </row>
    <row r="204">
      <c r="D204" s="31"/>
      <c r="I204" s="31"/>
      <c r="N204" s="31"/>
      <c r="S204" s="31"/>
      <c r="W204" s="31"/>
    </row>
    <row r="205">
      <c r="D205" s="31"/>
      <c r="I205" s="31"/>
      <c r="N205" s="31"/>
      <c r="S205" s="31"/>
      <c r="W205" s="31"/>
    </row>
    <row r="206">
      <c r="D206" s="31"/>
      <c r="I206" s="31"/>
      <c r="N206" s="31"/>
      <c r="S206" s="31"/>
      <c r="W206" s="31"/>
    </row>
    <row r="207">
      <c r="D207" s="31"/>
      <c r="I207" s="31"/>
      <c r="N207" s="31"/>
      <c r="S207" s="31"/>
      <c r="W207" s="31"/>
    </row>
    <row r="208">
      <c r="D208" s="31"/>
      <c r="I208" s="31"/>
      <c r="N208" s="31"/>
      <c r="S208" s="31"/>
      <c r="W208" s="31"/>
    </row>
    <row r="209">
      <c r="D209" s="31"/>
      <c r="I209" s="31"/>
      <c r="N209" s="31"/>
      <c r="S209" s="31"/>
      <c r="W209" s="31"/>
    </row>
    <row r="210">
      <c r="D210" s="31"/>
      <c r="I210" s="31"/>
      <c r="N210" s="31"/>
      <c r="S210" s="31"/>
      <c r="W210" s="31"/>
    </row>
    <row r="211">
      <c r="D211" s="31"/>
      <c r="I211" s="31"/>
      <c r="N211" s="31"/>
      <c r="S211" s="31"/>
      <c r="W211" s="31"/>
    </row>
    <row r="212">
      <c r="D212" s="31"/>
      <c r="I212" s="31"/>
      <c r="N212" s="31"/>
      <c r="S212" s="31"/>
      <c r="W212" s="31"/>
    </row>
    <row r="213">
      <c r="D213" s="31"/>
      <c r="I213" s="31"/>
      <c r="N213" s="31"/>
      <c r="S213" s="31"/>
      <c r="W213" s="31"/>
    </row>
    <row r="214">
      <c r="D214" s="31"/>
      <c r="I214" s="31"/>
      <c r="N214" s="31"/>
      <c r="S214" s="31"/>
      <c r="W214" s="31"/>
    </row>
    <row r="215">
      <c r="D215" s="31"/>
      <c r="I215" s="31"/>
      <c r="N215" s="31"/>
      <c r="S215" s="31"/>
      <c r="W215" s="31"/>
    </row>
    <row r="216">
      <c r="D216" s="31"/>
      <c r="I216" s="31"/>
      <c r="N216" s="31"/>
      <c r="S216" s="31"/>
      <c r="W216" s="31"/>
    </row>
    <row r="217">
      <c r="D217" s="31"/>
      <c r="I217" s="31"/>
      <c r="N217" s="31"/>
      <c r="S217" s="31"/>
      <c r="W217" s="31"/>
    </row>
    <row r="218">
      <c r="D218" s="31"/>
      <c r="I218" s="31"/>
      <c r="N218" s="31"/>
      <c r="S218" s="31"/>
      <c r="W218" s="31"/>
    </row>
    <row r="219">
      <c r="D219" s="31"/>
      <c r="I219" s="31"/>
      <c r="N219" s="31"/>
      <c r="S219" s="31"/>
      <c r="W219" s="31"/>
    </row>
    <row r="220">
      <c r="D220" s="31"/>
      <c r="I220" s="31"/>
      <c r="N220" s="31"/>
      <c r="S220" s="31"/>
      <c r="W220" s="31"/>
    </row>
    <row r="221">
      <c r="D221" s="31"/>
      <c r="I221" s="31"/>
      <c r="N221" s="31"/>
      <c r="S221" s="31"/>
      <c r="W221" s="31"/>
    </row>
    <row r="222">
      <c r="D222" s="31"/>
      <c r="I222" s="31"/>
      <c r="N222" s="31"/>
      <c r="S222" s="31"/>
      <c r="W222" s="31"/>
    </row>
    <row r="223">
      <c r="D223" s="31"/>
      <c r="I223" s="31"/>
      <c r="N223" s="31"/>
      <c r="S223" s="31"/>
      <c r="W223" s="31"/>
    </row>
    <row r="224">
      <c r="D224" s="31"/>
      <c r="I224" s="31"/>
      <c r="N224" s="31"/>
      <c r="S224" s="31"/>
      <c r="W224" s="31"/>
    </row>
    <row r="225">
      <c r="D225" s="31"/>
      <c r="I225" s="31"/>
      <c r="N225" s="31"/>
      <c r="S225" s="31"/>
      <c r="W225" s="31"/>
    </row>
    <row r="226">
      <c r="D226" s="31"/>
      <c r="I226" s="31"/>
      <c r="N226" s="31"/>
      <c r="S226" s="31"/>
      <c r="W226" s="31"/>
    </row>
    <row r="227">
      <c r="D227" s="31"/>
      <c r="I227" s="31"/>
      <c r="N227" s="31"/>
      <c r="S227" s="31"/>
      <c r="W227" s="31"/>
    </row>
    <row r="228">
      <c r="D228" s="31"/>
      <c r="I228" s="31"/>
      <c r="N228" s="31"/>
      <c r="S228" s="31"/>
      <c r="W228" s="31"/>
    </row>
    <row r="229">
      <c r="D229" s="31"/>
      <c r="I229" s="31"/>
      <c r="N229" s="31"/>
      <c r="S229" s="31"/>
      <c r="W229" s="31"/>
    </row>
    <row r="230">
      <c r="D230" s="31"/>
      <c r="I230" s="31"/>
      <c r="N230" s="31"/>
      <c r="S230" s="31"/>
      <c r="W230" s="31"/>
    </row>
    <row r="231">
      <c r="D231" s="31"/>
      <c r="I231" s="31"/>
      <c r="N231" s="31"/>
      <c r="S231" s="31"/>
      <c r="W231" s="31"/>
    </row>
    <row r="232">
      <c r="D232" s="31"/>
      <c r="I232" s="31"/>
      <c r="N232" s="31"/>
      <c r="S232" s="31"/>
      <c r="W232" s="31"/>
    </row>
    <row r="233">
      <c r="D233" s="31"/>
      <c r="I233" s="31"/>
      <c r="N233" s="31"/>
      <c r="S233" s="31"/>
      <c r="W233" s="31"/>
    </row>
    <row r="234">
      <c r="D234" s="31"/>
      <c r="I234" s="31"/>
      <c r="N234" s="31"/>
      <c r="S234" s="31"/>
      <c r="W234" s="31"/>
    </row>
    <row r="235">
      <c r="D235" s="31"/>
      <c r="I235" s="31"/>
      <c r="N235" s="31"/>
      <c r="S235" s="31"/>
      <c r="W235" s="31"/>
    </row>
    <row r="236">
      <c r="D236" s="31"/>
      <c r="I236" s="31"/>
      <c r="N236" s="31"/>
      <c r="S236" s="31"/>
      <c r="W236" s="31"/>
    </row>
    <row r="237">
      <c r="D237" s="31"/>
      <c r="I237" s="31"/>
      <c r="N237" s="31"/>
      <c r="S237" s="31"/>
      <c r="W237" s="31"/>
    </row>
    <row r="238">
      <c r="D238" s="31"/>
      <c r="I238" s="31"/>
      <c r="N238" s="31"/>
      <c r="S238" s="31"/>
      <c r="W238" s="31"/>
    </row>
    <row r="239">
      <c r="D239" s="31"/>
      <c r="I239" s="31"/>
      <c r="N239" s="31"/>
      <c r="S239" s="31"/>
      <c r="W239" s="31"/>
    </row>
    <row r="240">
      <c r="D240" s="31"/>
      <c r="I240" s="31"/>
      <c r="N240" s="31"/>
      <c r="S240" s="31"/>
      <c r="W240" s="31"/>
    </row>
    <row r="241">
      <c r="D241" s="31"/>
      <c r="I241" s="31"/>
      <c r="N241" s="31"/>
      <c r="S241" s="31"/>
      <c r="W241" s="31"/>
    </row>
    <row r="242">
      <c r="D242" s="31"/>
      <c r="I242" s="31"/>
      <c r="N242" s="31"/>
      <c r="S242" s="31"/>
      <c r="W242" s="31"/>
    </row>
    <row r="243">
      <c r="D243" s="31"/>
      <c r="I243" s="31"/>
      <c r="N243" s="31"/>
      <c r="S243" s="31"/>
      <c r="W243" s="31"/>
    </row>
    <row r="244">
      <c r="D244" s="31"/>
      <c r="I244" s="31"/>
      <c r="N244" s="31"/>
      <c r="S244" s="31"/>
      <c r="W244" s="31"/>
    </row>
    <row r="245">
      <c r="D245" s="31"/>
      <c r="I245" s="31"/>
      <c r="N245" s="31"/>
      <c r="S245" s="31"/>
      <c r="W245" s="31"/>
    </row>
    <row r="246">
      <c r="D246" s="31"/>
      <c r="I246" s="31"/>
      <c r="N246" s="31"/>
      <c r="S246" s="31"/>
      <c r="W246" s="31"/>
    </row>
    <row r="247">
      <c r="D247" s="31"/>
      <c r="I247" s="31"/>
      <c r="N247" s="31"/>
      <c r="S247" s="31"/>
      <c r="W247" s="31"/>
    </row>
    <row r="248">
      <c r="D248" s="31"/>
      <c r="I248" s="31"/>
      <c r="N248" s="31"/>
      <c r="S248" s="31"/>
      <c r="W248" s="31"/>
    </row>
    <row r="249">
      <c r="D249" s="31"/>
      <c r="I249" s="31"/>
      <c r="N249" s="31"/>
      <c r="S249" s="31"/>
      <c r="W249" s="31"/>
    </row>
    <row r="250">
      <c r="D250" s="31"/>
      <c r="I250" s="31"/>
      <c r="N250" s="31"/>
      <c r="S250" s="31"/>
      <c r="W250" s="31"/>
    </row>
    <row r="251">
      <c r="D251" s="31"/>
      <c r="I251" s="31"/>
      <c r="N251" s="31"/>
      <c r="S251" s="31"/>
      <c r="W251" s="31"/>
    </row>
    <row r="252">
      <c r="D252" s="31"/>
      <c r="I252" s="31"/>
      <c r="N252" s="31"/>
      <c r="S252" s="31"/>
      <c r="W252" s="31"/>
    </row>
    <row r="253">
      <c r="D253" s="31"/>
      <c r="I253" s="31"/>
      <c r="N253" s="31"/>
      <c r="S253" s="31"/>
      <c r="W253" s="31"/>
    </row>
    <row r="254">
      <c r="D254" s="31"/>
      <c r="I254" s="31"/>
      <c r="N254" s="31"/>
      <c r="S254" s="31"/>
      <c r="W254" s="31"/>
    </row>
    <row r="255">
      <c r="D255" s="31"/>
      <c r="I255" s="31"/>
      <c r="N255" s="31"/>
      <c r="S255" s="31"/>
      <c r="W255" s="31"/>
    </row>
    <row r="256">
      <c r="D256" s="31"/>
      <c r="I256" s="31"/>
      <c r="N256" s="31"/>
      <c r="S256" s="31"/>
      <c r="W256" s="31"/>
    </row>
    <row r="257">
      <c r="D257" s="31"/>
      <c r="I257" s="31"/>
      <c r="N257" s="31"/>
      <c r="S257" s="31"/>
      <c r="W257" s="31"/>
    </row>
    <row r="258">
      <c r="D258" s="31"/>
      <c r="I258" s="31"/>
      <c r="N258" s="31"/>
      <c r="S258" s="31"/>
      <c r="W258" s="31"/>
    </row>
    <row r="259">
      <c r="D259" s="31"/>
      <c r="I259" s="31"/>
      <c r="N259" s="31"/>
      <c r="S259" s="31"/>
      <c r="W259" s="31"/>
    </row>
    <row r="260">
      <c r="D260" s="31"/>
      <c r="I260" s="31"/>
      <c r="N260" s="31"/>
      <c r="S260" s="31"/>
      <c r="W260" s="31"/>
    </row>
    <row r="261">
      <c r="D261" s="31"/>
      <c r="I261" s="31"/>
      <c r="N261" s="31"/>
      <c r="S261" s="31"/>
      <c r="W261" s="31"/>
    </row>
    <row r="262">
      <c r="D262" s="31"/>
      <c r="I262" s="31"/>
      <c r="N262" s="31"/>
      <c r="S262" s="31"/>
      <c r="W262" s="31"/>
    </row>
    <row r="263">
      <c r="D263" s="31"/>
      <c r="I263" s="31"/>
      <c r="N263" s="31"/>
      <c r="S263" s="31"/>
      <c r="W263" s="31"/>
    </row>
    <row r="264">
      <c r="D264" s="31"/>
      <c r="I264" s="31"/>
      <c r="N264" s="31"/>
      <c r="S264" s="31"/>
      <c r="W264" s="31"/>
    </row>
    <row r="265">
      <c r="D265" s="31"/>
      <c r="I265" s="31"/>
      <c r="N265" s="31"/>
      <c r="S265" s="31"/>
      <c r="W265" s="31"/>
    </row>
    <row r="266">
      <c r="D266" s="31"/>
      <c r="I266" s="31"/>
      <c r="N266" s="31"/>
      <c r="S266" s="31"/>
      <c r="W266" s="31"/>
    </row>
    <row r="267">
      <c r="D267" s="31"/>
      <c r="I267" s="31"/>
      <c r="N267" s="31"/>
      <c r="S267" s="31"/>
      <c r="W267" s="31"/>
    </row>
    <row r="268">
      <c r="D268" s="31"/>
      <c r="I268" s="31"/>
      <c r="N268" s="31"/>
      <c r="S268" s="31"/>
      <c r="W268" s="31"/>
    </row>
    <row r="269">
      <c r="D269" s="31"/>
      <c r="I269" s="31"/>
      <c r="N269" s="31"/>
      <c r="S269" s="31"/>
      <c r="W269" s="31"/>
    </row>
    <row r="270">
      <c r="D270" s="31"/>
      <c r="I270" s="31"/>
      <c r="N270" s="31"/>
      <c r="S270" s="31"/>
      <c r="W270" s="31"/>
    </row>
    <row r="271">
      <c r="D271" s="31"/>
      <c r="I271" s="31"/>
      <c r="N271" s="31"/>
      <c r="S271" s="31"/>
      <c r="W271" s="31"/>
    </row>
    <row r="272">
      <c r="D272" s="31"/>
      <c r="I272" s="31"/>
      <c r="N272" s="31"/>
      <c r="S272" s="31"/>
      <c r="W272" s="31"/>
    </row>
    <row r="273">
      <c r="D273" s="31"/>
      <c r="I273" s="31"/>
      <c r="N273" s="31"/>
      <c r="S273" s="31"/>
      <c r="W273" s="31"/>
    </row>
    <row r="274">
      <c r="D274" s="31"/>
      <c r="I274" s="31"/>
      <c r="N274" s="31"/>
      <c r="S274" s="31"/>
      <c r="W274" s="31"/>
    </row>
    <row r="275">
      <c r="D275" s="31"/>
      <c r="I275" s="31"/>
      <c r="N275" s="31"/>
      <c r="S275" s="31"/>
      <c r="W275" s="31"/>
    </row>
    <row r="276">
      <c r="D276" s="31"/>
      <c r="I276" s="31"/>
      <c r="N276" s="31"/>
      <c r="S276" s="31"/>
      <c r="W276" s="31"/>
    </row>
    <row r="277">
      <c r="D277" s="31"/>
      <c r="I277" s="31"/>
      <c r="N277" s="31"/>
      <c r="S277" s="31"/>
      <c r="W277" s="31"/>
    </row>
    <row r="278">
      <c r="D278" s="31"/>
      <c r="I278" s="31"/>
      <c r="N278" s="31"/>
      <c r="S278" s="31"/>
      <c r="W278" s="31"/>
    </row>
    <row r="279">
      <c r="D279" s="31"/>
      <c r="I279" s="31"/>
      <c r="N279" s="31"/>
      <c r="S279" s="31"/>
      <c r="W279" s="31"/>
    </row>
    <row r="280">
      <c r="D280" s="31"/>
      <c r="I280" s="31"/>
      <c r="N280" s="31"/>
      <c r="S280" s="31"/>
      <c r="W280" s="31"/>
    </row>
    <row r="281">
      <c r="D281" s="31"/>
      <c r="I281" s="31"/>
      <c r="N281" s="31"/>
      <c r="S281" s="31"/>
      <c r="W281" s="31"/>
    </row>
    <row r="282">
      <c r="D282" s="31"/>
      <c r="I282" s="31"/>
      <c r="N282" s="31"/>
      <c r="S282" s="31"/>
      <c r="W282" s="31"/>
    </row>
    <row r="283">
      <c r="D283" s="31"/>
      <c r="I283" s="31"/>
      <c r="N283" s="31"/>
      <c r="S283" s="31"/>
      <c r="W283" s="31"/>
    </row>
    <row r="284">
      <c r="D284" s="31"/>
      <c r="I284" s="31"/>
      <c r="N284" s="31"/>
      <c r="S284" s="31"/>
      <c r="W284" s="31"/>
    </row>
    <row r="285">
      <c r="D285" s="31"/>
      <c r="I285" s="31"/>
      <c r="N285" s="31"/>
      <c r="S285" s="31"/>
      <c r="W285" s="31"/>
    </row>
    <row r="286">
      <c r="D286" s="31"/>
      <c r="I286" s="31"/>
      <c r="N286" s="31"/>
      <c r="S286" s="31"/>
      <c r="W286" s="31"/>
    </row>
    <row r="287">
      <c r="D287" s="31"/>
      <c r="I287" s="31"/>
      <c r="N287" s="31"/>
      <c r="S287" s="31"/>
      <c r="W287" s="31"/>
    </row>
    <row r="288">
      <c r="D288" s="31"/>
      <c r="I288" s="31"/>
      <c r="N288" s="31"/>
      <c r="S288" s="31"/>
      <c r="W288" s="31"/>
    </row>
    <row r="289">
      <c r="D289" s="31"/>
      <c r="I289" s="31"/>
      <c r="N289" s="31"/>
      <c r="S289" s="31"/>
      <c r="W289" s="31"/>
    </row>
    <row r="290">
      <c r="D290" s="31"/>
      <c r="I290" s="31"/>
      <c r="N290" s="31"/>
      <c r="S290" s="31"/>
      <c r="W290" s="31"/>
    </row>
    <row r="291">
      <c r="D291" s="31"/>
      <c r="I291" s="31"/>
      <c r="N291" s="31"/>
      <c r="S291" s="31"/>
      <c r="W291" s="31"/>
    </row>
    <row r="292">
      <c r="D292" s="31"/>
      <c r="I292" s="31"/>
      <c r="N292" s="31"/>
      <c r="S292" s="31"/>
      <c r="W292" s="31"/>
    </row>
    <row r="293">
      <c r="D293" s="31"/>
      <c r="I293" s="31"/>
      <c r="N293" s="31"/>
      <c r="S293" s="31"/>
      <c r="W293" s="31"/>
    </row>
    <row r="294">
      <c r="D294" s="31"/>
      <c r="I294" s="31"/>
      <c r="N294" s="31"/>
      <c r="S294" s="31"/>
      <c r="W294" s="31"/>
    </row>
    <row r="295">
      <c r="D295" s="31"/>
      <c r="I295" s="31"/>
      <c r="N295" s="31"/>
      <c r="S295" s="31"/>
      <c r="W295" s="31"/>
    </row>
    <row r="296">
      <c r="D296" s="31"/>
      <c r="I296" s="31"/>
      <c r="N296" s="31"/>
      <c r="S296" s="31"/>
      <c r="W296" s="31"/>
    </row>
    <row r="297">
      <c r="D297" s="31"/>
      <c r="I297" s="31"/>
      <c r="N297" s="31"/>
      <c r="S297" s="31"/>
      <c r="W297" s="31"/>
    </row>
    <row r="298">
      <c r="D298" s="31"/>
      <c r="I298" s="31"/>
      <c r="N298" s="31"/>
      <c r="S298" s="31"/>
      <c r="W298" s="31"/>
    </row>
    <row r="299">
      <c r="D299" s="31"/>
      <c r="I299" s="31"/>
      <c r="N299" s="31"/>
      <c r="S299" s="31"/>
      <c r="W299" s="31"/>
    </row>
    <row r="300">
      <c r="D300" s="31"/>
      <c r="I300" s="31"/>
      <c r="N300" s="31"/>
      <c r="S300" s="31"/>
      <c r="W300" s="31"/>
    </row>
    <row r="301">
      <c r="D301" s="31"/>
      <c r="I301" s="31"/>
      <c r="N301" s="31"/>
      <c r="S301" s="31"/>
      <c r="W301" s="31"/>
    </row>
    <row r="302">
      <c r="D302" s="31"/>
      <c r="I302" s="31"/>
      <c r="N302" s="31"/>
      <c r="S302" s="31"/>
      <c r="W302" s="31"/>
    </row>
    <row r="303">
      <c r="D303" s="31"/>
      <c r="I303" s="31"/>
      <c r="N303" s="31"/>
      <c r="S303" s="31"/>
      <c r="W303" s="31"/>
    </row>
    <row r="304">
      <c r="D304" s="31"/>
      <c r="I304" s="31"/>
      <c r="N304" s="31"/>
      <c r="S304" s="31"/>
      <c r="W304" s="31"/>
    </row>
    <row r="305">
      <c r="D305" s="31"/>
      <c r="I305" s="31"/>
      <c r="N305" s="31"/>
      <c r="S305" s="31"/>
      <c r="W305" s="31"/>
    </row>
    <row r="306">
      <c r="D306" s="31"/>
      <c r="I306" s="31"/>
      <c r="N306" s="31"/>
      <c r="S306" s="31"/>
      <c r="W306" s="31"/>
    </row>
    <row r="307">
      <c r="D307" s="31"/>
      <c r="I307" s="31"/>
      <c r="N307" s="31"/>
      <c r="S307" s="31"/>
      <c r="W307" s="31"/>
    </row>
    <row r="308">
      <c r="D308" s="31"/>
      <c r="I308" s="31"/>
      <c r="N308" s="31"/>
      <c r="S308" s="31"/>
      <c r="W308" s="31"/>
    </row>
    <row r="309">
      <c r="D309" s="31"/>
      <c r="I309" s="31"/>
      <c r="N309" s="31"/>
      <c r="S309" s="31"/>
      <c r="W309" s="31"/>
    </row>
    <row r="310">
      <c r="D310" s="31"/>
      <c r="I310" s="31"/>
      <c r="N310" s="31"/>
      <c r="S310" s="31"/>
      <c r="W310" s="31"/>
    </row>
    <row r="311">
      <c r="D311" s="31"/>
      <c r="I311" s="31"/>
      <c r="N311" s="31"/>
      <c r="S311" s="31"/>
      <c r="W311" s="31"/>
    </row>
    <row r="312">
      <c r="D312" s="31"/>
      <c r="I312" s="31"/>
      <c r="N312" s="31"/>
      <c r="S312" s="31"/>
      <c r="W312" s="31"/>
    </row>
    <row r="313">
      <c r="D313" s="31"/>
      <c r="I313" s="31"/>
      <c r="N313" s="31"/>
      <c r="S313" s="31"/>
      <c r="W313" s="31"/>
    </row>
    <row r="314">
      <c r="D314" s="31"/>
      <c r="I314" s="31"/>
      <c r="N314" s="31"/>
      <c r="S314" s="31"/>
      <c r="W314" s="31"/>
    </row>
    <row r="315">
      <c r="D315" s="31"/>
      <c r="I315" s="31"/>
      <c r="N315" s="31"/>
      <c r="S315" s="31"/>
      <c r="W315" s="31"/>
    </row>
    <row r="316">
      <c r="D316" s="31"/>
      <c r="I316" s="31"/>
      <c r="N316" s="31"/>
      <c r="S316" s="31"/>
      <c r="W316" s="31"/>
    </row>
    <row r="317">
      <c r="D317" s="31"/>
      <c r="I317" s="31"/>
      <c r="N317" s="31"/>
      <c r="S317" s="31"/>
      <c r="W317" s="31"/>
    </row>
    <row r="318">
      <c r="D318" s="31"/>
      <c r="I318" s="31"/>
      <c r="N318" s="31"/>
      <c r="S318" s="31"/>
      <c r="W318" s="31"/>
    </row>
    <row r="319">
      <c r="D319" s="31"/>
      <c r="I319" s="31"/>
      <c r="N319" s="31"/>
      <c r="S319" s="31"/>
      <c r="W319" s="31"/>
    </row>
    <row r="320">
      <c r="D320" s="31"/>
      <c r="I320" s="31"/>
      <c r="N320" s="31"/>
      <c r="S320" s="31"/>
      <c r="W320" s="31"/>
    </row>
    <row r="321">
      <c r="D321" s="31"/>
      <c r="I321" s="31"/>
      <c r="N321" s="31"/>
      <c r="S321" s="31"/>
      <c r="W321" s="31"/>
    </row>
    <row r="322">
      <c r="D322" s="31"/>
      <c r="I322" s="31"/>
      <c r="N322" s="31"/>
      <c r="S322" s="31"/>
      <c r="W322" s="31"/>
    </row>
    <row r="323">
      <c r="D323" s="31"/>
      <c r="I323" s="31"/>
      <c r="N323" s="31"/>
      <c r="S323" s="31"/>
      <c r="W323" s="31"/>
    </row>
    <row r="324">
      <c r="D324" s="31"/>
      <c r="I324" s="31"/>
      <c r="N324" s="31"/>
      <c r="S324" s="31"/>
      <c r="W324" s="31"/>
    </row>
    <row r="325">
      <c r="D325" s="31"/>
      <c r="I325" s="31"/>
      <c r="N325" s="31"/>
      <c r="S325" s="31"/>
      <c r="W325" s="31"/>
    </row>
    <row r="326">
      <c r="D326" s="31"/>
      <c r="I326" s="31"/>
      <c r="N326" s="31"/>
      <c r="S326" s="31"/>
      <c r="W326" s="31"/>
    </row>
    <row r="327">
      <c r="D327" s="31"/>
      <c r="I327" s="31"/>
      <c r="N327" s="31"/>
      <c r="S327" s="31"/>
      <c r="W327" s="31"/>
    </row>
    <row r="328">
      <c r="D328" s="31"/>
      <c r="I328" s="31"/>
      <c r="N328" s="31"/>
      <c r="S328" s="31"/>
      <c r="W328" s="31"/>
    </row>
    <row r="329">
      <c r="D329" s="31"/>
      <c r="I329" s="31"/>
      <c r="N329" s="31"/>
      <c r="S329" s="31"/>
      <c r="W329" s="31"/>
    </row>
    <row r="330">
      <c r="D330" s="31"/>
      <c r="I330" s="31"/>
      <c r="N330" s="31"/>
      <c r="S330" s="31"/>
      <c r="W330" s="31"/>
    </row>
    <row r="331">
      <c r="D331" s="31"/>
      <c r="I331" s="31"/>
      <c r="N331" s="31"/>
      <c r="S331" s="31"/>
      <c r="W331" s="31"/>
    </row>
    <row r="332">
      <c r="D332" s="31"/>
      <c r="I332" s="31"/>
      <c r="N332" s="31"/>
      <c r="S332" s="31"/>
      <c r="W332" s="31"/>
    </row>
    <row r="333">
      <c r="D333" s="31"/>
      <c r="I333" s="31"/>
      <c r="N333" s="31"/>
      <c r="S333" s="31"/>
      <c r="W333" s="31"/>
    </row>
    <row r="334">
      <c r="D334" s="31"/>
      <c r="I334" s="31"/>
      <c r="N334" s="31"/>
      <c r="S334" s="31"/>
      <c r="W334" s="31"/>
    </row>
    <row r="335">
      <c r="D335" s="31"/>
      <c r="I335" s="31"/>
      <c r="N335" s="31"/>
      <c r="S335" s="31"/>
      <c r="W335" s="31"/>
    </row>
    <row r="336">
      <c r="D336" s="31"/>
      <c r="I336" s="31"/>
      <c r="N336" s="31"/>
      <c r="S336" s="31"/>
      <c r="W336" s="31"/>
    </row>
    <row r="337">
      <c r="D337" s="31"/>
      <c r="I337" s="31"/>
      <c r="N337" s="31"/>
      <c r="S337" s="31"/>
      <c r="W337" s="31"/>
    </row>
    <row r="338">
      <c r="D338" s="31"/>
      <c r="I338" s="31"/>
      <c r="N338" s="31"/>
      <c r="S338" s="31"/>
      <c r="W338" s="31"/>
    </row>
    <row r="339">
      <c r="D339" s="31"/>
      <c r="I339" s="31"/>
      <c r="N339" s="31"/>
      <c r="S339" s="31"/>
      <c r="W339" s="31"/>
    </row>
    <row r="340">
      <c r="D340" s="31"/>
      <c r="I340" s="31"/>
      <c r="N340" s="31"/>
      <c r="S340" s="31"/>
      <c r="W340" s="31"/>
    </row>
    <row r="341">
      <c r="D341" s="31"/>
      <c r="I341" s="31"/>
      <c r="N341" s="31"/>
      <c r="S341" s="31"/>
      <c r="W341" s="31"/>
    </row>
    <row r="342">
      <c r="D342" s="31"/>
      <c r="I342" s="31"/>
      <c r="N342" s="31"/>
      <c r="S342" s="31"/>
      <c r="W342" s="31"/>
    </row>
    <row r="343">
      <c r="D343" s="31"/>
      <c r="I343" s="31"/>
      <c r="N343" s="31"/>
      <c r="S343" s="31"/>
      <c r="W343" s="31"/>
    </row>
    <row r="344">
      <c r="D344" s="31"/>
      <c r="I344" s="31"/>
      <c r="N344" s="31"/>
      <c r="S344" s="31"/>
      <c r="W344" s="31"/>
    </row>
    <row r="345">
      <c r="D345" s="31"/>
      <c r="I345" s="31"/>
      <c r="N345" s="31"/>
      <c r="S345" s="31"/>
      <c r="W345" s="31"/>
    </row>
    <row r="346">
      <c r="D346" s="31"/>
      <c r="I346" s="31"/>
      <c r="N346" s="31"/>
      <c r="S346" s="31"/>
      <c r="W346" s="31"/>
    </row>
    <row r="347">
      <c r="D347" s="31"/>
      <c r="I347" s="31"/>
      <c r="N347" s="31"/>
      <c r="S347" s="31"/>
      <c r="W347" s="31"/>
    </row>
    <row r="348">
      <c r="D348" s="31"/>
      <c r="I348" s="31"/>
      <c r="N348" s="31"/>
      <c r="S348" s="31"/>
      <c r="W348" s="31"/>
    </row>
    <row r="349">
      <c r="D349" s="31"/>
      <c r="I349" s="31"/>
      <c r="N349" s="31"/>
      <c r="S349" s="31"/>
      <c r="W349" s="31"/>
    </row>
    <row r="350">
      <c r="D350" s="31"/>
      <c r="I350" s="31"/>
      <c r="N350" s="31"/>
      <c r="S350" s="31"/>
      <c r="W350" s="31"/>
    </row>
    <row r="351">
      <c r="D351" s="31"/>
      <c r="I351" s="31"/>
      <c r="N351" s="31"/>
      <c r="S351" s="31"/>
      <c r="W351" s="31"/>
    </row>
    <row r="352">
      <c r="D352" s="31"/>
      <c r="I352" s="31"/>
      <c r="N352" s="31"/>
      <c r="S352" s="31"/>
      <c r="W352" s="31"/>
    </row>
    <row r="353">
      <c r="D353" s="31"/>
      <c r="I353" s="31"/>
      <c r="N353" s="31"/>
      <c r="S353" s="31"/>
      <c r="W353" s="31"/>
    </row>
    <row r="354">
      <c r="D354" s="31"/>
      <c r="I354" s="31"/>
      <c r="N354" s="31"/>
      <c r="S354" s="31"/>
      <c r="W354" s="31"/>
    </row>
    <row r="355">
      <c r="D355" s="31"/>
      <c r="I355" s="31"/>
      <c r="N355" s="31"/>
      <c r="S355" s="31"/>
      <c r="W355" s="31"/>
    </row>
    <row r="356">
      <c r="D356" s="31"/>
      <c r="I356" s="31"/>
      <c r="N356" s="31"/>
      <c r="S356" s="31"/>
      <c r="W356" s="31"/>
    </row>
    <row r="357">
      <c r="D357" s="31"/>
      <c r="I357" s="31"/>
      <c r="N357" s="31"/>
      <c r="S357" s="31"/>
      <c r="W357" s="31"/>
    </row>
    <row r="358">
      <c r="D358" s="31"/>
      <c r="I358" s="31"/>
      <c r="N358" s="31"/>
      <c r="S358" s="31"/>
      <c r="W358" s="31"/>
    </row>
    <row r="359">
      <c r="D359" s="31"/>
      <c r="I359" s="31"/>
      <c r="N359" s="31"/>
      <c r="S359" s="31"/>
      <c r="W359" s="31"/>
    </row>
    <row r="360">
      <c r="D360" s="31"/>
      <c r="I360" s="31"/>
      <c r="N360" s="31"/>
      <c r="S360" s="31"/>
      <c r="W360" s="31"/>
    </row>
    <row r="361">
      <c r="D361" s="31"/>
      <c r="I361" s="31"/>
      <c r="N361" s="31"/>
      <c r="S361" s="31"/>
      <c r="W361" s="31"/>
    </row>
    <row r="362">
      <c r="D362" s="31"/>
      <c r="I362" s="31"/>
      <c r="N362" s="31"/>
      <c r="S362" s="31"/>
      <c r="W362" s="31"/>
    </row>
    <row r="363">
      <c r="D363" s="31"/>
      <c r="I363" s="31"/>
      <c r="N363" s="31"/>
      <c r="S363" s="31"/>
      <c r="W363" s="31"/>
    </row>
    <row r="364">
      <c r="D364" s="31"/>
      <c r="I364" s="31"/>
      <c r="N364" s="31"/>
      <c r="S364" s="31"/>
      <c r="W364" s="31"/>
    </row>
    <row r="365">
      <c r="D365" s="31"/>
      <c r="I365" s="31"/>
      <c r="N365" s="31"/>
      <c r="S365" s="31"/>
      <c r="W365" s="31"/>
    </row>
    <row r="366">
      <c r="D366" s="31"/>
      <c r="I366" s="31"/>
      <c r="N366" s="31"/>
      <c r="S366" s="31"/>
      <c r="W366" s="31"/>
    </row>
    <row r="367">
      <c r="D367" s="31"/>
      <c r="I367" s="31"/>
      <c r="N367" s="31"/>
      <c r="S367" s="31"/>
      <c r="W367" s="31"/>
    </row>
    <row r="368">
      <c r="D368" s="31"/>
      <c r="I368" s="31"/>
      <c r="N368" s="31"/>
      <c r="S368" s="31"/>
      <c r="W368" s="31"/>
    </row>
    <row r="369">
      <c r="D369" s="31"/>
      <c r="I369" s="31"/>
      <c r="N369" s="31"/>
      <c r="S369" s="31"/>
      <c r="W369" s="31"/>
    </row>
    <row r="370">
      <c r="D370" s="31"/>
      <c r="I370" s="31"/>
      <c r="N370" s="31"/>
      <c r="S370" s="31"/>
      <c r="W370" s="31"/>
    </row>
    <row r="371">
      <c r="D371" s="31"/>
      <c r="I371" s="31"/>
      <c r="N371" s="31"/>
      <c r="S371" s="31"/>
      <c r="W371" s="31"/>
    </row>
    <row r="372">
      <c r="D372" s="31"/>
      <c r="I372" s="31"/>
      <c r="N372" s="31"/>
      <c r="S372" s="31"/>
      <c r="W372" s="31"/>
    </row>
    <row r="373">
      <c r="D373" s="31"/>
      <c r="I373" s="31"/>
      <c r="N373" s="31"/>
      <c r="S373" s="31"/>
      <c r="W373" s="31"/>
    </row>
    <row r="374">
      <c r="D374" s="31"/>
      <c r="I374" s="31"/>
      <c r="N374" s="31"/>
      <c r="S374" s="31"/>
      <c r="W374" s="31"/>
    </row>
    <row r="375">
      <c r="D375" s="31"/>
      <c r="I375" s="31"/>
      <c r="N375" s="31"/>
      <c r="S375" s="31"/>
      <c r="W375" s="31"/>
    </row>
    <row r="376">
      <c r="D376" s="31"/>
      <c r="I376" s="31"/>
      <c r="N376" s="31"/>
      <c r="S376" s="31"/>
      <c r="W376" s="31"/>
    </row>
    <row r="377">
      <c r="D377" s="31"/>
      <c r="I377" s="31"/>
      <c r="N377" s="31"/>
      <c r="S377" s="31"/>
      <c r="W377" s="31"/>
    </row>
    <row r="378">
      <c r="D378" s="31"/>
      <c r="I378" s="31"/>
      <c r="N378" s="31"/>
      <c r="S378" s="31"/>
      <c r="W378" s="31"/>
    </row>
    <row r="379">
      <c r="D379" s="31"/>
      <c r="I379" s="31"/>
      <c r="N379" s="31"/>
      <c r="S379" s="31"/>
      <c r="W379" s="31"/>
    </row>
    <row r="380">
      <c r="D380" s="31"/>
      <c r="I380" s="31"/>
      <c r="N380" s="31"/>
      <c r="S380" s="31"/>
      <c r="W380" s="31"/>
    </row>
    <row r="381">
      <c r="D381" s="31"/>
      <c r="I381" s="31"/>
      <c r="N381" s="31"/>
      <c r="S381" s="31"/>
      <c r="W381" s="31"/>
    </row>
    <row r="382">
      <c r="D382" s="31"/>
      <c r="I382" s="31"/>
      <c r="N382" s="31"/>
      <c r="S382" s="31"/>
      <c r="W382" s="31"/>
    </row>
    <row r="383">
      <c r="D383" s="31"/>
      <c r="I383" s="31"/>
      <c r="N383" s="31"/>
      <c r="S383" s="31"/>
      <c r="W383" s="31"/>
    </row>
    <row r="384">
      <c r="D384" s="31"/>
      <c r="I384" s="31"/>
      <c r="N384" s="31"/>
      <c r="S384" s="31"/>
      <c r="W384" s="31"/>
    </row>
    <row r="385">
      <c r="D385" s="31"/>
      <c r="I385" s="31"/>
      <c r="N385" s="31"/>
      <c r="S385" s="31"/>
      <c r="W385" s="31"/>
    </row>
    <row r="386">
      <c r="D386" s="31"/>
      <c r="I386" s="31"/>
      <c r="N386" s="31"/>
      <c r="S386" s="31"/>
      <c r="W386" s="31"/>
    </row>
    <row r="387">
      <c r="D387" s="31"/>
      <c r="I387" s="31"/>
      <c r="N387" s="31"/>
      <c r="S387" s="31"/>
      <c r="W387" s="31"/>
    </row>
    <row r="388">
      <c r="D388" s="31"/>
      <c r="I388" s="31"/>
      <c r="N388" s="31"/>
      <c r="S388" s="31"/>
      <c r="W388" s="31"/>
    </row>
    <row r="389">
      <c r="D389" s="31"/>
      <c r="I389" s="31"/>
      <c r="N389" s="31"/>
      <c r="S389" s="31"/>
      <c r="W389" s="31"/>
    </row>
    <row r="390">
      <c r="D390" s="31"/>
      <c r="I390" s="31"/>
      <c r="N390" s="31"/>
      <c r="S390" s="31"/>
      <c r="W390" s="31"/>
    </row>
    <row r="391">
      <c r="D391" s="31"/>
      <c r="I391" s="31"/>
      <c r="N391" s="31"/>
      <c r="S391" s="31"/>
      <c r="W391" s="31"/>
    </row>
    <row r="392">
      <c r="D392" s="31"/>
      <c r="I392" s="31"/>
      <c r="N392" s="31"/>
      <c r="S392" s="31"/>
      <c r="W392" s="31"/>
    </row>
    <row r="393">
      <c r="D393" s="31"/>
      <c r="I393" s="31"/>
      <c r="N393" s="31"/>
      <c r="S393" s="31"/>
      <c r="W393" s="31"/>
    </row>
    <row r="394">
      <c r="D394" s="31"/>
      <c r="I394" s="31"/>
      <c r="N394" s="31"/>
      <c r="S394" s="31"/>
      <c r="W394" s="31"/>
    </row>
    <row r="395">
      <c r="D395" s="31"/>
      <c r="I395" s="31"/>
      <c r="N395" s="31"/>
      <c r="S395" s="31"/>
      <c r="W395" s="31"/>
    </row>
    <row r="396">
      <c r="D396" s="31"/>
      <c r="I396" s="31"/>
      <c r="N396" s="31"/>
      <c r="S396" s="31"/>
      <c r="W396" s="31"/>
    </row>
    <row r="397">
      <c r="D397" s="31"/>
      <c r="I397" s="31"/>
      <c r="N397" s="31"/>
      <c r="S397" s="31"/>
      <c r="W397" s="31"/>
    </row>
    <row r="398">
      <c r="D398" s="31"/>
      <c r="I398" s="31"/>
      <c r="N398" s="31"/>
      <c r="S398" s="31"/>
      <c r="W398" s="31"/>
    </row>
    <row r="399">
      <c r="D399" s="31"/>
      <c r="I399" s="31"/>
      <c r="N399" s="31"/>
      <c r="S399" s="31"/>
      <c r="W399" s="31"/>
    </row>
    <row r="400">
      <c r="D400" s="31"/>
      <c r="I400" s="31"/>
      <c r="N400" s="31"/>
      <c r="S400" s="31"/>
      <c r="W400" s="31"/>
    </row>
    <row r="401">
      <c r="D401" s="31"/>
      <c r="I401" s="31"/>
      <c r="N401" s="31"/>
      <c r="S401" s="31"/>
      <c r="W401" s="31"/>
    </row>
    <row r="402">
      <c r="D402" s="31"/>
      <c r="I402" s="31"/>
      <c r="N402" s="31"/>
      <c r="S402" s="31"/>
      <c r="W402" s="31"/>
    </row>
    <row r="403">
      <c r="D403" s="31"/>
      <c r="I403" s="31"/>
      <c r="N403" s="31"/>
      <c r="S403" s="31"/>
      <c r="W403" s="31"/>
    </row>
    <row r="404">
      <c r="D404" s="31"/>
      <c r="I404" s="31"/>
      <c r="N404" s="31"/>
      <c r="S404" s="31"/>
      <c r="W404" s="31"/>
    </row>
    <row r="405">
      <c r="D405" s="31"/>
      <c r="I405" s="31"/>
      <c r="N405" s="31"/>
      <c r="S405" s="31"/>
      <c r="W405" s="31"/>
    </row>
    <row r="406">
      <c r="D406" s="31"/>
      <c r="I406" s="31"/>
      <c r="N406" s="31"/>
      <c r="S406" s="31"/>
      <c r="W406" s="31"/>
    </row>
    <row r="407">
      <c r="D407" s="31"/>
      <c r="I407" s="31"/>
      <c r="N407" s="31"/>
      <c r="S407" s="31"/>
      <c r="W407" s="31"/>
    </row>
    <row r="408">
      <c r="D408" s="31"/>
      <c r="I408" s="31"/>
      <c r="N408" s="31"/>
      <c r="S408" s="31"/>
      <c r="W408" s="31"/>
    </row>
    <row r="409">
      <c r="D409" s="31"/>
      <c r="I409" s="31"/>
      <c r="N409" s="31"/>
      <c r="S409" s="31"/>
      <c r="W409" s="31"/>
    </row>
    <row r="410">
      <c r="D410" s="31"/>
      <c r="I410" s="31"/>
      <c r="N410" s="31"/>
      <c r="S410" s="31"/>
      <c r="W410" s="31"/>
    </row>
    <row r="411">
      <c r="D411" s="31"/>
      <c r="I411" s="31"/>
      <c r="N411" s="31"/>
      <c r="S411" s="31"/>
      <c r="W411" s="31"/>
    </row>
    <row r="412">
      <c r="D412" s="31"/>
      <c r="I412" s="31"/>
      <c r="N412" s="31"/>
      <c r="S412" s="31"/>
      <c r="W412" s="31"/>
    </row>
    <row r="413">
      <c r="D413" s="31"/>
      <c r="I413" s="31"/>
      <c r="N413" s="31"/>
      <c r="S413" s="31"/>
      <c r="W413" s="31"/>
    </row>
    <row r="414">
      <c r="D414" s="31"/>
      <c r="I414" s="31"/>
      <c r="N414" s="31"/>
      <c r="S414" s="31"/>
      <c r="W414" s="31"/>
    </row>
    <row r="415">
      <c r="D415" s="31"/>
      <c r="I415" s="31"/>
      <c r="N415" s="31"/>
      <c r="S415" s="31"/>
      <c r="W415" s="31"/>
    </row>
    <row r="416">
      <c r="D416" s="31"/>
      <c r="I416" s="31"/>
      <c r="N416" s="31"/>
      <c r="S416" s="31"/>
      <c r="W416" s="31"/>
    </row>
    <row r="417">
      <c r="D417" s="31"/>
      <c r="I417" s="31"/>
      <c r="N417" s="31"/>
      <c r="S417" s="31"/>
      <c r="W417" s="31"/>
    </row>
    <row r="418">
      <c r="D418" s="31"/>
      <c r="I418" s="31"/>
      <c r="N418" s="31"/>
      <c r="S418" s="31"/>
      <c r="W418" s="31"/>
    </row>
    <row r="419">
      <c r="D419" s="31"/>
      <c r="I419" s="31"/>
      <c r="N419" s="31"/>
      <c r="S419" s="31"/>
      <c r="W419" s="31"/>
    </row>
    <row r="420">
      <c r="D420" s="31"/>
      <c r="I420" s="31"/>
      <c r="N420" s="31"/>
      <c r="S420" s="31"/>
      <c r="W420" s="31"/>
    </row>
    <row r="421">
      <c r="D421" s="31"/>
      <c r="I421" s="31"/>
      <c r="N421" s="31"/>
      <c r="S421" s="31"/>
      <c r="W421" s="31"/>
    </row>
    <row r="422">
      <c r="D422" s="31"/>
      <c r="I422" s="31"/>
      <c r="N422" s="31"/>
      <c r="S422" s="31"/>
      <c r="W422" s="31"/>
    </row>
    <row r="423">
      <c r="D423" s="31"/>
      <c r="I423" s="31"/>
      <c r="N423" s="31"/>
      <c r="S423" s="31"/>
      <c r="W423" s="31"/>
    </row>
    <row r="424">
      <c r="D424" s="31"/>
      <c r="I424" s="31"/>
      <c r="N424" s="31"/>
      <c r="S424" s="31"/>
      <c r="W424" s="31"/>
    </row>
    <row r="425">
      <c r="D425" s="31"/>
      <c r="I425" s="31"/>
      <c r="N425" s="31"/>
      <c r="S425" s="31"/>
      <c r="W425" s="31"/>
    </row>
    <row r="426">
      <c r="D426" s="31"/>
      <c r="I426" s="31"/>
      <c r="N426" s="31"/>
      <c r="S426" s="31"/>
      <c r="W426" s="31"/>
    </row>
    <row r="427">
      <c r="D427" s="31"/>
      <c r="I427" s="31"/>
      <c r="N427" s="31"/>
      <c r="S427" s="31"/>
      <c r="W427" s="31"/>
    </row>
    <row r="428">
      <c r="D428" s="31"/>
      <c r="I428" s="31"/>
      <c r="N428" s="31"/>
      <c r="S428" s="31"/>
      <c r="W428" s="31"/>
    </row>
    <row r="429">
      <c r="D429" s="31"/>
      <c r="I429" s="31"/>
      <c r="N429" s="31"/>
      <c r="S429" s="31"/>
      <c r="W429" s="31"/>
    </row>
    <row r="430">
      <c r="D430" s="31"/>
      <c r="I430" s="31"/>
      <c r="N430" s="31"/>
      <c r="S430" s="31"/>
      <c r="W430" s="31"/>
    </row>
    <row r="431">
      <c r="D431" s="31"/>
      <c r="I431" s="31"/>
      <c r="N431" s="31"/>
      <c r="S431" s="31"/>
      <c r="W431" s="31"/>
    </row>
    <row r="432">
      <c r="D432" s="31"/>
      <c r="I432" s="31"/>
      <c r="N432" s="31"/>
      <c r="S432" s="31"/>
      <c r="W432" s="31"/>
    </row>
    <row r="433">
      <c r="D433" s="31"/>
      <c r="I433" s="31"/>
      <c r="N433" s="31"/>
      <c r="S433" s="31"/>
      <c r="W433" s="31"/>
    </row>
    <row r="434">
      <c r="D434" s="31"/>
      <c r="I434" s="31"/>
      <c r="N434" s="31"/>
      <c r="S434" s="31"/>
      <c r="W434" s="31"/>
    </row>
    <row r="435">
      <c r="D435" s="31"/>
      <c r="I435" s="31"/>
      <c r="N435" s="31"/>
      <c r="S435" s="31"/>
      <c r="W435" s="31"/>
    </row>
    <row r="436">
      <c r="D436" s="31"/>
      <c r="I436" s="31"/>
      <c r="N436" s="31"/>
      <c r="S436" s="31"/>
      <c r="W436" s="31"/>
    </row>
    <row r="437">
      <c r="D437" s="31"/>
      <c r="I437" s="31"/>
      <c r="N437" s="31"/>
      <c r="S437" s="31"/>
      <c r="W437" s="31"/>
    </row>
    <row r="438">
      <c r="D438" s="31"/>
      <c r="I438" s="31"/>
      <c r="N438" s="31"/>
      <c r="S438" s="31"/>
      <c r="W438" s="31"/>
    </row>
    <row r="439">
      <c r="D439" s="31"/>
      <c r="I439" s="31"/>
      <c r="N439" s="31"/>
      <c r="S439" s="31"/>
      <c r="W439" s="31"/>
    </row>
    <row r="440">
      <c r="D440" s="31"/>
      <c r="I440" s="31"/>
      <c r="N440" s="31"/>
      <c r="S440" s="31"/>
      <c r="W440" s="31"/>
    </row>
    <row r="441">
      <c r="D441" s="31"/>
      <c r="I441" s="31"/>
      <c r="N441" s="31"/>
      <c r="S441" s="31"/>
      <c r="W441" s="31"/>
    </row>
    <row r="442">
      <c r="D442" s="31"/>
      <c r="I442" s="31"/>
      <c r="N442" s="31"/>
      <c r="S442" s="31"/>
      <c r="W442" s="31"/>
    </row>
    <row r="443">
      <c r="D443" s="31"/>
      <c r="I443" s="31"/>
      <c r="N443" s="31"/>
      <c r="S443" s="31"/>
      <c r="W443" s="31"/>
    </row>
    <row r="444">
      <c r="D444" s="31"/>
      <c r="I444" s="31"/>
      <c r="N444" s="31"/>
      <c r="S444" s="31"/>
      <c r="W444" s="31"/>
    </row>
    <row r="445">
      <c r="D445" s="31"/>
      <c r="I445" s="31"/>
      <c r="N445" s="31"/>
      <c r="S445" s="31"/>
      <c r="W445" s="31"/>
    </row>
    <row r="446">
      <c r="D446" s="31"/>
      <c r="I446" s="31"/>
      <c r="N446" s="31"/>
      <c r="S446" s="31"/>
      <c r="W446" s="31"/>
    </row>
    <row r="447">
      <c r="D447" s="31"/>
      <c r="I447" s="31"/>
      <c r="N447" s="31"/>
      <c r="S447" s="31"/>
      <c r="W447" s="31"/>
    </row>
    <row r="448">
      <c r="D448" s="31"/>
      <c r="I448" s="31"/>
      <c r="N448" s="31"/>
      <c r="S448" s="31"/>
      <c r="W448" s="31"/>
    </row>
    <row r="449">
      <c r="D449" s="31"/>
      <c r="I449" s="31"/>
      <c r="N449" s="31"/>
      <c r="S449" s="31"/>
      <c r="W449" s="31"/>
    </row>
    <row r="450">
      <c r="D450" s="31"/>
      <c r="I450" s="31"/>
      <c r="N450" s="31"/>
      <c r="S450" s="31"/>
      <c r="W450" s="31"/>
    </row>
    <row r="451">
      <c r="D451" s="31"/>
      <c r="I451" s="31"/>
      <c r="N451" s="31"/>
      <c r="S451" s="31"/>
      <c r="W451" s="31"/>
    </row>
    <row r="452">
      <c r="D452" s="31"/>
      <c r="I452" s="31"/>
      <c r="N452" s="31"/>
      <c r="S452" s="31"/>
      <c r="W452" s="31"/>
    </row>
    <row r="453">
      <c r="D453" s="31"/>
      <c r="I453" s="31"/>
      <c r="N453" s="31"/>
      <c r="S453" s="31"/>
      <c r="W453" s="31"/>
    </row>
    <row r="454">
      <c r="D454" s="31"/>
      <c r="I454" s="31"/>
      <c r="N454" s="31"/>
      <c r="S454" s="31"/>
      <c r="W454" s="31"/>
    </row>
    <row r="455">
      <c r="D455" s="31"/>
      <c r="I455" s="31"/>
      <c r="N455" s="31"/>
      <c r="S455" s="31"/>
      <c r="W455" s="31"/>
    </row>
    <row r="456">
      <c r="D456" s="31"/>
      <c r="I456" s="31"/>
      <c r="N456" s="31"/>
      <c r="S456" s="31"/>
      <c r="W456" s="31"/>
    </row>
    <row r="457">
      <c r="D457" s="31"/>
      <c r="I457" s="31"/>
      <c r="N457" s="31"/>
      <c r="S457" s="31"/>
      <c r="W457" s="31"/>
    </row>
    <row r="458">
      <c r="D458" s="31"/>
      <c r="I458" s="31"/>
      <c r="N458" s="31"/>
      <c r="S458" s="31"/>
      <c r="W458" s="31"/>
    </row>
    <row r="459">
      <c r="D459" s="31"/>
      <c r="I459" s="31"/>
      <c r="N459" s="31"/>
      <c r="S459" s="31"/>
      <c r="W459" s="31"/>
    </row>
    <row r="460">
      <c r="D460" s="31"/>
      <c r="I460" s="31"/>
      <c r="N460" s="31"/>
      <c r="S460" s="31"/>
      <c r="W460" s="31"/>
    </row>
    <row r="461">
      <c r="D461" s="31"/>
      <c r="I461" s="31"/>
      <c r="N461" s="31"/>
      <c r="S461" s="31"/>
      <c r="W461" s="31"/>
    </row>
    <row r="462">
      <c r="D462" s="31"/>
      <c r="I462" s="31"/>
      <c r="N462" s="31"/>
      <c r="S462" s="31"/>
      <c r="W462" s="31"/>
    </row>
    <row r="463">
      <c r="D463" s="31"/>
      <c r="I463" s="31"/>
      <c r="N463" s="31"/>
      <c r="S463" s="31"/>
      <c r="W463" s="31"/>
    </row>
    <row r="464">
      <c r="D464" s="31"/>
      <c r="I464" s="31"/>
      <c r="N464" s="31"/>
      <c r="S464" s="31"/>
      <c r="W464" s="31"/>
    </row>
    <row r="465">
      <c r="D465" s="31"/>
      <c r="I465" s="31"/>
      <c r="N465" s="31"/>
      <c r="S465" s="31"/>
      <c r="W465" s="31"/>
    </row>
    <row r="466">
      <c r="D466" s="31"/>
      <c r="I466" s="31"/>
      <c r="N466" s="31"/>
      <c r="S466" s="31"/>
      <c r="W466" s="31"/>
    </row>
    <row r="467">
      <c r="D467" s="31"/>
      <c r="I467" s="31"/>
      <c r="N467" s="31"/>
      <c r="S467" s="31"/>
      <c r="W467" s="31"/>
    </row>
    <row r="468">
      <c r="D468" s="31"/>
      <c r="I468" s="31"/>
      <c r="N468" s="31"/>
      <c r="S468" s="31"/>
      <c r="W468" s="31"/>
    </row>
    <row r="469">
      <c r="D469" s="31"/>
      <c r="I469" s="31"/>
      <c r="N469" s="31"/>
      <c r="S469" s="31"/>
      <c r="W469" s="31"/>
    </row>
    <row r="470">
      <c r="D470" s="31"/>
      <c r="I470" s="31"/>
      <c r="N470" s="31"/>
      <c r="S470" s="31"/>
      <c r="W470" s="31"/>
    </row>
    <row r="471">
      <c r="D471" s="31"/>
      <c r="I471" s="31"/>
      <c r="N471" s="31"/>
      <c r="S471" s="31"/>
      <c r="W471" s="31"/>
    </row>
    <row r="472">
      <c r="D472" s="31"/>
      <c r="I472" s="31"/>
      <c r="N472" s="31"/>
      <c r="S472" s="31"/>
      <c r="W472" s="31"/>
    </row>
    <row r="473">
      <c r="D473" s="31"/>
      <c r="I473" s="31"/>
      <c r="N473" s="31"/>
      <c r="S473" s="31"/>
      <c r="W473" s="31"/>
    </row>
    <row r="474">
      <c r="D474" s="31"/>
      <c r="I474" s="31"/>
      <c r="N474" s="31"/>
      <c r="S474" s="31"/>
      <c r="W474" s="31"/>
    </row>
    <row r="475">
      <c r="D475" s="31"/>
      <c r="I475" s="31"/>
      <c r="N475" s="31"/>
      <c r="S475" s="31"/>
      <c r="W475" s="31"/>
    </row>
    <row r="476">
      <c r="D476" s="31"/>
      <c r="I476" s="31"/>
      <c r="N476" s="31"/>
      <c r="S476" s="31"/>
      <c r="W476" s="31"/>
    </row>
    <row r="477">
      <c r="D477" s="31"/>
      <c r="I477" s="31"/>
      <c r="N477" s="31"/>
      <c r="S477" s="31"/>
      <c r="W477" s="31"/>
    </row>
    <row r="478">
      <c r="D478" s="31"/>
      <c r="I478" s="31"/>
      <c r="N478" s="31"/>
      <c r="S478" s="31"/>
      <c r="W478" s="31"/>
    </row>
    <row r="479">
      <c r="D479" s="31"/>
      <c r="I479" s="31"/>
      <c r="N479" s="31"/>
      <c r="S479" s="31"/>
      <c r="W479" s="31"/>
    </row>
    <row r="480">
      <c r="D480" s="31"/>
      <c r="I480" s="31"/>
      <c r="N480" s="31"/>
      <c r="S480" s="31"/>
      <c r="W480" s="31"/>
    </row>
    <row r="481">
      <c r="D481" s="31"/>
      <c r="I481" s="31"/>
      <c r="N481" s="31"/>
      <c r="S481" s="31"/>
      <c r="W481" s="31"/>
    </row>
    <row r="482">
      <c r="D482" s="31"/>
      <c r="I482" s="31"/>
      <c r="N482" s="31"/>
      <c r="S482" s="31"/>
      <c r="W482" s="31"/>
    </row>
    <row r="483">
      <c r="D483" s="31"/>
      <c r="I483" s="31"/>
      <c r="N483" s="31"/>
      <c r="S483" s="31"/>
      <c r="W483" s="31"/>
    </row>
    <row r="484">
      <c r="D484" s="31"/>
      <c r="I484" s="31"/>
      <c r="N484" s="31"/>
      <c r="S484" s="31"/>
      <c r="W484" s="31"/>
    </row>
    <row r="485">
      <c r="D485" s="31"/>
      <c r="I485" s="31"/>
      <c r="N485" s="31"/>
      <c r="S485" s="31"/>
      <c r="W485" s="31"/>
    </row>
    <row r="486">
      <c r="D486" s="31"/>
      <c r="I486" s="31"/>
      <c r="N486" s="31"/>
      <c r="S486" s="31"/>
      <c r="W486" s="31"/>
    </row>
    <row r="487">
      <c r="D487" s="31"/>
      <c r="I487" s="31"/>
      <c r="N487" s="31"/>
      <c r="S487" s="31"/>
      <c r="W487" s="31"/>
    </row>
    <row r="488">
      <c r="D488" s="31"/>
      <c r="I488" s="31"/>
      <c r="N488" s="31"/>
      <c r="S488" s="31"/>
      <c r="W488" s="31"/>
    </row>
    <row r="489">
      <c r="D489" s="31"/>
      <c r="I489" s="31"/>
      <c r="N489" s="31"/>
      <c r="S489" s="31"/>
      <c r="W489" s="31"/>
    </row>
    <row r="490">
      <c r="D490" s="31"/>
      <c r="I490" s="31"/>
      <c r="N490" s="31"/>
      <c r="S490" s="31"/>
      <c r="W490" s="31"/>
    </row>
    <row r="491">
      <c r="D491" s="31"/>
      <c r="I491" s="31"/>
      <c r="N491" s="31"/>
      <c r="S491" s="31"/>
      <c r="W491" s="31"/>
    </row>
    <row r="492">
      <c r="D492" s="31"/>
      <c r="I492" s="31"/>
      <c r="N492" s="31"/>
      <c r="S492" s="31"/>
      <c r="W492" s="31"/>
    </row>
    <row r="493">
      <c r="D493" s="31"/>
      <c r="I493" s="31"/>
      <c r="N493" s="31"/>
      <c r="S493" s="31"/>
      <c r="W493" s="31"/>
    </row>
    <row r="494">
      <c r="D494" s="31"/>
      <c r="I494" s="31"/>
      <c r="N494" s="31"/>
      <c r="S494" s="31"/>
      <c r="W494" s="31"/>
    </row>
    <row r="495">
      <c r="D495" s="31"/>
      <c r="I495" s="31"/>
      <c r="N495" s="31"/>
      <c r="S495" s="31"/>
      <c r="W495" s="31"/>
    </row>
    <row r="496">
      <c r="D496" s="31"/>
      <c r="I496" s="31"/>
      <c r="N496" s="31"/>
      <c r="S496" s="31"/>
      <c r="W496" s="31"/>
    </row>
    <row r="497">
      <c r="D497" s="31"/>
      <c r="I497" s="31"/>
      <c r="N497" s="31"/>
      <c r="S497" s="31"/>
      <c r="W497" s="31"/>
    </row>
    <row r="498">
      <c r="D498" s="31"/>
      <c r="I498" s="31"/>
      <c r="N498" s="31"/>
      <c r="S498" s="31"/>
      <c r="W498" s="31"/>
    </row>
    <row r="499">
      <c r="D499" s="31"/>
      <c r="I499" s="31"/>
      <c r="N499" s="31"/>
      <c r="S499" s="31"/>
      <c r="W499" s="31"/>
    </row>
    <row r="500">
      <c r="D500" s="31"/>
      <c r="I500" s="31"/>
      <c r="N500" s="31"/>
      <c r="S500" s="31"/>
      <c r="W500" s="31"/>
    </row>
    <row r="501">
      <c r="D501" s="31"/>
      <c r="I501" s="31"/>
      <c r="N501" s="31"/>
      <c r="S501" s="31"/>
      <c r="W501" s="31"/>
    </row>
    <row r="502">
      <c r="D502" s="31"/>
      <c r="I502" s="31"/>
      <c r="N502" s="31"/>
      <c r="S502" s="31"/>
      <c r="W502" s="31"/>
    </row>
    <row r="503">
      <c r="D503" s="31"/>
      <c r="I503" s="31"/>
      <c r="N503" s="31"/>
      <c r="S503" s="31"/>
      <c r="W503" s="31"/>
    </row>
    <row r="504">
      <c r="D504" s="31"/>
      <c r="I504" s="31"/>
      <c r="N504" s="31"/>
      <c r="S504" s="31"/>
      <c r="W504" s="31"/>
    </row>
    <row r="505">
      <c r="D505" s="31"/>
      <c r="I505" s="31"/>
      <c r="N505" s="31"/>
      <c r="S505" s="31"/>
      <c r="W505" s="31"/>
    </row>
    <row r="506">
      <c r="D506" s="31"/>
      <c r="I506" s="31"/>
      <c r="N506" s="31"/>
      <c r="S506" s="31"/>
      <c r="W506" s="31"/>
    </row>
    <row r="507">
      <c r="D507" s="31"/>
      <c r="I507" s="31"/>
      <c r="N507" s="31"/>
      <c r="S507" s="31"/>
      <c r="W507" s="31"/>
    </row>
    <row r="508">
      <c r="D508" s="31"/>
      <c r="I508" s="31"/>
      <c r="N508" s="31"/>
      <c r="S508" s="31"/>
      <c r="W508" s="31"/>
    </row>
    <row r="509">
      <c r="D509" s="31"/>
      <c r="I509" s="31"/>
      <c r="N509" s="31"/>
      <c r="S509" s="31"/>
      <c r="W509" s="31"/>
    </row>
    <row r="510">
      <c r="D510" s="31"/>
      <c r="I510" s="31"/>
      <c r="N510" s="31"/>
      <c r="S510" s="31"/>
      <c r="W510" s="31"/>
    </row>
    <row r="511">
      <c r="D511" s="31"/>
      <c r="I511" s="31"/>
      <c r="N511" s="31"/>
      <c r="S511" s="31"/>
      <c r="W511" s="31"/>
    </row>
    <row r="512">
      <c r="D512" s="31"/>
      <c r="I512" s="31"/>
      <c r="N512" s="31"/>
      <c r="S512" s="31"/>
      <c r="W512" s="31"/>
    </row>
    <row r="513">
      <c r="D513" s="31"/>
      <c r="I513" s="31"/>
      <c r="N513" s="31"/>
      <c r="S513" s="31"/>
      <c r="W513" s="31"/>
    </row>
    <row r="514">
      <c r="D514" s="31"/>
      <c r="I514" s="31"/>
      <c r="N514" s="31"/>
      <c r="S514" s="31"/>
      <c r="W514" s="31"/>
    </row>
    <row r="515">
      <c r="D515" s="31"/>
      <c r="I515" s="31"/>
      <c r="N515" s="31"/>
      <c r="S515" s="31"/>
      <c r="W515" s="31"/>
    </row>
    <row r="516">
      <c r="D516" s="31"/>
      <c r="I516" s="31"/>
      <c r="N516" s="31"/>
      <c r="S516" s="31"/>
      <c r="W516" s="31"/>
    </row>
    <row r="517">
      <c r="D517" s="31"/>
      <c r="I517" s="31"/>
      <c r="N517" s="31"/>
      <c r="S517" s="31"/>
      <c r="W517" s="31"/>
    </row>
    <row r="518">
      <c r="D518" s="31"/>
      <c r="I518" s="31"/>
      <c r="N518" s="31"/>
      <c r="S518" s="31"/>
      <c r="W518" s="31"/>
    </row>
    <row r="519">
      <c r="D519" s="31"/>
      <c r="I519" s="31"/>
      <c r="N519" s="31"/>
      <c r="S519" s="31"/>
      <c r="W519" s="31"/>
    </row>
    <row r="520">
      <c r="D520" s="31"/>
      <c r="I520" s="31"/>
      <c r="N520" s="31"/>
      <c r="S520" s="31"/>
      <c r="W520" s="31"/>
    </row>
    <row r="521">
      <c r="D521" s="31"/>
      <c r="I521" s="31"/>
      <c r="N521" s="31"/>
      <c r="S521" s="31"/>
      <c r="W521" s="31"/>
    </row>
    <row r="522">
      <c r="D522" s="31"/>
      <c r="I522" s="31"/>
      <c r="N522" s="31"/>
      <c r="S522" s="31"/>
      <c r="W522" s="31"/>
    </row>
    <row r="523">
      <c r="D523" s="31"/>
      <c r="I523" s="31"/>
      <c r="N523" s="31"/>
      <c r="S523" s="31"/>
      <c r="W523" s="31"/>
    </row>
    <row r="524">
      <c r="D524" s="31"/>
      <c r="I524" s="31"/>
      <c r="N524" s="31"/>
      <c r="S524" s="31"/>
      <c r="W524" s="31"/>
    </row>
    <row r="525">
      <c r="D525" s="31"/>
      <c r="I525" s="31"/>
      <c r="N525" s="31"/>
      <c r="S525" s="31"/>
      <c r="W525" s="31"/>
    </row>
    <row r="526">
      <c r="D526" s="31"/>
      <c r="I526" s="31"/>
      <c r="N526" s="31"/>
      <c r="S526" s="31"/>
      <c r="W526" s="31"/>
    </row>
    <row r="527">
      <c r="D527" s="31"/>
      <c r="I527" s="31"/>
      <c r="N527" s="31"/>
      <c r="S527" s="31"/>
      <c r="W527" s="31"/>
    </row>
    <row r="528">
      <c r="D528" s="31"/>
      <c r="I528" s="31"/>
      <c r="N528" s="31"/>
      <c r="S528" s="31"/>
      <c r="W528" s="31"/>
    </row>
    <row r="529">
      <c r="D529" s="31"/>
      <c r="I529" s="31"/>
      <c r="N529" s="31"/>
      <c r="S529" s="31"/>
      <c r="W529" s="31"/>
    </row>
    <row r="530">
      <c r="D530" s="31"/>
      <c r="I530" s="31"/>
      <c r="N530" s="31"/>
      <c r="S530" s="31"/>
      <c r="W530" s="31"/>
    </row>
    <row r="531">
      <c r="D531" s="31"/>
      <c r="I531" s="31"/>
      <c r="N531" s="31"/>
      <c r="S531" s="31"/>
      <c r="W531" s="31"/>
    </row>
    <row r="532">
      <c r="D532" s="31"/>
      <c r="I532" s="31"/>
      <c r="N532" s="31"/>
      <c r="S532" s="31"/>
      <c r="W532" s="31"/>
    </row>
    <row r="533">
      <c r="D533" s="31"/>
      <c r="I533" s="31"/>
      <c r="N533" s="31"/>
      <c r="S533" s="31"/>
      <c r="W533" s="31"/>
    </row>
    <row r="534">
      <c r="D534" s="31"/>
      <c r="I534" s="31"/>
      <c r="N534" s="31"/>
      <c r="S534" s="31"/>
      <c r="W534" s="31"/>
    </row>
    <row r="535">
      <c r="D535" s="31"/>
      <c r="I535" s="31"/>
      <c r="N535" s="31"/>
      <c r="S535" s="31"/>
      <c r="W535" s="31"/>
    </row>
    <row r="536">
      <c r="D536" s="31"/>
      <c r="I536" s="31"/>
      <c r="N536" s="31"/>
      <c r="S536" s="31"/>
      <c r="W536" s="31"/>
    </row>
    <row r="537">
      <c r="D537" s="31"/>
      <c r="I537" s="31"/>
      <c r="N537" s="31"/>
      <c r="S537" s="31"/>
      <c r="W537" s="31"/>
    </row>
    <row r="538">
      <c r="D538" s="31"/>
      <c r="I538" s="31"/>
      <c r="N538" s="31"/>
      <c r="S538" s="31"/>
      <c r="W538" s="31"/>
    </row>
    <row r="539">
      <c r="D539" s="31"/>
      <c r="I539" s="31"/>
      <c r="N539" s="31"/>
      <c r="S539" s="31"/>
      <c r="W539" s="31"/>
    </row>
    <row r="540">
      <c r="D540" s="31"/>
      <c r="I540" s="31"/>
      <c r="N540" s="31"/>
      <c r="S540" s="31"/>
      <c r="W540" s="31"/>
    </row>
    <row r="541">
      <c r="D541" s="31"/>
      <c r="I541" s="31"/>
      <c r="N541" s="31"/>
      <c r="S541" s="31"/>
      <c r="W541" s="31"/>
    </row>
    <row r="542">
      <c r="D542" s="31"/>
      <c r="I542" s="31"/>
      <c r="N542" s="31"/>
      <c r="S542" s="31"/>
      <c r="W542" s="31"/>
    </row>
    <row r="543">
      <c r="D543" s="31"/>
      <c r="I543" s="31"/>
      <c r="N543" s="31"/>
      <c r="S543" s="31"/>
      <c r="W543" s="31"/>
    </row>
    <row r="544">
      <c r="D544" s="31"/>
      <c r="I544" s="31"/>
      <c r="N544" s="31"/>
      <c r="S544" s="31"/>
      <c r="W544" s="31"/>
    </row>
    <row r="545">
      <c r="D545" s="31"/>
      <c r="I545" s="31"/>
      <c r="N545" s="31"/>
      <c r="S545" s="31"/>
      <c r="W545" s="31"/>
    </row>
    <row r="546">
      <c r="D546" s="31"/>
      <c r="I546" s="31"/>
      <c r="N546" s="31"/>
      <c r="S546" s="31"/>
      <c r="W546" s="31"/>
    </row>
    <row r="547">
      <c r="D547" s="31"/>
      <c r="I547" s="31"/>
      <c r="N547" s="31"/>
      <c r="S547" s="31"/>
      <c r="W547" s="31"/>
    </row>
    <row r="548">
      <c r="D548" s="31"/>
      <c r="I548" s="31"/>
      <c r="N548" s="31"/>
      <c r="S548" s="31"/>
      <c r="W548" s="31"/>
    </row>
    <row r="549">
      <c r="D549" s="31"/>
      <c r="I549" s="31"/>
      <c r="N549" s="31"/>
      <c r="S549" s="31"/>
      <c r="W549" s="31"/>
    </row>
    <row r="550">
      <c r="D550" s="31"/>
      <c r="I550" s="31"/>
      <c r="N550" s="31"/>
      <c r="S550" s="31"/>
      <c r="W550" s="31"/>
    </row>
    <row r="551">
      <c r="D551" s="31"/>
      <c r="I551" s="31"/>
      <c r="N551" s="31"/>
      <c r="S551" s="31"/>
      <c r="W551" s="31"/>
    </row>
    <row r="552">
      <c r="D552" s="31"/>
      <c r="I552" s="31"/>
      <c r="N552" s="31"/>
      <c r="S552" s="31"/>
      <c r="W552" s="31"/>
    </row>
    <row r="553">
      <c r="D553" s="31"/>
      <c r="I553" s="31"/>
      <c r="N553" s="31"/>
      <c r="S553" s="31"/>
      <c r="W553" s="31"/>
    </row>
    <row r="554">
      <c r="D554" s="31"/>
      <c r="I554" s="31"/>
      <c r="N554" s="31"/>
      <c r="S554" s="31"/>
      <c r="W554" s="31"/>
    </row>
    <row r="555">
      <c r="D555" s="31"/>
      <c r="I555" s="31"/>
      <c r="N555" s="31"/>
      <c r="S555" s="31"/>
      <c r="W555" s="31"/>
    </row>
    <row r="556">
      <c r="D556" s="31"/>
      <c r="I556" s="31"/>
      <c r="N556" s="31"/>
      <c r="S556" s="31"/>
      <c r="W556" s="31"/>
    </row>
    <row r="557">
      <c r="D557" s="31"/>
      <c r="I557" s="31"/>
      <c r="N557" s="31"/>
      <c r="S557" s="31"/>
      <c r="W557" s="31"/>
    </row>
    <row r="558">
      <c r="D558" s="31"/>
      <c r="I558" s="31"/>
      <c r="N558" s="31"/>
      <c r="S558" s="31"/>
      <c r="W558" s="31"/>
    </row>
    <row r="559">
      <c r="D559" s="31"/>
      <c r="I559" s="31"/>
      <c r="N559" s="31"/>
      <c r="S559" s="31"/>
      <c r="W559" s="31"/>
    </row>
    <row r="560">
      <c r="D560" s="31"/>
      <c r="I560" s="31"/>
      <c r="N560" s="31"/>
      <c r="S560" s="31"/>
      <c r="W560" s="31"/>
    </row>
    <row r="561">
      <c r="D561" s="31"/>
      <c r="I561" s="31"/>
      <c r="N561" s="31"/>
      <c r="S561" s="31"/>
      <c r="W561" s="31"/>
    </row>
    <row r="562">
      <c r="D562" s="31"/>
      <c r="I562" s="31"/>
      <c r="N562" s="31"/>
      <c r="S562" s="31"/>
      <c r="W562" s="31"/>
    </row>
    <row r="563">
      <c r="D563" s="31"/>
      <c r="I563" s="31"/>
      <c r="N563" s="31"/>
      <c r="S563" s="31"/>
      <c r="W563" s="31"/>
    </row>
    <row r="564">
      <c r="D564" s="31"/>
      <c r="I564" s="31"/>
      <c r="N564" s="31"/>
      <c r="S564" s="31"/>
      <c r="W564" s="31"/>
    </row>
    <row r="565">
      <c r="D565" s="31"/>
      <c r="I565" s="31"/>
      <c r="N565" s="31"/>
      <c r="S565" s="31"/>
      <c r="W565" s="31"/>
    </row>
    <row r="566">
      <c r="D566" s="31"/>
      <c r="I566" s="31"/>
      <c r="N566" s="31"/>
      <c r="S566" s="31"/>
      <c r="W566" s="31"/>
    </row>
    <row r="567">
      <c r="D567" s="31"/>
      <c r="I567" s="31"/>
      <c r="N567" s="31"/>
      <c r="S567" s="31"/>
      <c r="W567" s="31"/>
    </row>
    <row r="568">
      <c r="D568" s="31"/>
      <c r="I568" s="31"/>
      <c r="N568" s="31"/>
      <c r="S568" s="31"/>
      <c r="W568" s="31"/>
    </row>
    <row r="569">
      <c r="D569" s="31"/>
      <c r="I569" s="31"/>
      <c r="N569" s="31"/>
      <c r="S569" s="31"/>
      <c r="W569" s="31"/>
    </row>
    <row r="570">
      <c r="D570" s="31"/>
      <c r="I570" s="31"/>
      <c r="N570" s="31"/>
      <c r="S570" s="31"/>
      <c r="W570" s="31"/>
    </row>
    <row r="571">
      <c r="D571" s="31"/>
      <c r="I571" s="31"/>
      <c r="N571" s="31"/>
      <c r="S571" s="31"/>
      <c r="W571" s="31"/>
    </row>
    <row r="572">
      <c r="D572" s="31"/>
      <c r="I572" s="31"/>
      <c r="N572" s="31"/>
      <c r="S572" s="31"/>
      <c r="W572" s="31"/>
    </row>
    <row r="573">
      <c r="D573" s="31"/>
      <c r="I573" s="31"/>
      <c r="N573" s="31"/>
      <c r="S573" s="31"/>
      <c r="W573" s="31"/>
    </row>
    <row r="574">
      <c r="D574" s="31"/>
      <c r="I574" s="31"/>
      <c r="N574" s="31"/>
      <c r="S574" s="31"/>
      <c r="W574" s="31"/>
    </row>
    <row r="575">
      <c r="D575" s="31"/>
      <c r="I575" s="31"/>
      <c r="N575" s="31"/>
      <c r="S575" s="31"/>
      <c r="W575" s="31"/>
    </row>
    <row r="576">
      <c r="D576" s="31"/>
      <c r="I576" s="31"/>
      <c r="N576" s="31"/>
      <c r="S576" s="31"/>
      <c r="W576" s="31"/>
    </row>
    <row r="577">
      <c r="D577" s="31"/>
      <c r="I577" s="31"/>
      <c r="N577" s="31"/>
      <c r="S577" s="31"/>
      <c r="W577" s="31"/>
    </row>
    <row r="578">
      <c r="D578" s="31"/>
      <c r="I578" s="31"/>
      <c r="N578" s="31"/>
      <c r="S578" s="31"/>
      <c r="W578" s="31"/>
    </row>
    <row r="579">
      <c r="D579" s="31"/>
      <c r="I579" s="31"/>
      <c r="N579" s="31"/>
      <c r="S579" s="31"/>
      <c r="W579" s="31"/>
    </row>
    <row r="580">
      <c r="D580" s="31"/>
      <c r="I580" s="31"/>
      <c r="N580" s="31"/>
      <c r="S580" s="31"/>
      <c r="W580" s="31"/>
    </row>
    <row r="581">
      <c r="D581" s="31"/>
      <c r="I581" s="31"/>
      <c r="N581" s="31"/>
      <c r="S581" s="31"/>
      <c r="W581" s="31"/>
    </row>
    <row r="582">
      <c r="D582" s="31"/>
      <c r="I582" s="31"/>
      <c r="N582" s="31"/>
      <c r="S582" s="31"/>
      <c r="W582" s="31"/>
    </row>
    <row r="583">
      <c r="D583" s="31"/>
      <c r="I583" s="31"/>
      <c r="N583" s="31"/>
      <c r="S583" s="31"/>
      <c r="W583" s="31"/>
    </row>
    <row r="584">
      <c r="D584" s="31"/>
      <c r="I584" s="31"/>
      <c r="N584" s="31"/>
      <c r="S584" s="31"/>
      <c r="W584" s="31"/>
    </row>
    <row r="585">
      <c r="D585" s="31"/>
      <c r="I585" s="31"/>
      <c r="N585" s="31"/>
      <c r="S585" s="31"/>
      <c r="W585" s="31"/>
    </row>
    <row r="586">
      <c r="D586" s="31"/>
      <c r="I586" s="31"/>
      <c r="N586" s="31"/>
      <c r="S586" s="31"/>
      <c r="W586" s="31"/>
    </row>
    <row r="587">
      <c r="D587" s="31"/>
      <c r="I587" s="31"/>
      <c r="N587" s="31"/>
      <c r="S587" s="31"/>
      <c r="W587" s="31"/>
    </row>
    <row r="588">
      <c r="D588" s="31"/>
      <c r="I588" s="31"/>
      <c r="N588" s="31"/>
      <c r="S588" s="31"/>
      <c r="W588" s="31"/>
    </row>
    <row r="589">
      <c r="D589" s="31"/>
      <c r="I589" s="31"/>
      <c r="N589" s="31"/>
      <c r="S589" s="31"/>
      <c r="W589" s="31"/>
    </row>
    <row r="590">
      <c r="D590" s="31"/>
      <c r="I590" s="31"/>
      <c r="N590" s="31"/>
      <c r="S590" s="31"/>
      <c r="W590" s="31"/>
    </row>
    <row r="591">
      <c r="D591" s="31"/>
      <c r="I591" s="31"/>
      <c r="N591" s="31"/>
      <c r="S591" s="31"/>
      <c r="W591" s="31"/>
    </row>
    <row r="592">
      <c r="D592" s="31"/>
      <c r="I592" s="31"/>
      <c r="N592" s="31"/>
      <c r="S592" s="31"/>
      <c r="W592" s="31"/>
    </row>
    <row r="593">
      <c r="D593" s="31"/>
      <c r="I593" s="31"/>
      <c r="N593" s="31"/>
      <c r="S593" s="31"/>
      <c r="W593" s="31"/>
    </row>
    <row r="594">
      <c r="D594" s="31"/>
      <c r="I594" s="31"/>
      <c r="N594" s="31"/>
      <c r="S594" s="31"/>
      <c r="W594" s="31"/>
    </row>
    <row r="595">
      <c r="D595" s="31"/>
      <c r="I595" s="31"/>
      <c r="N595" s="31"/>
      <c r="S595" s="31"/>
      <c r="W595" s="31"/>
    </row>
    <row r="596">
      <c r="D596" s="31"/>
      <c r="I596" s="31"/>
      <c r="N596" s="31"/>
      <c r="S596" s="31"/>
      <c r="W596" s="31"/>
    </row>
    <row r="597">
      <c r="D597" s="31"/>
      <c r="I597" s="31"/>
      <c r="N597" s="31"/>
      <c r="S597" s="31"/>
      <c r="W597" s="31"/>
    </row>
    <row r="598">
      <c r="D598" s="31"/>
      <c r="I598" s="31"/>
      <c r="N598" s="31"/>
      <c r="S598" s="31"/>
      <c r="W598" s="31"/>
    </row>
    <row r="599">
      <c r="D599" s="31"/>
      <c r="I599" s="31"/>
      <c r="N599" s="31"/>
      <c r="S599" s="31"/>
      <c r="W599" s="31"/>
    </row>
    <row r="600">
      <c r="D600" s="31"/>
      <c r="I600" s="31"/>
      <c r="N600" s="31"/>
      <c r="S600" s="31"/>
      <c r="W600" s="31"/>
    </row>
    <row r="601">
      <c r="D601" s="31"/>
      <c r="I601" s="31"/>
      <c r="N601" s="31"/>
      <c r="S601" s="31"/>
      <c r="W601" s="31"/>
    </row>
    <row r="602">
      <c r="D602" s="31"/>
      <c r="I602" s="31"/>
      <c r="N602" s="31"/>
      <c r="S602" s="31"/>
      <c r="W602" s="31"/>
    </row>
    <row r="603">
      <c r="D603" s="31"/>
      <c r="I603" s="31"/>
      <c r="N603" s="31"/>
      <c r="S603" s="31"/>
      <c r="W603" s="31"/>
    </row>
    <row r="604">
      <c r="D604" s="31"/>
      <c r="I604" s="31"/>
      <c r="N604" s="31"/>
      <c r="S604" s="31"/>
      <c r="W604" s="31"/>
    </row>
    <row r="605">
      <c r="D605" s="31"/>
      <c r="I605" s="31"/>
      <c r="N605" s="31"/>
      <c r="S605" s="31"/>
      <c r="W605" s="31"/>
    </row>
    <row r="606">
      <c r="D606" s="31"/>
      <c r="I606" s="31"/>
      <c r="N606" s="31"/>
      <c r="S606" s="31"/>
      <c r="W606" s="31"/>
    </row>
    <row r="607">
      <c r="D607" s="31"/>
      <c r="I607" s="31"/>
      <c r="N607" s="31"/>
      <c r="S607" s="31"/>
      <c r="W607" s="31"/>
    </row>
    <row r="608">
      <c r="D608" s="31"/>
      <c r="I608" s="31"/>
      <c r="N608" s="31"/>
      <c r="S608" s="31"/>
      <c r="W608" s="31"/>
    </row>
    <row r="609">
      <c r="D609" s="31"/>
      <c r="I609" s="31"/>
      <c r="N609" s="31"/>
      <c r="S609" s="31"/>
      <c r="W609" s="31"/>
    </row>
    <row r="610">
      <c r="D610" s="31"/>
      <c r="I610" s="31"/>
      <c r="N610" s="31"/>
      <c r="S610" s="31"/>
      <c r="W610" s="31"/>
    </row>
    <row r="611">
      <c r="D611" s="31"/>
      <c r="I611" s="31"/>
      <c r="N611" s="31"/>
      <c r="S611" s="31"/>
      <c r="W611" s="31"/>
    </row>
    <row r="612">
      <c r="D612" s="31"/>
      <c r="I612" s="31"/>
      <c r="N612" s="31"/>
      <c r="S612" s="31"/>
      <c r="W612" s="31"/>
    </row>
    <row r="613">
      <c r="D613" s="31"/>
      <c r="I613" s="31"/>
      <c r="N613" s="31"/>
      <c r="S613" s="31"/>
      <c r="W613" s="31"/>
    </row>
    <row r="614">
      <c r="D614" s="31"/>
      <c r="I614" s="31"/>
      <c r="N614" s="31"/>
      <c r="S614" s="31"/>
      <c r="W614" s="31"/>
    </row>
    <row r="615">
      <c r="D615" s="31"/>
      <c r="I615" s="31"/>
      <c r="N615" s="31"/>
      <c r="S615" s="31"/>
      <c r="W615" s="31"/>
    </row>
    <row r="616">
      <c r="D616" s="31"/>
      <c r="I616" s="31"/>
      <c r="N616" s="31"/>
      <c r="S616" s="31"/>
      <c r="W616" s="31"/>
    </row>
    <row r="617">
      <c r="D617" s="31"/>
      <c r="I617" s="31"/>
      <c r="N617" s="31"/>
      <c r="S617" s="31"/>
      <c r="W617" s="31"/>
    </row>
    <row r="618">
      <c r="D618" s="31"/>
      <c r="I618" s="31"/>
      <c r="N618" s="31"/>
      <c r="S618" s="31"/>
      <c r="W618" s="31"/>
    </row>
    <row r="619">
      <c r="D619" s="31"/>
      <c r="I619" s="31"/>
      <c r="N619" s="31"/>
      <c r="S619" s="31"/>
      <c r="W619" s="31"/>
    </row>
    <row r="620">
      <c r="D620" s="31"/>
      <c r="I620" s="31"/>
      <c r="N620" s="31"/>
      <c r="S620" s="31"/>
      <c r="W620" s="31"/>
    </row>
    <row r="621">
      <c r="D621" s="31"/>
      <c r="I621" s="31"/>
      <c r="N621" s="31"/>
      <c r="S621" s="31"/>
      <c r="W621" s="31"/>
    </row>
    <row r="622">
      <c r="D622" s="31"/>
      <c r="I622" s="31"/>
      <c r="N622" s="31"/>
      <c r="S622" s="31"/>
      <c r="W622" s="31"/>
    </row>
    <row r="623">
      <c r="D623" s="31"/>
      <c r="I623" s="31"/>
      <c r="N623" s="31"/>
      <c r="S623" s="31"/>
      <c r="W623" s="31"/>
    </row>
    <row r="624">
      <c r="D624" s="31"/>
      <c r="I624" s="31"/>
      <c r="N624" s="31"/>
      <c r="S624" s="31"/>
      <c r="W624" s="31"/>
    </row>
    <row r="625">
      <c r="D625" s="31"/>
      <c r="I625" s="31"/>
      <c r="N625" s="31"/>
      <c r="S625" s="31"/>
      <c r="W625" s="31"/>
    </row>
    <row r="626">
      <c r="D626" s="31"/>
      <c r="I626" s="31"/>
      <c r="N626" s="31"/>
      <c r="S626" s="31"/>
      <c r="W626" s="31"/>
    </row>
    <row r="627">
      <c r="D627" s="31"/>
      <c r="I627" s="31"/>
      <c r="N627" s="31"/>
      <c r="S627" s="31"/>
      <c r="W627" s="31"/>
    </row>
    <row r="628">
      <c r="D628" s="31"/>
      <c r="I628" s="31"/>
      <c r="N628" s="31"/>
      <c r="S628" s="31"/>
      <c r="W628" s="31"/>
    </row>
    <row r="629">
      <c r="D629" s="31"/>
      <c r="I629" s="31"/>
      <c r="N629" s="31"/>
      <c r="S629" s="31"/>
      <c r="W629" s="31"/>
    </row>
    <row r="630">
      <c r="D630" s="31"/>
      <c r="I630" s="31"/>
      <c r="N630" s="31"/>
      <c r="S630" s="31"/>
      <c r="W630" s="31"/>
    </row>
    <row r="631">
      <c r="D631" s="31"/>
      <c r="I631" s="31"/>
      <c r="N631" s="31"/>
      <c r="S631" s="31"/>
      <c r="W631" s="31"/>
    </row>
    <row r="632">
      <c r="D632" s="31"/>
      <c r="I632" s="31"/>
      <c r="N632" s="31"/>
      <c r="S632" s="31"/>
      <c r="W632" s="31"/>
    </row>
    <row r="633">
      <c r="D633" s="31"/>
      <c r="I633" s="31"/>
      <c r="N633" s="31"/>
      <c r="S633" s="31"/>
      <c r="W633" s="31"/>
    </row>
    <row r="634">
      <c r="D634" s="31"/>
      <c r="I634" s="31"/>
      <c r="N634" s="31"/>
      <c r="S634" s="31"/>
      <c r="W634" s="31"/>
    </row>
    <row r="635">
      <c r="D635" s="31"/>
      <c r="I635" s="31"/>
      <c r="N635" s="31"/>
      <c r="S635" s="31"/>
      <c r="W635" s="31"/>
    </row>
    <row r="636">
      <c r="D636" s="31"/>
      <c r="I636" s="31"/>
      <c r="N636" s="31"/>
      <c r="S636" s="31"/>
      <c r="W636" s="31"/>
    </row>
    <row r="637">
      <c r="D637" s="31"/>
      <c r="I637" s="31"/>
      <c r="N637" s="31"/>
      <c r="S637" s="31"/>
      <c r="W637" s="31"/>
    </row>
    <row r="638">
      <c r="D638" s="31"/>
      <c r="I638" s="31"/>
      <c r="N638" s="31"/>
      <c r="S638" s="31"/>
      <c r="W638" s="31"/>
    </row>
    <row r="639">
      <c r="D639" s="31"/>
      <c r="I639" s="31"/>
      <c r="N639" s="31"/>
      <c r="S639" s="31"/>
      <c r="W639" s="31"/>
    </row>
    <row r="640">
      <c r="D640" s="31"/>
      <c r="I640" s="31"/>
      <c r="N640" s="31"/>
      <c r="S640" s="31"/>
      <c r="W640" s="31"/>
    </row>
    <row r="641">
      <c r="D641" s="31"/>
      <c r="I641" s="31"/>
      <c r="N641" s="31"/>
      <c r="S641" s="31"/>
      <c r="W641" s="31"/>
    </row>
    <row r="642">
      <c r="D642" s="31"/>
      <c r="I642" s="31"/>
      <c r="N642" s="31"/>
      <c r="S642" s="31"/>
      <c r="W642" s="31"/>
    </row>
    <row r="643">
      <c r="D643" s="31"/>
      <c r="I643" s="31"/>
      <c r="N643" s="31"/>
      <c r="S643" s="31"/>
      <c r="W643" s="31"/>
    </row>
    <row r="644">
      <c r="D644" s="31"/>
      <c r="I644" s="31"/>
      <c r="N644" s="31"/>
      <c r="S644" s="31"/>
      <c r="W644" s="31"/>
    </row>
    <row r="645">
      <c r="D645" s="31"/>
      <c r="I645" s="31"/>
      <c r="N645" s="31"/>
      <c r="S645" s="31"/>
      <c r="W645" s="31"/>
    </row>
    <row r="646">
      <c r="D646" s="31"/>
      <c r="I646" s="31"/>
      <c r="N646" s="31"/>
      <c r="S646" s="31"/>
      <c r="W646" s="31"/>
    </row>
    <row r="647">
      <c r="D647" s="31"/>
      <c r="I647" s="31"/>
      <c r="N647" s="31"/>
      <c r="S647" s="31"/>
      <c r="W647" s="31"/>
    </row>
    <row r="648">
      <c r="D648" s="31"/>
      <c r="I648" s="31"/>
      <c r="N648" s="31"/>
      <c r="S648" s="31"/>
      <c r="W648" s="31"/>
    </row>
    <row r="649">
      <c r="D649" s="31"/>
      <c r="I649" s="31"/>
      <c r="N649" s="31"/>
      <c r="S649" s="31"/>
      <c r="W649" s="31"/>
    </row>
    <row r="650">
      <c r="D650" s="31"/>
      <c r="I650" s="31"/>
      <c r="N650" s="31"/>
      <c r="S650" s="31"/>
      <c r="W650" s="31"/>
    </row>
    <row r="651">
      <c r="D651" s="31"/>
      <c r="I651" s="31"/>
      <c r="N651" s="31"/>
      <c r="S651" s="31"/>
      <c r="W651" s="31"/>
    </row>
    <row r="652">
      <c r="D652" s="31"/>
      <c r="I652" s="31"/>
      <c r="N652" s="31"/>
      <c r="S652" s="31"/>
      <c r="W652" s="31"/>
    </row>
    <row r="653">
      <c r="D653" s="31"/>
      <c r="I653" s="31"/>
      <c r="N653" s="31"/>
      <c r="S653" s="31"/>
      <c r="W653" s="31"/>
    </row>
    <row r="654">
      <c r="D654" s="31"/>
      <c r="I654" s="31"/>
      <c r="N654" s="31"/>
      <c r="S654" s="31"/>
      <c r="W654" s="31"/>
    </row>
    <row r="655">
      <c r="D655" s="31"/>
      <c r="I655" s="31"/>
      <c r="N655" s="31"/>
      <c r="S655" s="31"/>
      <c r="W655" s="31"/>
    </row>
    <row r="656">
      <c r="D656" s="31"/>
      <c r="I656" s="31"/>
      <c r="N656" s="31"/>
      <c r="S656" s="31"/>
      <c r="W656" s="31"/>
    </row>
    <row r="657">
      <c r="D657" s="31"/>
      <c r="I657" s="31"/>
      <c r="N657" s="31"/>
      <c r="S657" s="31"/>
      <c r="W657" s="31"/>
    </row>
    <row r="658">
      <c r="D658" s="31"/>
      <c r="I658" s="31"/>
      <c r="N658" s="31"/>
      <c r="S658" s="31"/>
      <c r="W658" s="31"/>
    </row>
    <row r="659">
      <c r="D659" s="31"/>
      <c r="I659" s="31"/>
      <c r="N659" s="31"/>
      <c r="S659" s="31"/>
      <c r="W659" s="31"/>
    </row>
    <row r="660">
      <c r="D660" s="31"/>
      <c r="I660" s="31"/>
      <c r="N660" s="31"/>
      <c r="S660" s="31"/>
      <c r="W660" s="31"/>
    </row>
    <row r="661">
      <c r="D661" s="31"/>
      <c r="I661" s="31"/>
      <c r="N661" s="31"/>
      <c r="S661" s="31"/>
      <c r="W661" s="31"/>
    </row>
    <row r="662">
      <c r="D662" s="31"/>
      <c r="I662" s="31"/>
      <c r="N662" s="31"/>
      <c r="S662" s="31"/>
      <c r="W662" s="31"/>
    </row>
    <row r="663">
      <c r="D663" s="31"/>
      <c r="I663" s="31"/>
      <c r="N663" s="31"/>
      <c r="S663" s="31"/>
      <c r="W663" s="31"/>
    </row>
    <row r="664">
      <c r="D664" s="31"/>
      <c r="I664" s="31"/>
      <c r="N664" s="31"/>
      <c r="S664" s="31"/>
      <c r="W664" s="31"/>
    </row>
    <row r="665">
      <c r="D665" s="31"/>
      <c r="I665" s="31"/>
      <c r="N665" s="31"/>
      <c r="S665" s="31"/>
      <c r="W665" s="31"/>
    </row>
    <row r="666">
      <c r="D666" s="31"/>
      <c r="I666" s="31"/>
      <c r="N666" s="31"/>
      <c r="S666" s="31"/>
      <c r="W666" s="31"/>
    </row>
    <row r="667">
      <c r="D667" s="31"/>
      <c r="I667" s="31"/>
      <c r="N667" s="31"/>
      <c r="S667" s="31"/>
      <c r="W667" s="31"/>
    </row>
    <row r="668">
      <c r="D668" s="31"/>
      <c r="I668" s="31"/>
      <c r="N668" s="31"/>
      <c r="S668" s="31"/>
      <c r="W668" s="31"/>
    </row>
    <row r="669">
      <c r="D669" s="31"/>
      <c r="I669" s="31"/>
      <c r="N669" s="31"/>
      <c r="S669" s="31"/>
      <c r="W669" s="31"/>
    </row>
    <row r="670">
      <c r="D670" s="31"/>
      <c r="I670" s="31"/>
      <c r="N670" s="31"/>
      <c r="S670" s="31"/>
      <c r="W670" s="31"/>
    </row>
    <row r="671">
      <c r="D671" s="31"/>
      <c r="I671" s="31"/>
      <c r="N671" s="31"/>
      <c r="S671" s="31"/>
      <c r="W671" s="31"/>
    </row>
    <row r="672">
      <c r="D672" s="31"/>
      <c r="I672" s="31"/>
      <c r="N672" s="31"/>
      <c r="S672" s="31"/>
      <c r="W672" s="31"/>
    </row>
    <row r="673">
      <c r="D673" s="31"/>
      <c r="I673" s="31"/>
      <c r="N673" s="31"/>
      <c r="S673" s="31"/>
      <c r="W673" s="31"/>
    </row>
    <row r="674">
      <c r="D674" s="31"/>
      <c r="I674" s="31"/>
      <c r="N674" s="31"/>
      <c r="S674" s="31"/>
      <c r="W674" s="31"/>
    </row>
    <row r="675">
      <c r="D675" s="31"/>
      <c r="I675" s="31"/>
      <c r="N675" s="31"/>
      <c r="S675" s="31"/>
      <c r="W675" s="31"/>
    </row>
    <row r="676">
      <c r="D676" s="31"/>
      <c r="I676" s="31"/>
      <c r="N676" s="31"/>
      <c r="S676" s="31"/>
      <c r="W676" s="31"/>
    </row>
    <row r="677">
      <c r="D677" s="31"/>
      <c r="I677" s="31"/>
      <c r="N677" s="31"/>
      <c r="S677" s="31"/>
      <c r="W677" s="31"/>
    </row>
    <row r="678">
      <c r="D678" s="31"/>
      <c r="I678" s="31"/>
      <c r="N678" s="31"/>
      <c r="S678" s="31"/>
      <c r="W678" s="31"/>
    </row>
    <row r="679">
      <c r="D679" s="31"/>
      <c r="I679" s="31"/>
      <c r="N679" s="31"/>
      <c r="S679" s="31"/>
      <c r="W679" s="31"/>
    </row>
    <row r="680">
      <c r="D680" s="31"/>
      <c r="I680" s="31"/>
      <c r="N680" s="31"/>
      <c r="S680" s="31"/>
      <c r="W680" s="31"/>
    </row>
    <row r="681">
      <c r="D681" s="31"/>
      <c r="I681" s="31"/>
      <c r="N681" s="31"/>
      <c r="S681" s="31"/>
      <c r="W681" s="31"/>
    </row>
    <row r="682">
      <c r="D682" s="31"/>
      <c r="I682" s="31"/>
      <c r="N682" s="31"/>
      <c r="S682" s="31"/>
      <c r="W682" s="31"/>
    </row>
    <row r="683">
      <c r="D683" s="31"/>
      <c r="I683" s="31"/>
      <c r="N683" s="31"/>
      <c r="S683" s="31"/>
      <c r="W683" s="31"/>
    </row>
    <row r="684">
      <c r="D684" s="31"/>
      <c r="I684" s="31"/>
      <c r="N684" s="31"/>
      <c r="S684" s="31"/>
      <c r="W684" s="31"/>
    </row>
    <row r="685">
      <c r="D685" s="31"/>
      <c r="I685" s="31"/>
      <c r="N685" s="31"/>
      <c r="S685" s="31"/>
      <c r="W685" s="31"/>
    </row>
    <row r="686">
      <c r="D686" s="31"/>
      <c r="I686" s="31"/>
      <c r="N686" s="31"/>
      <c r="S686" s="31"/>
      <c r="W686" s="31"/>
    </row>
    <row r="687">
      <c r="D687" s="31"/>
      <c r="I687" s="31"/>
      <c r="N687" s="31"/>
      <c r="S687" s="31"/>
      <c r="W687" s="31"/>
    </row>
    <row r="688">
      <c r="D688" s="31"/>
      <c r="I688" s="31"/>
      <c r="N688" s="31"/>
      <c r="S688" s="31"/>
      <c r="W688" s="31"/>
    </row>
    <row r="689">
      <c r="D689" s="31"/>
      <c r="I689" s="31"/>
      <c r="N689" s="31"/>
      <c r="S689" s="31"/>
      <c r="W689" s="31"/>
    </row>
    <row r="690">
      <c r="D690" s="31"/>
      <c r="I690" s="31"/>
      <c r="N690" s="31"/>
      <c r="S690" s="31"/>
      <c r="W690" s="31"/>
    </row>
    <row r="691">
      <c r="D691" s="31"/>
      <c r="I691" s="31"/>
      <c r="N691" s="31"/>
      <c r="S691" s="31"/>
      <c r="W691" s="31"/>
    </row>
    <row r="692">
      <c r="D692" s="31"/>
      <c r="I692" s="31"/>
      <c r="N692" s="31"/>
      <c r="S692" s="31"/>
      <c r="W692" s="31"/>
    </row>
    <row r="693">
      <c r="D693" s="31"/>
      <c r="I693" s="31"/>
      <c r="N693" s="31"/>
      <c r="S693" s="31"/>
      <c r="W693" s="31"/>
    </row>
    <row r="694">
      <c r="D694" s="31"/>
      <c r="I694" s="31"/>
      <c r="N694" s="31"/>
      <c r="S694" s="31"/>
      <c r="W694" s="31"/>
    </row>
    <row r="695">
      <c r="D695" s="31"/>
      <c r="I695" s="31"/>
      <c r="N695" s="31"/>
      <c r="S695" s="31"/>
      <c r="W695" s="31"/>
    </row>
    <row r="696">
      <c r="D696" s="31"/>
      <c r="I696" s="31"/>
      <c r="N696" s="31"/>
      <c r="S696" s="31"/>
      <c r="W696" s="31"/>
    </row>
    <row r="697">
      <c r="D697" s="31"/>
      <c r="I697" s="31"/>
      <c r="N697" s="31"/>
      <c r="S697" s="31"/>
      <c r="W697" s="31"/>
    </row>
    <row r="698">
      <c r="D698" s="31"/>
      <c r="I698" s="31"/>
      <c r="N698" s="31"/>
      <c r="S698" s="31"/>
      <c r="W698" s="31"/>
    </row>
    <row r="699">
      <c r="D699" s="31"/>
      <c r="I699" s="31"/>
      <c r="N699" s="31"/>
      <c r="S699" s="31"/>
      <c r="W699" s="31"/>
    </row>
    <row r="700">
      <c r="D700" s="31"/>
      <c r="I700" s="31"/>
      <c r="N700" s="31"/>
      <c r="S700" s="31"/>
      <c r="W700" s="31"/>
    </row>
    <row r="701">
      <c r="D701" s="31"/>
      <c r="I701" s="31"/>
      <c r="N701" s="31"/>
      <c r="S701" s="31"/>
      <c r="W701" s="31"/>
    </row>
    <row r="702">
      <c r="D702" s="31"/>
      <c r="I702" s="31"/>
      <c r="N702" s="31"/>
      <c r="S702" s="31"/>
      <c r="W702" s="31"/>
    </row>
    <row r="703">
      <c r="D703" s="31"/>
      <c r="I703" s="31"/>
      <c r="N703" s="31"/>
      <c r="S703" s="31"/>
      <c r="W703" s="31"/>
    </row>
    <row r="704">
      <c r="D704" s="31"/>
      <c r="I704" s="31"/>
      <c r="N704" s="31"/>
      <c r="S704" s="31"/>
      <c r="W704" s="31"/>
    </row>
    <row r="705">
      <c r="D705" s="31"/>
      <c r="I705" s="31"/>
      <c r="N705" s="31"/>
      <c r="S705" s="31"/>
      <c r="W705" s="31"/>
    </row>
    <row r="706">
      <c r="D706" s="31"/>
      <c r="I706" s="31"/>
      <c r="N706" s="31"/>
      <c r="S706" s="31"/>
      <c r="W706" s="31"/>
    </row>
    <row r="707">
      <c r="D707" s="31"/>
      <c r="I707" s="31"/>
      <c r="N707" s="31"/>
      <c r="S707" s="31"/>
      <c r="W707" s="31"/>
    </row>
    <row r="708">
      <c r="D708" s="31"/>
      <c r="I708" s="31"/>
      <c r="N708" s="31"/>
      <c r="S708" s="31"/>
      <c r="W708" s="31"/>
    </row>
    <row r="709">
      <c r="D709" s="31"/>
      <c r="I709" s="31"/>
      <c r="N709" s="31"/>
      <c r="S709" s="31"/>
      <c r="W709" s="31"/>
    </row>
    <row r="710">
      <c r="D710" s="31"/>
      <c r="I710" s="31"/>
      <c r="N710" s="31"/>
      <c r="S710" s="31"/>
      <c r="W710" s="31"/>
    </row>
    <row r="711">
      <c r="D711" s="31"/>
      <c r="I711" s="31"/>
      <c r="N711" s="31"/>
      <c r="S711" s="31"/>
      <c r="W711" s="31"/>
    </row>
    <row r="712">
      <c r="D712" s="31"/>
      <c r="I712" s="31"/>
      <c r="N712" s="31"/>
      <c r="S712" s="31"/>
      <c r="W712" s="31"/>
    </row>
    <row r="713">
      <c r="D713" s="31"/>
      <c r="I713" s="31"/>
      <c r="N713" s="31"/>
      <c r="S713" s="31"/>
      <c r="W713" s="31"/>
    </row>
    <row r="714">
      <c r="D714" s="31"/>
      <c r="I714" s="31"/>
      <c r="N714" s="31"/>
      <c r="S714" s="31"/>
      <c r="W714" s="31"/>
    </row>
    <row r="715">
      <c r="D715" s="31"/>
      <c r="I715" s="31"/>
      <c r="N715" s="31"/>
      <c r="S715" s="31"/>
      <c r="W715" s="31"/>
    </row>
    <row r="716">
      <c r="D716" s="31"/>
      <c r="I716" s="31"/>
      <c r="N716" s="31"/>
      <c r="S716" s="31"/>
      <c r="W716" s="31"/>
    </row>
    <row r="717">
      <c r="D717" s="31"/>
      <c r="I717" s="31"/>
      <c r="N717" s="31"/>
      <c r="S717" s="31"/>
      <c r="W717" s="31"/>
    </row>
    <row r="718">
      <c r="D718" s="31"/>
      <c r="I718" s="31"/>
      <c r="N718" s="31"/>
      <c r="S718" s="31"/>
      <c r="W718" s="31"/>
    </row>
    <row r="719">
      <c r="D719" s="31"/>
      <c r="I719" s="31"/>
      <c r="N719" s="31"/>
      <c r="S719" s="31"/>
      <c r="W719" s="31"/>
    </row>
    <row r="720">
      <c r="D720" s="31"/>
      <c r="I720" s="31"/>
      <c r="N720" s="31"/>
      <c r="S720" s="31"/>
      <c r="W720" s="31"/>
    </row>
    <row r="721">
      <c r="D721" s="31"/>
      <c r="I721" s="31"/>
      <c r="N721" s="31"/>
      <c r="S721" s="31"/>
      <c r="W721" s="31"/>
    </row>
    <row r="722">
      <c r="D722" s="31"/>
      <c r="I722" s="31"/>
      <c r="N722" s="31"/>
      <c r="S722" s="31"/>
      <c r="W722" s="31"/>
    </row>
    <row r="723">
      <c r="D723" s="31"/>
      <c r="I723" s="31"/>
      <c r="N723" s="31"/>
      <c r="S723" s="31"/>
      <c r="W723" s="31"/>
    </row>
    <row r="724">
      <c r="D724" s="31"/>
      <c r="I724" s="31"/>
      <c r="N724" s="31"/>
      <c r="S724" s="31"/>
      <c r="W724" s="31"/>
    </row>
    <row r="725">
      <c r="I725" s="31"/>
      <c r="N725" s="31"/>
      <c r="S725" s="31"/>
      <c r="W725" s="31"/>
    </row>
    <row r="726">
      <c r="I726" s="31"/>
      <c r="N726" s="31"/>
      <c r="S726" s="31"/>
      <c r="W726" s="31"/>
    </row>
    <row r="727">
      <c r="I727" s="31"/>
      <c r="N727" s="31"/>
      <c r="S727" s="31"/>
      <c r="W727" s="31"/>
    </row>
    <row r="728">
      <c r="I728" s="31"/>
      <c r="N728" s="31"/>
      <c r="S728" s="31"/>
      <c r="W728" s="31"/>
    </row>
    <row r="729">
      <c r="I729" s="31"/>
      <c r="N729" s="31"/>
      <c r="S729" s="31"/>
      <c r="W729" s="31"/>
    </row>
    <row r="730">
      <c r="I730" s="31"/>
      <c r="N730" s="31"/>
      <c r="S730" s="31"/>
      <c r="W730" s="31"/>
    </row>
    <row r="731">
      <c r="I731" s="31"/>
      <c r="N731" s="31"/>
      <c r="S731" s="31"/>
      <c r="W731" s="31"/>
    </row>
    <row r="732">
      <c r="I732" s="31"/>
      <c r="N732" s="31"/>
      <c r="S732" s="31"/>
      <c r="W732" s="31"/>
    </row>
    <row r="733">
      <c r="I733" s="31"/>
      <c r="N733" s="31"/>
      <c r="S733" s="31"/>
      <c r="W733" s="31"/>
    </row>
    <row r="734">
      <c r="I734" s="31"/>
      <c r="N734" s="31"/>
      <c r="S734" s="31"/>
      <c r="W734" s="31"/>
    </row>
    <row r="735">
      <c r="I735" s="31"/>
      <c r="N735" s="31"/>
      <c r="S735" s="31"/>
      <c r="W735" s="31"/>
    </row>
    <row r="736">
      <c r="I736" s="31"/>
      <c r="N736" s="31"/>
      <c r="S736" s="31"/>
      <c r="W736" s="31"/>
    </row>
    <row r="737">
      <c r="I737" s="31"/>
      <c r="N737" s="31"/>
      <c r="S737" s="31"/>
      <c r="W737" s="31"/>
    </row>
    <row r="738">
      <c r="I738" s="31"/>
      <c r="N738" s="31"/>
      <c r="S738" s="31"/>
      <c r="W738" s="31"/>
    </row>
    <row r="739">
      <c r="I739" s="31"/>
      <c r="N739" s="31"/>
      <c r="S739" s="31"/>
      <c r="W739" s="31"/>
    </row>
    <row r="740">
      <c r="I740" s="31"/>
      <c r="N740" s="31"/>
      <c r="S740" s="31"/>
      <c r="W740" s="31"/>
    </row>
    <row r="741">
      <c r="I741" s="31"/>
      <c r="N741" s="31"/>
      <c r="S741" s="31"/>
      <c r="W741" s="31"/>
    </row>
    <row r="742">
      <c r="I742" s="31"/>
      <c r="N742" s="31"/>
      <c r="S742" s="31"/>
      <c r="W742" s="31"/>
    </row>
    <row r="743">
      <c r="I743" s="31"/>
      <c r="N743" s="31"/>
      <c r="S743" s="31"/>
      <c r="W743" s="31"/>
    </row>
    <row r="744">
      <c r="I744" s="31"/>
      <c r="N744" s="31"/>
      <c r="S744" s="31"/>
      <c r="W744" s="31"/>
    </row>
    <row r="745">
      <c r="I745" s="31"/>
      <c r="N745" s="31"/>
      <c r="S745" s="31"/>
      <c r="W745" s="31"/>
    </row>
    <row r="746">
      <c r="I746" s="31"/>
      <c r="N746" s="31"/>
      <c r="S746" s="31"/>
      <c r="W746" s="31"/>
    </row>
    <row r="747">
      <c r="I747" s="31"/>
      <c r="N747" s="31"/>
      <c r="S747" s="31"/>
      <c r="W747" s="31"/>
    </row>
    <row r="748">
      <c r="I748" s="31"/>
      <c r="N748" s="31"/>
      <c r="S748" s="31"/>
      <c r="W748" s="31"/>
    </row>
    <row r="749">
      <c r="I749" s="31"/>
      <c r="N749" s="31"/>
      <c r="S749" s="31"/>
      <c r="W749" s="31"/>
    </row>
    <row r="750">
      <c r="I750" s="31"/>
      <c r="N750" s="31"/>
      <c r="S750" s="31"/>
      <c r="W750" s="31"/>
    </row>
    <row r="751">
      <c r="I751" s="31"/>
      <c r="N751" s="31"/>
      <c r="S751" s="31"/>
      <c r="W751" s="31"/>
    </row>
    <row r="752">
      <c r="I752" s="31"/>
      <c r="N752" s="31"/>
      <c r="S752" s="31"/>
      <c r="W752" s="31"/>
    </row>
    <row r="753">
      <c r="I753" s="31"/>
      <c r="N753" s="31"/>
      <c r="S753" s="31"/>
      <c r="W753" s="31"/>
    </row>
    <row r="754">
      <c r="I754" s="31"/>
      <c r="N754" s="31"/>
      <c r="S754" s="31"/>
      <c r="W754" s="31"/>
    </row>
    <row r="755">
      <c r="I755" s="31"/>
      <c r="N755" s="31"/>
      <c r="S755" s="31"/>
      <c r="W755" s="31"/>
    </row>
    <row r="756">
      <c r="I756" s="31"/>
      <c r="N756" s="31"/>
      <c r="S756" s="31"/>
      <c r="W756" s="31"/>
    </row>
    <row r="757">
      <c r="I757" s="31"/>
      <c r="N757" s="31"/>
      <c r="S757" s="31"/>
      <c r="W757" s="31"/>
    </row>
    <row r="758">
      <c r="I758" s="31"/>
      <c r="N758" s="31"/>
      <c r="S758" s="31"/>
      <c r="W758" s="31"/>
    </row>
    <row r="759">
      <c r="I759" s="31"/>
      <c r="N759" s="31"/>
      <c r="S759" s="31"/>
      <c r="W759" s="31"/>
    </row>
    <row r="760">
      <c r="I760" s="31"/>
      <c r="N760" s="31"/>
      <c r="S760" s="31"/>
      <c r="W760" s="31"/>
    </row>
    <row r="761">
      <c r="I761" s="31"/>
      <c r="N761" s="31"/>
      <c r="S761" s="31"/>
      <c r="W761" s="31"/>
    </row>
    <row r="762">
      <c r="I762" s="31"/>
      <c r="N762" s="31"/>
      <c r="S762" s="31"/>
      <c r="W762" s="31"/>
    </row>
    <row r="763">
      <c r="I763" s="31"/>
      <c r="N763" s="31"/>
      <c r="S763" s="31"/>
      <c r="W763" s="31"/>
    </row>
    <row r="764">
      <c r="I764" s="31"/>
      <c r="N764" s="31"/>
      <c r="S764" s="31"/>
      <c r="W764" s="31"/>
    </row>
    <row r="765">
      <c r="I765" s="31"/>
      <c r="N765" s="31"/>
      <c r="S765" s="31"/>
      <c r="W765" s="31"/>
    </row>
    <row r="766">
      <c r="I766" s="31"/>
      <c r="N766" s="31"/>
      <c r="S766" s="31"/>
      <c r="W766" s="31"/>
    </row>
    <row r="767">
      <c r="I767" s="31"/>
      <c r="N767" s="31"/>
      <c r="S767" s="31"/>
      <c r="W767" s="31"/>
    </row>
    <row r="768">
      <c r="I768" s="31"/>
      <c r="N768" s="31"/>
      <c r="S768" s="31"/>
      <c r="W768" s="31"/>
    </row>
    <row r="769">
      <c r="I769" s="31"/>
      <c r="N769" s="31"/>
      <c r="S769" s="31"/>
      <c r="W769" s="31"/>
    </row>
    <row r="770">
      <c r="I770" s="31"/>
      <c r="N770" s="31"/>
      <c r="S770" s="31"/>
      <c r="W770" s="31"/>
    </row>
    <row r="771">
      <c r="I771" s="31"/>
      <c r="N771" s="31"/>
      <c r="S771" s="31"/>
      <c r="W771" s="31"/>
    </row>
    <row r="772">
      <c r="I772" s="31"/>
      <c r="N772" s="31"/>
      <c r="S772" s="31"/>
      <c r="W772" s="31"/>
    </row>
    <row r="773">
      <c r="I773" s="31"/>
      <c r="N773" s="31"/>
      <c r="S773" s="31"/>
      <c r="W773" s="31"/>
    </row>
    <row r="774">
      <c r="I774" s="31"/>
      <c r="N774" s="31"/>
      <c r="S774" s="31"/>
      <c r="W774" s="31"/>
    </row>
    <row r="775">
      <c r="I775" s="31"/>
      <c r="N775" s="31"/>
      <c r="S775" s="31"/>
      <c r="W775" s="31"/>
    </row>
    <row r="776">
      <c r="I776" s="31"/>
      <c r="N776" s="31"/>
      <c r="S776" s="31"/>
      <c r="W776" s="31"/>
    </row>
    <row r="777">
      <c r="I777" s="31"/>
      <c r="N777" s="31"/>
      <c r="S777" s="31"/>
      <c r="W777" s="31"/>
    </row>
    <row r="778">
      <c r="I778" s="31"/>
      <c r="N778" s="31"/>
      <c r="S778" s="31"/>
      <c r="W778" s="31"/>
    </row>
    <row r="779">
      <c r="I779" s="31"/>
      <c r="N779" s="31"/>
      <c r="S779" s="31"/>
      <c r="W779" s="31"/>
    </row>
    <row r="780">
      <c r="I780" s="31"/>
      <c r="N780" s="31"/>
      <c r="S780" s="31"/>
      <c r="W780" s="31"/>
    </row>
    <row r="781">
      <c r="I781" s="31"/>
      <c r="N781" s="31"/>
      <c r="S781" s="31"/>
      <c r="W781" s="31"/>
    </row>
    <row r="782">
      <c r="I782" s="31"/>
      <c r="N782" s="31"/>
      <c r="S782" s="31"/>
      <c r="W782" s="31"/>
    </row>
    <row r="783">
      <c r="I783" s="31"/>
      <c r="N783" s="31"/>
      <c r="S783" s="31"/>
      <c r="W783" s="31"/>
    </row>
    <row r="784">
      <c r="I784" s="31"/>
      <c r="N784" s="31"/>
      <c r="S784" s="31"/>
      <c r="W784" s="31"/>
    </row>
    <row r="785">
      <c r="I785" s="31"/>
      <c r="N785" s="31"/>
      <c r="S785" s="31"/>
      <c r="W785" s="31"/>
    </row>
    <row r="786">
      <c r="I786" s="31"/>
      <c r="N786" s="31"/>
      <c r="S786" s="31"/>
      <c r="W786" s="31"/>
    </row>
    <row r="787">
      <c r="I787" s="31"/>
      <c r="N787" s="31"/>
      <c r="S787" s="31"/>
      <c r="W787" s="31"/>
    </row>
    <row r="788">
      <c r="I788" s="31"/>
      <c r="N788" s="31"/>
      <c r="S788" s="31"/>
      <c r="W788" s="31"/>
    </row>
    <row r="789">
      <c r="I789" s="31"/>
      <c r="N789" s="31"/>
      <c r="S789" s="31"/>
      <c r="W789" s="31"/>
    </row>
    <row r="790">
      <c r="I790" s="31"/>
      <c r="N790" s="31"/>
      <c r="S790" s="31"/>
      <c r="W790" s="31"/>
    </row>
    <row r="791">
      <c r="I791" s="31"/>
      <c r="N791" s="31"/>
      <c r="S791" s="31"/>
      <c r="W791" s="31"/>
    </row>
    <row r="792">
      <c r="I792" s="31"/>
      <c r="N792" s="31"/>
      <c r="S792" s="31"/>
      <c r="W792" s="31"/>
    </row>
    <row r="793">
      <c r="I793" s="31"/>
      <c r="N793" s="31"/>
      <c r="S793" s="31"/>
      <c r="W793" s="31"/>
    </row>
    <row r="794">
      <c r="I794" s="31"/>
      <c r="N794" s="31"/>
      <c r="S794" s="31"/>
      <c r="W794" s="31"/>
    </row>
    <row r="795">
      <c r="I795" s="31"/>
      <c r="N795" s="31"/>
      <c r="S795" s="31"/>
      <c r="W795" s="31"/>
    </row>
    <row r="796">
      <c r="I796" s="31"/>
      <c r="N796" s="31"/>
      <c r="S796" s="31"/>
      <c r="W796" s="31"/>
    </row>
    <row r="797">
      <c r="I797" s="31"/>
      <c r="N797" s="31"/>
      <c r="S797" s="31"/>
      <c r="W797" s="31"/>
    </row>
    <row r="798">
      <c r="I798" s="31"/>
      <c r="N798" s="31"/>
      <c r="S798" s="31"/>
      <c r="W798" s="31"/>
    </row>
    <row r="799">
      <c r="I799" s="31"/>
      <c r="N799" s="31"/>
      <c r="S799" s="31"/>
      <c r="W799" s="31"/>
    </row>
    <row r="800">
      <c r="I800" s="31"/>
      <c r="N800" s="31"/>
      <c r="S800" s="31"/>
      <c r="W800" s="31"/>
    </row>
    <row r="801">
      <c r="I801" s="31"/>
      <c r="N801" s="31"/>
      <c r="S801" s="31"/>
      <c r="W801" s="31"/>
    </row>
    <row r="802">
      <c r="I802" s="31"/>
      <c r="N802" s="31"/>
      <c r="S802" s="31"/>
      <c r="W802" s="31"/>
    </row>
    <row r="803">
      <c r="I803" s="31"/>
      <c r="N803" s="31"/>
      <c r="S803" s="31"/>
      <c r="W803" s="31"/>
    </row>
    <row r="804">
      <c r="I804" s="31"/>
      <c r="N804" s="31"/>
      <c r="S804" s="31"/>
      <c r="W804" s="31"/>
    </row>
    <row r="805">
      <c r="I805" s="31"/>
      <c r="N805" s="31"/>
      <c r="S805" s="31"/>
      <c r="W805" s="31"/>
    </row>
    <row r="806">
      <c r="I806" s="31"/>
      <c r="N806" s="31"/>
      <c r="S806" s="31"/>
      <c r="W806" s="31"/>
    </row>
    <row r="807">
      <c r="I807" s="31"/>
      <c r="N807" s="31"/>
      <c r="S807" s="31"/>
      <c r="W807" s="31"/>
    </row>
    <row r="808">
      <c r="I808" s="31"/>
      <c r="N808" s="31"/>
      <c r="S808" s="31"/>
      <c r="W808" s="31"/>
    </row>
    <row r="809">
      <c r="I809" s="31"/>
      <c r="N809" s="31"/>
      <c r="S809" s="31"/>
      <c r="W809" s="31"/>
    </row>
    <row r="810">
      <c r="I810" s="31"/>
      <c r="N810" s="31"/>
      <c r="S810" s="31"/>
      <c r="W810" s="31"/>
    </row>
    <row r="811">
      <c r="I811" s="31"/>
      <c r="N811" s="31"/>
      <c r="S811" s="31"/>
      <c r="W811" s="31"/>
    </row>
    <row r="812">
      <c r="I812" s="31"/>
      <c r="N812" s="31"/>
      <c r="S812" s="31"/>
      <c r="W812" s="31"/>
    </row>
    <row r="813">
      <c r="I813" s="31"/>
      <c r="N813" s="31"/>
      <c r="S813" s="31"/>
      <c r="W813" s="31"/>
    </row>
    <row r="814">
      <c r="I814" s="31"/>
      <c r="N814" s="31"/>
      <c r="S814" s="31"/>
      <c r="W814" s="31"/>
    </row>
    <row r="815">
      <c r="I815" s="31"/>
      <c r="N815" s="31"/>
      <c r="S815" s="31"/>
      <c r="W815" s="31"/>
    </row>
    <row r="816">
      <c r="I816" s="31"/>
      <c r="N816" s="31"/>
      <c r="S816" s="31"/>
      <c r="W816" s="31"/>
    </row>
    <row r="817">
      <c r="I817" s="31"/>
      <c r="N817" s="31"/>
      <c r="S817" s="31"/>
      <c r="W817" s="31"/>
    </row>
    <row r="818">
      <c r="I818" s="31"/>
      <c r="N818" s="31"/>
      <c r="S818" s="31"/>
      <c r="W818" s="31"/>
    </row>
    <row r="819">
      <c r="I819" s="31"/>
      <c r="N819" s="31"/>
      <c r="S819" s="31"/>
      <c r="W819" s="31"/>
    </row>
    <row r="820">
      <c r="I820" s="31"/>
      <c r="N820" s="31"/>
      <c r="S820" s="31"/>
      <c r="W820" s="31"/>
    </row>
    <row r="821">
      <c r="I821" s="31"/>
      <c r="N821" s="31"/>
      <c r="S821" s="31"/>
      <c r="W821" s="31"/>
    </row>
    <row r="822">
      <c r="I822" s="31"/>
      <c r="N822" s="31"/>
      <c r="S822" s="31"/>
      <c r="W822" s="31"/>
    </row>
    <row r="823">
      <c r="I823" s="31"/>
      <c r="N823" s="31"/>
      <c r="S823" s="31"/>
      <c r="W823" s="31"/>
    </row>
    <row r="824">
      <c r="I824" s="31"/>
      <c r="N824" s="31"/>
      <c r="S824" s="31"/>
      <c r="W824" s="31"/>
    </row>
    <row r="825">
      <c r="I825" s="31"/>
      <c r="N825" s="31"/>
      <c r="S825" s="31"/>
      <c r="W825" s="31"/>
    </row>
    <row r="826">
      <c r="I826" s="31"/>
      <c r="N826" s="31"/>
      <c r="S826" s="31"/>
      <c r="W826" s="31"/>
    </row>
    <row r="827">
      <c r="I827" s="31"/>
      <c r="N827" s="31"/>
      <c r="S827" s="31"/>
      <c r="W827" s="31"/>
    </row>
    <row r="828">
      <c r="I828" s="31"/>
      <c r="N828" s="31"/>
      <c r="S828" s="31"/>
      <c r="W828" s="31"/>
    </row>
    <row r="829">
      <c r="I829" s="31"/>
      <c r="N829" s="31"/>
      <c r="S829" s="31"/>
      <c r="W829" s="31"/>
    </row>
    <row r="830">
      <c r="I830" s="31"/>
      <c r="N830" s="31"/>
      <c r="S830" s="31"/>
      <c r="W830" s="31"/>
    </row>
    <row r="831">
      <c r="I831" s="31"/>
      <c r="N831" s="31"/>
      <c r="S831" s="31"/>
      <c r="W831" s="31"/>
    </row>
    <row r="832">
      <c r="I832" s="31"/>
      <c r="N832" s="31"/>
      <c r="S832" s="31"/>
      <c r="W832" s="31"/>
    </row>
    <row r="833">
      <c r="I833" s="31"/>
      <c r="N833" s="31"/>
      <c r="S833" s="31"/>
      <c r="W833" s="31"/>
    </row>
    <row r="834">
      <c r="I834" s="31"/>
      <c r="N834" s="31"/>
      <c r="S834" s="31"/>
      <c r="W834" s="31"/>
    </row>
    <row r="835">
      <c r="I835" s="31"/>
      <c r="N835" s="31"/>
      <c r="S835" s="31"/>
      <c r="W835" s="31"/>
    </row>
    <row r="836">
      <c r="I836" s="31"/>
      <c r="N836" s="31"/>
      <c r="S836" s="31"/>
      <c r="W836" s="31"/>
    </row>
    <row r="837">
      <c r="I837" s="31"/>
      <c r="N837" s="31"/>
      <c r="S837" s="31"/>
      <c r="W837" s="31"/>
    </row>
    <row r="838">
      <c r="I838" s="31"/>
      <c r="N838" s="31"/>
      <c r="S838" s="31"/>
      <c r="W838" s="31"/>
    </row>
    <row r="839">
      <c r="I839" s="31"/>
      <c r="N839" s="31"/>
      <c r="S839" s="31"/>
      <c r="W839" s="31"/>
    </row>
    <row r="840">
      <c r="I840" s="31"/>
      <c r="N840" s="31"/>
      <c r="S840" s="31"/>
      <c r="W840" s="31"/>
    </row>
    <row r="841">
      <c r="I841" s="31"/>
      <c r="N841" s="31"/>
      <c r="S841" s="31"/>
      <c r="W841" s="31"/>
    </row>
    <row r="842">
      <c r="I842" s="31"/>
      <c r="N842" s="31"/>
      <c r="S842" s="31"/>
      <c r="W842" s="31"/>
    </row>
    <row r="843">
      <c r="I843" s="31"/>
      <c r="N843" s="31"/>
      <c r="S843" s="31"/>
      <c r="W843" s="31"/>
    </row>
    <row r="844">
      <c r="I844" s="31"/>
      <c r="N844" s="31"/>
      <c r="S844" s="31"/>
      <c r="W844" s="31"/>
    </row>
    <row r="845">
      <c r="I845" s="31"/>
      <c r="N845" s="31"/>
      <c r="S845" s="31"/>
      <c r="W845" s="31"/>
    </row>
    <row r="846">
      <c r="I846" s="31"/>
      <c r="N846" s="31"/>
      <c r="S846" s="31"/>
      <c r="W846" s="31"/>
    </row>
    <row r="847">
      <c r="I847" s="31"/>
      <c r="N847" s="31"/>
      <c r="S847" s="31"/>
      <c r="W847" s="31"/>
    </row>
    <row r="848">
      <c r="I848" s="31"/>
      <c r="N848" s="31"/>
      <c r="S848" s="31"/>
      <c r="W848" s="31"/>
    </row>
    <row r="849">
      <c r="I849" s="31"/>
      <c r="N849" s="31"/>
      <c r="S849" s="31"/>
      <c r="W849" s="31"/>
    </row>
    <row r="850">
      <c r="I850" s="31"/>
      <c r="N850" s="31"/>
      <c r="S850" s="31"/>
      <c r="W850" s="31"/>
    </row>
    <row r="851">
      <c r="I851" s="31"/>
      <c r="N851" s="31"/>
      <c r="S851" s="31"/>
      <c r="W851" s="31"/>
    </row>
    <row r="852">
      <c r="I852" s="31"/>
      <c r="N852" s="31"/>
      <c r="S852" s="31"/>
      <c r="W852" s="31"/>
    </row>
    <row r="853">
      <c r="I853" s="31"/>
      <c r="N853" s="31"/>
      <c r="S853" s="31"/>
      <c r="W853" s="31"/>
    </row>
    <row r="854">
      <c r="I854" s="31"/>
      <c r="N854" s="31"/>
      <c r="S854" s="31"/>
      <c r="W854" s="31"/>
    </row>
    <row r="855">
      <c r="I855" s="31"/>
      <c r="N855" s="31"/>
      <c r="S855" s="31"/>
      <c r="W855" s="31"/>
    </row>
    <row r="856">
      <c r="I856" s="31"/>
      <c r="N856" s="31"/>
      <c r="S856" s="31"/>
      <c r="W856" s="31"/>
    </row>
    <row r="857">
      <c r="I857" s="31"/>
      <c r="N857" s="31"/>
      <c r="S857" s="31"/>
      <c r="W857" s="31"/>
    </row>
    <row r="858">
      <c r="I858" s="31"/>
      <c r="N858" s="31"/>
      <c r="S858" s="31"/>
      <c r="W858" s="31"/>
    </row>
    <row r="859">
      <c r="I859" s="31"/>
      <c r="N859" s="31"/>
      <c r="S859" s="31"/>
      <c r="W859" s="31"/>
    </row>
    <row r="860">
      <c r="I860" s="31"/>
      <c r="N860" s="31"/>
      <c r="S860" s="31"/>
      <c r="W860" s="31"/>
    </row>
    <row r="861">
      <c r="I861" s="31"/>
      <c r="N861" s="31"/>
      <c r="S861" s="31"/>
      <c r="W861" s="31"/>
    </row>
    <row r="862">
      <c r="I862" s="31"/>
      <c r="N862" s="31"/>
      <c r="S862" s="31"/>
      <c r="W862" s="31"/>
    </row>
    <row r="863">
      <c r="I863" s="31"/>
      <c r="N863" s="31"/>
      <c r="S863" s="31"/>
      <c r="W863" s="31"/>
    </row>
    <row r="864">
      <c r="I864" s="31"/>
      <c r="N864" s="31"/>
      <c r="S864" s="31"/>
      <c r="W864" s="31"/>
    </row>
    <row r="865">
      <c r="I865" s="31"/>
      <c r="N865" s="31"/>
      <c r="S865" s="31"/>
      <c r="W865" s="31"/>
    </row>
    <row r="866">
      <c r="I866" s="31"/>
      <c r="N866" s="31"/>
      <c r="S866" s="31"/>
      <c r="W866" s="31"/>
    </row>
    <row r="867">
      <c r="I867" s="31"/>
      <c r="N867" s="31"/>
      <c r="S867" s="31"/>
      <c r="W867" s="31"/>
    </row>
    <row r="868">
      <c r="I868" s="31"/>
      <c r="N868" s="31"/>
      <c r="S868" s="31"/>
      <c r="W868" s="31"/>
    </row>
    <row r="869">
      <c r="I869" s="31"/>
      <c r="N869" s="31"/>
      <c r="S869" s="31"/>
      <c r="W869" s="31"/>
    </row>
    <row r="870">
      <c r="I870" s="31"/>
      <c r="N870" s="31"/>
      <c r="S870" s="31"/>
      <c r="W870" s="31"/>
    </row>
    <row r="871">
      <c r="I871" s="31"/>
      <c r="N871" s="31"/>
      <c r="S871" s="31"/>
      <c r="W871" s="31"/>
    </row>
    <row r="872">
      <c r="I872" s="31"/>
      <c r="N872" s="31"/>
      <c r="S872" s="31"/>
      <c r="W872" s="31"/>
    </row>
    <row r="873">
      <c r="I873" s="31"/>
      <c r="N873" s="31"/>
      <c r="S873" s="31"/>
      <c r="W873" s="31"/>
    </row>
    <row r="874">
      <c r="I874" s="31"/>
      <c r="N874" s="31"/>
      <c r="S874" s="31"/>
      <c r="W874" s="31"/>
    </row>
    <row r="875">
      <c r="I875" s="31"/>
      <c r="N875" s="31"/>
      <c r="S875" s="31"/>
      <c r="W875" s="31"/>
    </row>
    <row r="876">
      <c r="I876" s="31"/>
      <c r="N876" s="31"/>
      <c r="S876" s="31"/>
      <c r="W876" s="31"/>
    </row>
    <row r="877">
      <c r="I877" s="31"/>
      <c r="N877" s="31"/>
      <c r="S877" s="31"/>
      <c r="W877" s="31"/>
    </row>
    <row r="878">
      <c r="I878" s="31"/>
      <c r="N878" s="31"/>
      <c r="S878" s="31"/>
      <c r="W878" s="31"/>
    </row>
    <row r="879">
      <c r="I879" s="31"/>
      <c r="N879" s="31"/>
      <c r="S879" s="31"/>
      <c r="W879" s="31"/>
    </row>
    <row r="880">
      <c r="I880" s="31"/>
      <c r="N880" s="31"/>
      <c r="S880" s="31"/>
      <c r="W880" s="31"/>
    </row>
    <row r="881">
      <c r="I881" s="31"/>
      <c r="N881" s="31"/>
      <c r="S881" s="31"/>
      <c r="W881" s="31"/>
    </row>
    <row r="882">
      <c r="I882" s="31"/>
      <c r="N882" s="31"/>
      <c r="S882" s="31"/>
      <c r="W882" s="31"/>
    </row>
    <row r="883">
      <c r="I883" s="31"/>
      <c r="N883" s="31"/>
      <c r="S883" s="31"/>
      <c r="W883" s="31"/>
    </row>
    <row r="884">
      <c r="I884" s="31"/>
      <c r="N884" s="31"/>
      <c r="S884" s="31"/>
      <c r="W884" s="31"/>
    </row>
    <row r="885">
      <c r="I885" s="31"/>
      <c r="N885" s="31"/>
      <c r="S885" s="31"/>
      <c r="W885" s="31"/>
    </row>
    <row r="886">
      <c r="I886" s="31"/>
      <c r="N886" s="31"/>
      <c r="S886" s="31"/>
      <c r="W886" s="31"/>
    </row>
    <row r="887">
      <c r="I887" s="31"/>
      <c r="N887" s="31"/>
      <c r="S887" s="31"/>
      <c r="W887" s="31"/>
    </row>
    <row r="888">
      <c r="I888" s="31"/>
      <c r="N888" s="31"/>
      <c r="S888" s="31"/>
      <c r="W888" s="31"/>
    </row>
    <row r="889">
      <c r="I889" s="31"/>
      <c r="N889" s="31"/>
      <c r="S889" s="31"/>
      <c r="W889" s="31"/>
    </row>
    <row r="890">
      <c r="I890" s="31"/>
      <c r="N890" s="31"/>
      <c r="S890" s="31"/>
      <c r="W890" s="31"/>
    </row>
    <row r="891">
      <c r="I891" s="31"/>
      <c r="N891" s="31"/>
      <c r="S891" s="31"/>
      <c r="W891" s="31"/>
    </row>
    <row r="892">
      <c r="I892" s="31"/>
      <c r="N892" s="31"/>
      <c r="S892" s="31"/>
      <c r="W892" s="31"/>
    </row>
    <row r="893">
      <c r="I893" s="31"/>
      <c r="N893" s="31"/>
      <c r="S893" s="31"/>
      <c r="W893" s="31"/>
    </row>
    <row r="894">
      <c r="I894" s="31"/>
      <c r="N894" s="31"/>
      <c r="S894" s="31"/>
      <c r="W894" s="31"/>
    </row>
    <row r="895">
      <c r="S895" s="31"/>
      <c r="W895" s="31"/>
    </row>
    <row r="896">
      <c r="S896" s="31"/>
      <c r="W896" s="31"/>
    </row>
    <row r="897">
      <c r="S897" s="31"/>
      <c r="W897" s="31"/>
    </row>
    <row r="898">
      <c r="S898" s="31"/>
      <c r="W898" s="31"/>
    </row>
    <row r="899">
      <c r="S899" s="31"/>
      <c r="W899" s="31"/>
    </row>
    <row r="900">
      <c r="S900" s="31"/>
      <c r="W900" s="31"/>
    </row>
    <row r="901">
      <c r="S901" s="31"/>
      <c r="W901" s="31"/>
    </row>
    <row r="902">
      <c r="S902" s="31"/>
      <c r="W902" s="31"/>
    </row>
    <row r="903">
      <c r="S903" s="31"/>
      <c r="W903" s="31"/>
    </row>
    <row r="904">
      <c r="S904" s="31"/>
      <c r="W904" s="31"/>
    </row>
    <row r="905">
      <c r="S905" s="31"/>
      <c r="W905" s="31"/>
    </row>
    <row r="906">
      <c r="S906" s="31"/>
      <c r="W906" s="31"/>
    </row>
    <row r="907">
      <c r="S907" s="31"/>
      <c r="W907" s="31"/>
    </row>
    <row r="908">
      <c r="S908" s="31"/>
      <c r="W908" s="31"/>
    </row>
    <row r="909">
      <c r="S909" s="31"/>
      <c r="W909" s="31"/>
    </row>
    <row r="910">
      <c r="S910" s="31"/>
      <c r="W910" s="31"/>
    </row>
    <row r="911">
      <c r="S911" s="31"/>
      <c r="W911" s="31"/>
    </row>
    <row r="912">
      <c r="S912" s="31"/>
      <c r="W912" s="31"/>
    </row>
    <row r="913">
      <c r="S913" s="31"/>
      <c r="W913" s="31"/>
    </row>
    <row r="914">
      <c r="S914" s="31"/>
      <c r="W914" s="31"/>
    </row>
    <row r="915">
      <c r="S915" s="31"/>
      <c r="W915" s="31"/>
    </row>
    <row r="916">
      <c r="S916" s="31"/>
      <c r="W916" s="31"/>
    </row>
    <row r="917">
      <c r="S917" s="31"/>
      <c r="W917" s="31"/>
    </row>
    <row r="918">
      <c r="S918" s="31"/>
      <c r="W918" s="31"/>
    </row>
    <row r="919">
      <c r="S919" s="31"/>
      <c r="W919" s="31"/>
    </row>
    <row r="920">
      <c r="S920" s="31"/>
      <c r="W920" s="31"/>
    </row>
    <row r="921">
      <c r="S921" s="31"/>
      <c r="W921" s="31"/>
    </row>
    <row r="922">
      <c r="S922" s="31"/>
      <c r="W922" s="31"/>
    </row>
    <row r="923">
      <c r="S923" s="31"/>
      <c r="W923" s="31"/>
    </row>
    <row r="924">
      <c r="S924" s="31"/>
      <c r="W924" s="31"/>
    </row>
    <row r="925">
      <c r="S925" s="31"/>
      <c r="W925" s="31"/>
    </row>
    <row r="926">
      <c r="S926" s="31"/>
      <c r="W926" s="31"/>
    </row>
    <row r="927">
      <c r="S927" s="31"/>
      <c r="W927" s="31"/>
    </row>
    <row r="928">
      <c r="S928" s="31"/>
      <c r="W928" s="31"/>
    </row>
    <row r="929">
      <c r="S929" s="31"/>
      <c r="W929" s="31"/>
    </row>
    <row r="930">
      <c r="S930" s="31"/>
      <c r="W930" s="31"/>
    </row>
    <row r="931">
      <c r="S931" s="31"/>
      <c r="W931" s="31"/>
    </row>
    <row r="932">
      <c r="S932" s="31"/>
      <c r="W932" s="31"/>
    </row>
    <row r="933">
      <c r="S933" s="31"/>
      <c r="W933" s="31"/>
    </row>
    <row r="934">
      <c r="S934" s="31"/>
      <c r="W934" s="31"/>
    </row>
    <row r="935">
      <c r="S935" s="31"/>
      <c r="W935" s="31"/>
    </row>
    <row r="936">
      <c r="S936" s="31"/>
      <c r="W936" s="31"/>
    </row>
    <row r="937">
      <c r="S937" s="31"/>
      <c r="W937" s="31"/>
    </row>
    <row r="938">
      <c r="S938" s="31"/>
      <c r="W938" s="31"/>
    </row>
    <row r="939">
      <c r="S939" s="31"/>
      <c r="W939" s="31"/>
    </row>
    <row r="940">
      <c r="S940" s="31"/>
      <c r="W940" s="31"/>
    </row>
    <row r="941">
      <c r="S941" s="31"/>
      <c r="W941" s="31"/>
    </row>
    <row r="942">
      <c r="S942" s="31"/>
      <c r="W942" s="31"/>
    </row>
    <row r="943">
      <c r="S943" s="31"/>
      <c r="W943" s="31"/>
    </row>
    <row r="944">
      <c r="S944" s="31"/>
      <c r="W944" s="31"/>
    </row>
    <row r="945">
      <c r="S945" s="31"/>
      <c r="W945" s="31"/>
    </row>
    <row r="946">
      <c r="S946" s="31"/>
      <c r="W946" s="31"/>
    </row>
    <row r="947">
      <c r="S947" s="31"/>
      <c r="W947" s="31"/>
    </row>
    <row r="948">
      <c r="S948" s="31"/>
      <c r="W948" s="31"/>
    </row>
    <row r="949">
      <c r="S949" s="31"/>
      <c r="W949" s="31"/>
    </row>
    <row r="950">
      <c r="S950" s="31"/>
      <c r="W950" s="31"/>
    </row>
    <row r="951">
      <c r="S951" s="31"/>
      <c r="W951" s="31"/>
    </row>
    <row r="952">
      <c r="S952" s="31"/>
      <c r="W952" s="31"/>
    </row>
    <row r="953">
      <c r="S953" s="31"/>
      <c r="W953" s="31"/>
    </row>
    <row r="954">
      <c r="S954" s="31"/>
      <c r="W954" s="31"/>
    </row>
    <row r="955">
      <c r="S955" s="31"/>
      <c r="W955" s="31"/>
    </row>
    <row r="956">
      <c r="S956" s="31"/>
      <c r="W956" s="31"/>
    </row>
    <row r="957">
      <c r="S957" s="31"/>
      <c r="W957" s="31"/>
    </row>
    <row r="958">
      <c r="S958" s="31"/>
      <c r="W958" s="31"/>
    </row>
    <row r="959">
      <c r="S959" s="31"/>
      <c r="W959" s="31"/>
    </row>
    <row r="960">
      <c r="S960" s="31"/>
      <c r="W960" s="31"/>
    </row>
    <row r="961">
      <c r="S961" s="31"/>
      <c r="W961" s="31"/>
    </row>
    <row r="962">
      <c r="S962" s="31"/>
      <c r="W962" s="31"/>
    </row>
    <row r="963">
      <c r="S963" s="31"/>
      <c r="W963" s="31"/>
    </row>
    <row r="964">
      <c r="S964" s="31"/>
      <c r="W964" s="31"/>
    </row>
    <row r="965">
      <c r="S965" s="31"/>
      <c r="W965" s="31"/>
    </row>
    <row r="966">
      <c r="S966" s="31"/>
      <c r="W966" s="31"/>
    </row>
    <row r="967">
      <c r="W967" s="31"/>
    </row>
    <row r="968">
      <c r="W968" s="31"/>
    </row>
    <row r="969">
      <c r="W969" s="31"/>
    </row>
    <row r="970">
      <c r="W970" s="31"/>
    </row>
    <row r="971">
      <c r="W971" s="31"/>
    </row>
    <row r="972">
      <c r="W972" s="31"/>
    </row>
    <row r="973">
      <c r="W973" s="31"/>
    </row>
    <row r="974">
      <c r="W974" s="31"/>
    </row>
    <row r="975">
      <c r="W975" s="31"/>
    </row>
    <row r="976">
      <c r="W976" s="31"/>
    </row>
    <row r="977">
      <c r="W977" s="31"/>
    </row>
    <row r="978">
      <c r="W978" s="31"/>
    </row>
    <row r="979">
      <c r="W979" s="31"/>
    </row>
    <row r="980">
      <c r="W980" s="31"/>
    </row>
    <row r="981">
      <c r="W981" s="31"/>
    </row>
    <row r="982">
      <c r="W982" s="31"/>
    </row>
    <row r="983">
      <c r="W983" s="31"/>
    </row>
    <row r="984">
      <c r="W984" s="31"/>
    </row>
    <row r="985">
      <c r="W985" s="31"/>
    </row>
    <row r="986">
      <c r="W986" s="31"/>
    </row>
    <row r="987">
      <c r="W987" s="31"/>
    </row>
    <row r="988">
      <c r="W988" s="31"/>
    </row>
    <row r="989">
      <c r="W989" s="31"/>
    </row>
    <row r="990">
      <c r="W990" s="31"/>
    </row>
    <row r="991">
      <c r="W991" s="31"/>
    </row>
    <row r="992">
      <c r="W992" s="31"/>
    </row>
  </sheetData>
  <mergeCells count="16">
    <mergeCell ref="U14:AD14"/>
    <mergeCell ref="U15:Z15"/>
    <mergeCell ref="AA15:AD15"/>
    <mergeCell ref="U16:V16"/>
    <mergeCell ref="W16:X16"/>
    <mergeCell ref="Y16:Z16"/>
    <mergeCell ref="AA16:AB16"/>
    <mergeCell ref="AE27:AF27"/>
    <mergeCell ref="AG27:AH27"/>
    <mergeCell ref="AC16:AD16"/>
    <mergeCell ref="U25:AH25"/>
    <mergeCell ref="U27:V27"/>
    <mergeCell ref="W27:X27"/>
    <mergeCell ref="Y27:Z27"/>
    <mergeCell ref="AA27:AB27"/>
    <mergeCell ref="AC27:AD27"/>
  </mergeCell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3.29"/>
    <col customWidth="1" min="3" max="3" width="12.29"/>
    <col customWidth="1" min="4" max="4" width="77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1">
        <v>134.0</v>
      </c>
      <c r="B2" s="1">
        <v>1.0</v>
      </c>
      <c r="C2" s="1">
        <v>1.0</v>
      </c>
      <c r="D2" s="5" t="s">
        <v>23</v>
      </c>
      <c r="E2" s="1" t="s">
        <v>24</v>
      </c>
      <c r="F2" s="1" t="s">
        <v>24</v>
      </c>
      <c r="G2" s="1" t="s">
        <v>25</v>
      </c>
      <c r="H2" s="6" t="s">
        <v>26</v>
      </c>
      <c r="I2" s="1" t="s">
        <v>27</v>
      </c>
      <c r="J2" s="1" t="s">
        <v>24</v>
      </c>
      <c r="K2" s="7">
        <f>IFERROR(__xludf.DUMMYFUNCTION("IF(ISBLANK(D2),"""",COUNTA(SPLIT(D2,"" "")))"),7.0)</f>
        <v>7</v>
      </c>
      <c r="L2" s="1">
        <v>87.7</v>
      </c>
      <c r="M2" s="1">
        <v>3.2</v>
      </c>
      <c r="N2" s="1">
        <v>5.0</v>
      </c>
      <c r="O2" s="1">
        <v>4.4</v>
      </c>
      <c r="P2" s="1">
        <v>10.7</v>
      </c>
      <c r="Q2" s="1">
        <v>4.2</v>
      </c>
      <c r="R2" s="1">
        <v>6.0</v>
      </c>
      <c r="S2" s="1">
        <v>53.0</v>
      </c>
      <c r="T2" s="1">
        <v>3.0</v>
      </c>
      <c r="U2" s="14">
        <v>0.0566</v>
      </c>
      <c r="V2" s="1">
        <v>8.83</v>
      </c>
      <c r="W2" s="1">
        <v>1.3</v>
      </c>
    </row>
    <row r="3">
      <c r="A3" s="1">
        <v>135.0</v>
      </c>
      <c r="B3" s="1">
        <v>1.0</v>
      </c>
      <c r="C3" s="1">
        <v>2.0</v>
      </c>
      <c r="D3" s="5" t="s">
        <v>28</v>
      </c>
      <c r="E3" s="1" t="s">
        <v>24</v>
      </c>
      <c r="F3" s="1" t="s">
        <v>24</v>
      </c>
      <c r="G3" s="1" t="s">
        <v>25</v>
      </c>
      <c r="H3" s="6" t="s">
        <v>26</v>
      </c>
      <c r="I3" s="1" t="s">
        <v>27</v>
      </c>
      <c r="J3" s="1" t="s">
        <v>24</v>
      </c>
      <c r="K3" s="7">
        <f>IFERROR(__xludf.DUMMYFUNCTION("IF(ISBLANK(D3),"""",COUNTA(SPLIT(D3,"" "")))"),11.0)</f>
        <v>11</v>
      </c>
    </row>
    <row r="4">
      <c r="A4" s="1">
        <v>136.0</v>
      </c>
      <c r="B4" s="1">
        <v>1.0</v>
      </c>
      <c r="C4" s="1">
        <v>3.0</v>
      </c>
      <c r="D4" s="5" t="s">
        <v>29</v>
      </c>
      <c r="E4" s="1" t="s">
        <v>24</v>
      </c>
      <c r="F4" s="1" t="s">
        <v>24</v>
      </c>
      <c r="G4" s="1" t="s">
        <v>25</v>
      </c>
      <c r="H4" s="6" t="s">
        <v>26</v>
      </c>
      <c r="I4" s="1" t="s">
        <v>27</v>
      </c>
      <c r="J4" s="1" t="s">
        <v>24</v>
      </c>
      <c r="K4" s="7">
        <f>IFERROR(__xludf.DUMMYFUNCTION("IF(ISBLANK(D4),"""",COUNTA(SPLIT(D4,"" "")))"),9.0)</f>
        <v>9</v>
      </c>
    </row>
    <row r="5">
      <c r="A5" s="1">
        <v>137.0</v>
      </c>
      <c r="B5" s="1">
        <v>1.0</v>
      </c>
      <c r="C5" s="1">
        <v>4.0</v>
      </c>
      <c r="D5" s="10" t="s">
        <v>30</v>
      </c>
      <c r="E5" s="1" t="s">
        <v>24</v>
      </c>
      <c r="F5" s="1" t="s">
        <v>31</v>
      </c>
      <c r="G5" s="1" t="s">
        <v>25</v>
      </c>
      <c r="H5" s="6" t="s">
        <v>26</v>
      </c>
      <c r="I5" s="1" t="s">
        <v>27</v>
      </c>
      <c r="J5" s="1" t="s">
        <v>24</v>
      </c>
      <c r="K5" s="7">
        <f>IFERROR(__xludf.DUMMYFUNCTION("IF(ISBLANK(D5),"""",COUNTA(SPLIT(D5,"" "")))"),8.0)</f>
        <v>8</v>
      </c>
    </row>
    <row r="6">
      <c r="A6" s="1">
        <v>138.0</v>
      </c>
      <c r="B6" s="1">
        <v>1.0</v>
      </c>
      <c r="C6" s="1">
        <v>5.0</v>
      </c>
      <c r="D6" s="32" t="s">
        <v>329</v>
      </c>
      <c r="E6" s="1" t="s">
        <v>24</v>
      </c>
      <c r="F6" s="1" t="s">
        <v>31</v>
      </c>
      <c r="G6" s="1" t="s">
        <v>25</v>
      </c>
      <c r="H6" s="6" t="s">
        <v>26</v>
      </c>
      <c r="I6" s="1" t="s">
        <v>27</v>
      </c>
      <c r="J6" s="1" t="s">
        <v>24</v>
      </c>
      <c r="K6" s="7">
        <f>IFERROR(__xludf.DUMMYFUNCTION("IF(ISBLANK(D6),"""",COUNTA(SPLIT(D6,"" "")))"),7.0)</f>
        <v>7</v>
      </c>
    </row>
    <row r="7">
      <c r="A7" s="1">
        <v>139.0</v>
      </c>
      <c r="B7" s="1">
        <v>1.0</v>
      </c>
      <c r="C7" s="1">
        <v>0.0</v>
      </c>
      <c r="D7" s="13" t="s">
        <v>33</v>
      </c>
      <c r="E7" s="1" t="s">
        <v>27</v>
      </c>
      <c r="F7" s="1" t="s">
        <v>34</v>
      </c>
      <c r="G7" s="1" t="s">
        <v>35</v>
      </c>
      <c r="H7" s="6" t="s">
        <v>26</v>
      </c>
      <c r="I7" s="1" t="s">
        <v>27</v>
      </c>
      <c r="J7" s="1" t="s">
        <v>24</v>
      </c>
      <c r="K7" s="7">
        <f>IFERROR(__xludf.DUMMYFUNCTION("IF(ISBLANK(D7),"""",COUNTA(SPLIT(D7,"" "")))"),1.0)</f>
        <v>1</v>
      </c>
    </row>
    <row r="8">
      <c r="A8" s="1">
        <v>140.0</v>
      </c>
      <c r="B8" s="1">
        <v>1.0</v>
      </c>
      <c r="C8" s="1">
        <v>6.0</v>
      </c>
      <c r="D8" s="5" t="s">
        <v>36</v>
      </c>
      <c r="E8" s="1" t="s">
        <v>24</v>
      </c>
      <c r="F8" s="1" t="s">
        <v>24</v>
      </c>
      <c r="G8" s="1" t="s">
        <v>25</v>
      </c>
      <c r="H8" s="6" t="s">
        <v>26</v>
      </c>
      <c r="I8" s="1" t="s">
        <v>27</v>
      </c>
      <c r="J8" s="1" t="s">
        <v>24</v>
      </c>
      <c r="K8" s="7">
        <f>IFERROR(__xludf.DUMMYFUNCTION("IF(ISBLANK(D8),"""",COUNTA(SPLIT(D8,"" "")))"),11.0)</f>
        <v>11</v>
      </c>
    </row>
    <row r="9">
      <c r="A9" s="1">
        <v>141.0</v>
      </c>
      <c r="B9" s="1">
        <v>1.0</v>
      </c>
      <c r="C9" s="1">
        <v>0.0</v>
      </c>
      <c r="D9" s="5" t="s">
        <v>37</v>
      </c>
      <c r="E9" s="1" t="s">
        <v>27</v>
      </c>
      <c r="F9" s="1" t="s">
        <v>38</v>
      </c>
      <c r="G9" s="1" t="s">
        <v>39</v>
      </c>
      <c r="H9" s="6" t="s">
        <v>26</v>
      </c>
      <c r="I9" s="1" t="s">
        <v>27</v>
      </c>
      <c r="J9" s="1" t="s">
        <v>24</v>
      </c>
      <c r="K9" s="7">
        <f>IFERROR(__xludf.DUMMYFUNCTION("IF(ISBLANK(D9),"""",COUNTA(SPLIT(D9,"" "")))"),1.0)</f>
        <v>1</v>
      </c>
    </row>
    <row r="10">
      <c r="A10" s="1">
        <v>142.0</v>
      </c>
      <c r="B10" s="1">
        <v>1.0</v>
      </c>
      <c r="C10" s="1">
        <v>0.0</v>
      </c>
      <c r="D10" s="9" t="s">
        <v>40</v>
      </c>
      <c r="E10" s="1" t="s">
        <v>27</v>
      </c>
      <c r="F10" s="1" t="s">
        <v>41</v>
      </c>
      <c r="G10" s="1" t="s">
        <v>35</v>
      </c>
      <c r="H10" s="6" t="s">
        <v>26</v>
      </c>
      <c r="I10" s="1" t="s">
        <v>27</v>
      </c>
      <c r="J10" s="1" t="s">
        <v>24</v>
      </c>
      <c r="K10" s="7">
        <f>IFERROR(__xludf.DUMMYFUNCTION("IF(ISBLANK(D10),"""",COUNTA(SPLIT(D10,"" "")))"),14.0)</f>
        <v>14</v>
      </c>
    </row>
    <row r="11">
      <c r="A11" s="1">
        <v>361.0</v>
      </c>
      <c r="B11" s="1">
        <v>2.0</v>
      </c>
      <c r="C11" s="1">
        <v>1.0</v>
      </c>
      <c r="D11" s="5" t="s">
        <v>42</v>
      </c>
      <c r="E11" s="1" t="s">
        <v>24</v>
      </c>
      <c r="F11" s="1" t="s">
        <v>24</v>
      </c>
      <c r="G11" s="1" t="s">
        <v>25</v>
      </c>
      <c r="H11" s="6" t="s">
        <v>26</v>
      </c>
      <c r="I11" s="1" t="s">
        <v>27</v>
      </c>
      <c r="J11" s="1" t="s">
        <v>24</v>
      </c>
      <c r="K11" s="7">
        <f>IFERROR(__xludf.DUMMYFUNCTION("IF(ISBLANK(D11),"""",COUNTA(SPLIT(D11,"" "")))"),9.0)</f>
        <v>9</v>
      </c>
      <c r="L11" s="1">
        <v>86.7</v>
      </c>
      <c r="M11" s="1">
        <v>3.2</v>
      </c>
      <c r="N11" s="1">
        <v>4.9</v>
      </c>
      <c r="O11" s="1">
        <v>3.8</v>
      </c>
      <c r="P11" s="1">
        <v>9.0</v>
      </c>
      <c r="Q11" s="1">
        <v>2.6</v>
      </c>
      <c r="R11" s="1">
        <v>6.0</v>
      </c>
      <c r="S11" s="1">
        <v>50.0</v>
      </c>
      <c r="T11" s="1">
        <v>2.0</v>
      </c>
      <c r="U11" s="14">
        <v>0.04</v>
      </c>
      <c r="V11" s="1">
        <v>8.33</v>
      </c>
      <c r="W11" s="1">
        <v>1.32</v>
      </c>
    </row>
    <row r="12">
      <c r="A12" s="1">
        <v>362.0</v>
      </c>
      <c r="B12" s="1">
        <v>2.0</v>
      </c>
      <c r="C12" s="1">
        <v>2.0</v>
      </c>
      <c r="D12" s="5" t="s">
        <v>43</v>
      </c>
      <c r="E12" s="1" t="s">
        <v>24</v>
      </c>
      <c r="F12" s="1" t="s">
        <v>24</v>
      </c>
      <c r="G12" s="1" t="s">
        <v>25</v>
      </c>
      <c r="H12" s="6" t="s">
        <v>26</v>
      </c>
      <c r="I12" s="1" t="s">
        <v>27</v>
      </c>
      <c r="J12" s="1" t="s">
        <v>24</v>
      </c>
      <c r="K12" s="7">
        <f>IFERROR(__xludf.DUMMYFUNCTION("IF(ISBLANK(D12),"""",COUNTA(SPLIT(D12,"" "")))"),7.0)</f>
        <v>7</v>
      </c>
    </row>
    <row r="13">
      <c r="A13" s="1">
        <v>363.0</v>
      </c>
      <c r="B13" s="1">
        <v>2.0</v>
      </c>
      <c r="C13" s="1">
        <v>3.0</v>
      </c>
      <c r="D13" s="5" t="s">
        <v>44</v>
      </c>
      <c r="E13" s="1" t="s">
        <v>24</v>
      </c>
      <c r="F13" s="1" t="s">
        <v>24</v>
      </c>
      <c r="G13" s="1" t="s">
        <v>25</v>
      </c>
      <c r="H13" s="6" t="s">
        <v>26</v>
      </c>
      <c r="I13" s="1" t="s">
        <v>27</v>
      </c>
      <c r="J13" s="1" t="s">
        <v>24</v>
      </c>
      <c r="K13" s="7">
        <f>IFERROR(__xludf.DUMMYFUNCTION("IF(ISBLANK(D13),"""",COUNTA(SPLIT(D13,"" "")))"),6.0)</f>
        <v>6</v>
      </c>
    </row>
    <row r="14">
      <c r="A14" s="1">
        <v>364.0</v>
      </c>
      <c r="B14" s="1">
        <v>2.0</v>
      </c>
      <c r="C14" s="1">
        <v>4.0</v>
      </c>
      <c r="D14" s="15" t="s">
        <v>45</v>
      </c>
      <c r="E14" s="1" t="s">
        <v>24</v>
      </c>
      <c r="F14" s="1" t="s">
        <v>31</v>
      </c>
      <c r="G14" s="1" t="s">
        <v>25</v>
      </c>
      <c r="H14" s="6" t="s">
        <v>26</v>
      </c>
      <c r="I14" s="1" t="s">
        <v>27</v>
      </c>
      <c r="J14" s="1" t="s">
        <v>24</v>
      </c>
      <c r="K14" s="7">
        <f>IFERROR(__xludf.DUMMYFUNCTION("IF(ISBLANK(D14),"""",COUNTA(SPLIT(D14,"" "")))"),14.0)</f>
        <v>14</v>
      </c>
    </row>
    <row r="15">
      <c r="A15" s="1">
        <v>365.0</v>
      </c>
      <c r="B15" s="1">
        <v>2.0</v>
      </c>
      <c r="C15" s="1">
        <v>5.0</v>
      </c>
      <c r="D15" s="15" t="s">
        <v>46</v>
      </c>
      <c r="E15" s="1" t="s">
        <v>24</v>
      </c>
      <c r="F15" s="1" t="s">
        <v>31</v>
      </c>
      <c r="G15" s="1" t="s">
        <v>25</v>
      </c>
      <c r="H15" s="6" t="s">
        <v>26</v>
      </c>
      <c r="I15" s="1" t="s">
        <v>27</v>
      </c>
      <c r="J15" s="1" t="s">
        <v>24</v>
      </c>
      <c r="K15" s="7">
        <f>IFERROR(__xludf.DUMMYFUNCTION("IF(ISBLANK(D15),"""",COUNTA(SPLIT(D15,"" "")))"),6.0)</f>
        <v>6</v>
      </c>
    </row>
    <row r="16">
      <c r="A16" s="1">
        <v>366.0</v>
      </c>
      <c r="B16" s="1">
        <v>2.0</v>
      </c>
      <c r="C16" s="1">
        <v>0.0</v>
      </c>
      <c r="D16" s="13" t="s">
        <v>47</v>
      </c>
      <c r="E16" s="1" t="s">
        <v>27</v>
      </c>
      <c r="F16" s="1" t="s">
        <v>34</v>
      </c>
      <c r="G16" s="1" t="s">
        <v>35</v>
      </c>
      <c r="H16" s="6" t="s">
        <v>26</v>
      </c>
      <c r="I16" s="1" t="s">
        <v>27</v>
      </c>
      <c r="J16" s="1" t="s">
        <v>24</v>
      </c>
      <c r="K16" s="7">
        <f>IFERROR(__xludf.DUMMYFUNCTION("IF(ISBLANK(D16),"""",COUNTA(SPLIT(D16,"" "")))"),1.0)</f>
        <v>1</v>
      </c>
    </row>
    <row r="17">
      <c r="A17" s="1">
        <v>367.0</v>
      </c>
      <c r="B17" s="1">
        <v>2.0</v>
      </c>
      <c r="C17" s="1">
        <v>6.0</v>
      </c>
      <c r="D17" s="33" t="s">
        <v>330</v>
      </c>
      <c r="E17" s="1" t="s">
        <v>24</v>
      </c>
      <c r="F17" s="1" t="s">
        <v>31</v>
      </c>
      <c r="G17" s="1" t="s">
        <v>25</v>
      </c>
      <c r="H17" s="6" t="s">
        <v>26</v>
      </c>
      <c r="I17" s="1" t="s">
        <v>27</v>
      </c>
      <c r="J17" s="1" t="s">
        <v>24</v>
      </c>
      <c r="K17" s="7">
        <f>IFERROR(__xludf.DUMMYFUNCTION("IF(ISBLANK(D17),"""",COUNTA(SPLIT(D17,"" "")))"),8.0)</f>
        <v>8</v>
      </c>
    </row>
    <row r="18">
      <c r="A18" s="1">
        <v>368.0</v>
      </c>
      <c r="B18" s="1">
        <v>2.0</v>
      </c>
      <c r="C18" s="1">
        <v>0.0</v>
      </c>
      <c r="D18" s="5" t="s">
        <v>49</v>
      </c>
      <c r="E18" s="1" t="s">
        <v>27</v>
      </c>
      <c r="F18" s="1" t="s">
        <v>38</v>
      </c>
      <c r="G18" s="1" t="s">
        <v>39</v>
      </c>
      <c r="H18" s="6" t="s">
        <v>26</v>
      </c>
      <c r="I18" s="1" t="s">
        <v>27</v>
      </c>
      <c r="J18" s="1" t="s">
        <v>24</v>
      </c>
      <c r="K18" s="7">
        <f>IFERROR(__xludf.DUMMYFUNCTION("IF(ISBLANK(D18),"""",COUNTA(SPLIT(D18,"" "")))"),1.0)</f>
        <v>1</v>
      </c>
    </row>
    <row r="19">
      <c r="A19" s="1">
        <v>369.0</v>
      </c>
      <c r="B19" s="1">
        <v>2.0</v>
      </c>
      <c r="C19" s="1">
        <v>0.0</v>
      </c>
      <c r="D19" s="9" t="s">
        <v>50</v>
      </c>
      <c r="E19" s="1" t="s">
        <v>27</v>
      </c>
      <c r="F19" s="1" t="s">
        <v>41</v>
      </c>
      <c r="G19" s="1" t="s">
        <v>35</v>
      </c>
      <c r="H19" s="6" t="s">
        <v>26</v>
      </c>
      <c r="I19" s="1" t="s">
        <v>27</v>
      </c>
      <c r="J19" s="1" t="s">
        <v>24</v>
      </c>
      <c r="K19" s="7">
        <f>IFERROR(__xludf.DUMMYFUNCTION("IF(ISBLANK(D19),"""",COUNTA(SPLIT(D19,"" "")))"),14.0)</f>
        <v>14</v>
      </c>
    </row>
    <row r="20">
      <c r="A20" s="1">
        <v>185.0</v>
      </c>
      <c r="B20" s="1">
        <v>3.0</v>
      </c>
      <c r="C20" s="1">
        <v>1.0</v>
      </c>
      <c r="D20" s="5" t="s">
        <v>51</v>
      </c>
      <c r="E20" s="1" t="s">
        <v>24</v>
      </c>
      <c r="F20" s="1" t="s">
        <v>24</v>
      </c>
      <c r="G20" s="1" t="s">
        <v>25</v>
      </c>
      <c r="H20" s="6" t="s">
        <v>26</v>
      </c>
      <c r="I20" s="1" t="s">
        <v>27</v>
      </c>
      <c r="J20" s="1" t="s">
        <v>24</v>
      </c>
      <c r="K20" s="7">
        <f>IFERROR(__xludf.DUMMYFUNCTION("IF(ISBLANK(D20),"""",COUNTA(SPLIT(D20,"" "")))"),10.0)</f>
        <v>10</v>
      </c>
    </row>
    <row r="21">
      <c r="A21" s="1">
        <v>186.0</v>
      </c>
      <c r="B21" s="1">
        <v>3.0</v>
      </c>
      <c r="C21" s="1">
        <v>2.0</v>
      </c>
      <c r="D21" s="5" t="s">
        <v>52</v>
      </c>
      <c r="E21" s="1" t="s">
        <v>24</v>
      </c>
      <c r="F21" s="1" t="s">
        <v>24</v>
      </c>
      <c r="G21" s="1" t="s">
        <v>25</v>
      </c>
      <c r="H21" s="6" t="s">
        <v>26</v>
      </c>
      <c r="I21" s="1" t="s">
        <v>27</v>
      </c>
      <c r="J21" s="1" t="s">
        <v>24</v>
      </c>
      <c r="K21" s="7">
        <f>IFERROR(__xludf.DUMMYFUNCTION("IF(ISBLANK(D21),"""",COUNTA(SPLIT(D21,"" "")))"),8.0)</f>
        <v>8</v>
      </c>
      <c r="L21" s="1">
        <v>78.2</v>
      </c>
      <c r="M21" s="1">
        <v>4.6</v>
      </c>
      <c r="N21" s="1">
        <v>7.3</v>
      </c>
      <c r="O21" s="1">
        <v>6.0</v>
      </c>
      <c r="P21" s="1">
        <v>10.4</v>
      </c>
      <c r="Q21" s="1">
        <v>4.0</v>
      </c>
      <c r="R21" s="1">
        <v>6.0</v>
      </c>
      <c r="S21" s="1">
        <v>53.0</v>
      </c>
      <c r="T21" s="1">
        <v>6.0</v>
      </c>
      <c r="U21" s="14">
        <v>0.1132</v>
      </c>
      <c r="V21" s="1">
        <v>8.83</v>
      </c>
      <c r="W21" s="1">
        <v>1.42</v>
      </c>
    </row>
    <row r="22">
      <c r="A22" s="1">
        <v>187.0</v>
      </c>
      <c r="B22" s="1">
        <v>3.0</v>
      </c>
      <c r="C22" s="1">
        <v>3.0</v>
      </c>
      <c r="D22" s="5" t="s">
        <v>53</v>
      </c>
      <c r="E22" s="1" t="s">
        <v>24</v>
      </c>
      <c r="F22" s="1" t="s">
        <v>24</v>
      </c>
      <c r="G22" s="1" t="s">
        <v>25</v>
      </c>
      <c r="H22" s="6" t="s">
        <v>26</v>
      </c>
      <c r="I22" s="1" t="s">
        <v>27</v>
      </c>
      <c r="J22" s="1" t="s">
        <v>24</v>
      </c>
      <c r="K22" s="7">
        <f>IFERROR(__xludf.DUMMYFUNCTION("IF(ISBLANK(D22),"""",COUNTA(SPLIT(D22,"" "")))"),11.0)</f>
        <v>11</v>
      </c>
    </row>
    <row r="23">
      <c r="A23" s="1">
        <v>188.0</v>
      </c>
      <c r="B23" s="1">
        <v>3.0</v>
      </c>
      <c r="C23" s="1">
        <v>4.0</v>
      </c>
      <c r="D23" s="10" t="s">
        <v>54</v>
      </c>
      <c r="E23" s="1" t="s">
        <v>24</v>
      </c>
      <c r="F23" s="1" t="s">
        <v>31</v>
      </c>
      <c r="G23" s="1" t="s">
        <v>25</v>
      </c>
      <c r="H23" s="6" t="s">
        <v>26</v>
      </c>
      <c r="I23" s="1" t="s">
        <v>27</v>
      </c>
      <c r="J23" s="1" t="s">
        <v>24</v>
      </c>
      <c r="K23" s="7">
        <f>IFERROR(__xludf.DUMMYFUNCTION("IF(ISBLANK(D23),"""",COUNTA(SPLIT(D23,"" "")))"),6.0)</f>
        <v>6</v>
      </c>
    </row>
    <row r="24">
      <c r="A24" s="1">
        <v>189.0</v>
      </c>
      <c r="B24" s="1">
        <v>3.0</v>
      </c>
      <c r="C24" s="1">
        <v>5.0</v>
      </c>
      <c r="D24" s="32" t="s">
        <v>331</v>
      </c>
      <c r="E24" s="1" t="s">
        <v>24</v>
      </c>
      <c r="F24" s="1" t="s">
        <v>31</v>
      </c>
      <c r="G24" s="1" t="s">
        <v>25</v>
      </c>
      <c r="H24" s="6" t="s">
        <v>26</v>
      </c>
      <c r="I24" s="1" t="s">
        <v>27</v>
      </c>
      <c r="J24" s="1" t="s">
        <v>24</v>
      </c>
      <c r="K24" s="7">
        <f>IFERROR(__xludf.DUMMYFUNCTION("IF(ISBLANK(D24),"""",COUNTA(SPLIT(D24,"" "")))"),8.0)</f>
        <v>8</v>
      </c>
    </row>
    <row r="25">
      <c r="A25" s="1">
        <v>190.0</v>
      </c>
      <c r="B25" s="1">
        <v>3.0</v>
      </c>
      <c r="C25" s="1">
        <v>0.0</v>
      </c>
      <c r="D25" s="13" t="s">
        <v>56</v>
      </c>
      <c r="E25" s="1" t="s">
        <v>27</v>
      </c>
      <c r="F25" s="1" t="s">
        <v>34</v>
      </c>
      <c r="G25" s="1" t="s">
        <v>35</v>
      </c>
      <c r="H25" s="6" t="s">
        <v>26</v>
      </c>
      <c r="I25" s="1" t="s">
        <v>27</v>
      </c>
      <c r="J25" s="1" t="s">
        <v>24</v>
      </c>
      <c r="K25" s="7">
        <f>IFERROR(__xludf.DUMMYFUNCTION("IF(ISBLANK(D25),"""",COUNTA(SPLIT(D25,"" "")))"),1.0)</f>
        <v>1</v>
      </c>
    </row>
    <row r="26">
      <c r="A26" s="1">
        <v>191.0</v>
      </c>
      <c r="B26" s="1">
        <v>3.0</v>
      </c>
      <c r="C26" s="1">
        <v>6.0</v>
      </c>
      <c r="D26" s="5" t="s">
        <v>57</v>
      </c>
      <c r="E26" s="1" t="s">
        <v>24</v>
      </c>
      <c r="F26" s="1" t="s">
        <v>24</v>
      </c>
      <c r="G26" s="1" t="s">
        <v>25</v>
      </c>
      <c r="H26" s="6" t="s">
        <v>26</v>
      </c>
      <c r="I26" s="1" t="s">
        <v>27</v>
      </c>
      <c r="J26" s="1" t="s">
        <v>24</v>
      </c>
      <c r="K26" s="7">
        <f>IFERROR(__xludf.DUMMYFUNCTION("IF(ISBLANK(D26),"""",COUNTA(SPLIT(D26,"" "")))"),10.0)</f>
        <v>10</v>
      </c>
    </row>
    <row r="27">
      <c r="A27" s="1">
        <v>192.0</v>
      </c>
      <c r="B27" s="1">
        <v>3.0</v>
      </c>
      <c r="C27" s="1">
        <v>0.0</v>
      </c>
      <c r="D27" s="9" t="s">
        <v>58</v>
      </c>
      <c r="E27" s="1" t="s">
        <v>27</v>
      </c>
      <c r="F27" s="1" t="s">
        <v>41</v>
      </c>
      <c r="G27" s="1" t="s">
        <v>35</v>
      </c>
      <c r="H27" s="6" t="s">
        <v>26</v>
      </c>
      <c r="I27" s="1" t="s">
        <v>27</v>
      </c>
      <c r="J27" s="1" t="s">
        <v>24</v>
      </c>
      <c r="K27" s="7">
        <f>IFERROR(__xludf.DUMMYFUNCTION("IF(ISBLANK(D27),"""",COUNTA(SPLIT(D27,"" "")))"),13.0)</f>
        <v>13</v>
      </c>
    </row>
    <row r="28">
      <c r="A28" s="1">
        <v>226.0</v>
      </c>
      <c r="B28" s="1">
        <v>4.0</v>
      </c>
      <c r="C28" s="1">
        <v>1.0</v>
      </c>
      <c r="D28" s="5" t="s">
        <v>59</v>
      </c>
      <c r="E28" s="1" t="s">
        <v>24</v>
      </c>
      <c r="F28" s="1" t="s">
        <v>24</v>
      </c>
      <c r="G28" s="1" t="s">
        <v>25</v>
      </c>
      <c r="H28" s="6" t="s">
        <v>26</v>
      </c>
      <c r="I28" s="1" t="s">
        <v>27</v>
      </c>
      <c r="J28" s="1" t="s">
        <v>24</v>
      </c>
      <c r="K28" s="7">
        <f>IFERROR(__xludf.DUMMYFUNCTION("IF(ISBLANK(D28),"""",COUNTA(SPLIT(D28,"" "")))"),11.0)</f>
        <v>11</v>
      </c>
      <c r="L28" s="1">
        <v>79.7</v>
      </c>
      <c r="M28" s="1">
        <v>4.3</v>
      </c>
      <c r="N28" s="1">
        <v>5.8</v>
      </c>
      <c r="O28" s="1">
        <v>5.0</v>
      </c>
      <c r="P28" s="1">
        <v>9.7</v>
      </c>
      <c r="Q28" s="1">
        <v>3.4</v>
      </c>
      <c r="R28" s="1">
        <v>6.0</v>
      </c>
      <c r="S28" s="1">
        <v>53.0</v>
      </c>
      <c r="T28" s="1">
        <v>4.0</v>
      </c>
      <c r="U28" s="14">
        <v>0.0755</v>
      </c>
      <c r="V28" s="1">
        <v>8.83</v>
      </c>
      <c r="W28" s="1">
        <v>1.4</v>
      </c>
    </row>
    <row r="29">
      <c r="A29" s="1">
        <v>227.0</v>
      </c>
      <c r="B29" s="1">
        <v>4.0</v>
      </c>
      <c r="C29" s="1">
        <v>2.0</v>
      </c>
      <c r="D29" s="5" t="s">
        <v>60</v>
      </c>
      <c r="E29" s="1" t="s">
        <v>24</v>
      </c>
      <c r="F29" s="1" t="s">
        <v>24</v>
      </c>
      <c r="G29" s="1" t="s">
        <v>25</v>
      </c>
      <c r="H29" s="6" t="s">
        <v>26</v>
      </c>
      <c r="I29" s="1" t="s">
        <v>27</v>
      </c>
      <c r="J29" s="1" t="s">
        <v>24</v>
      </c>
      <c r="K29" s="7">
        <f>IFERROR(__xludf.DUMMYFUNCTION("IF(ISBLANK(D29),"""",COUNTA(SPLIT(D29,"" "")))"),8.0)</f>
        <v>8</v>
      </c>
    </row>
    <row r="30">
      <c r="A30" s="1">
        <v>228.0</v>
      </c>
      <c r="B30" s="1">
        <v>4.0</v>
      </c>
      <c r="C30" s="1">
        <v>3.0</v>
      </c>
      <c r="D30" s="10" t="s">
        <v>61</v>
      </c>
      <c r="E30" s="1" t="s">
        <v>24</v>
      </c>
      <c r="F30" s="1" t="s">
        <v>31</v>
      </c>
      <c r="G30" s="1" t="s">
        <v>25</v>
      </c>
      <c r="H30" s="6" t="s">
        <v>26</v>
      </c>
      <c r="I30" s="1" t="s">
        <v>27</v>
      </c>
      <c r="J30" s="1" t="s">
        <v>24</v>
      </c>
      <c r="K30" s="7">
        <f>IFERROR(__xludf.DUMMYFUNCTION("IF(ISBLANK(D30),"""",COUNTA(SPLIT(D30,"" "")))"),8.0)</f>
        <v>8</v>
      </c>
    </row>
    <row r="31">
      <c r="A31" s="1">
        <v>229.0</v>
      </c>
      <c r="B31" s="1">
        <v>4.0</v>
      </c>
      <c r="C31" s="1">
        <v>4.0</v>
      </c>
      <c r="D31" s="10" t="s">
        <v>62</v>
      </c>
      <c r="E31" s="1" t="s">
        <v>24</v>
      </c>
      <c r="F31" s="1" t="s">
        <v>31</v>
      </c>
      <c r="G31" s="1" t="s">
        <v>25</v>
      </c>
      <c r="H31" s="6" t="s">
        <v>26</v>
      </c>
      <c r="I31" s="1" t="s">
        <v>27</v>
      </c>
      <c r="J31" s="1" t="s">
        <v>24</v>
      </c>
      <c r="K31" s="7">
        <f>IFERROR(__xludf.DUMMYFUNCTION("IF(ISBLANK(D31),"""",COUNTA(SPLIT(D31,"" "")))"),6.0)</f>
        <v>6</v>
      </c>
    </row>
    <row r="32">
      <c r="A32" s="1">
        <v>230.0</v>
      </c>
      <c r="B32" s="1">
        <v>4.0</v>
      </c>
      <c r="C32" s="1">
        <v>0.0</v>
      </c>
      <c r="D32" s="13" t="s">
        <v>63</v>
      </c>
      <c r="E32" s="1" t="s">
        <v>27</v>
      </c>
      <c r="F32" s="1" t="s">
        <v>34</v>
      </c>
      <c r="G32" s="1" t="s">
        <v>35</v>
      </c>
      <c r="H32" s="6" t="s">
        <v>26</v>
      </c>
      <c r="I32" s="1" t="s">
        <v>27</v>
      </c>
      <c r="J32" s="1" t="s">
        <v>24</v>
      </c>
      <c r="K32" s="7">
        <f>IFERROR(__xludf.DUMMYFUNCTION("IF(ISBLANK(D32),"""",COUNTA(SPLIT(D32,"" "")))"),1.0)</f>
        <v>1</v>
      </c>
    </row>
    <row r="33">
      <c r="A33" s="1">
        <v>231.0</v>
      </c>
      <c r="B33" s="1">
        <v>4.0</v>
      </c>
      <c r="C33" s="1">
        <v>5.0</v>
      </c>
      <c r="D33" s="32" t="s">
        <v>332</v>
      </c>
      <c r="E33" s="1" t="s">
        <v>24</v>
      </c>
      <c r="F33" s="1" t="s">
        <v>31</v>
      </c>
      <c r="G33" s="1" t="s">
        <v>25</v>
      </c>
      <c r="H33" s="6" t="s">
        <v>26</v>
      </c>
      <c r="I33" s="1" t="s">
        <v>27</v>
      </c>
      <c r="J33" s="1" t="s">
        <v>24</v>
      </c>
      <c r="K33" s="7">
        <f>IFERROR(__xludf.DUMMYFUNCTION("IF(ISBLANK(D33),"""",COUNTA(SPLIT(D33,"" "")))"),10.0)</f>
        <v>10</v>
      </c>
    </row>
    <row r="34">
      <c r="A34" s="1">
        <v>232.0</v>
      </c>
      <c r="B34" s="1">
        <v>4.0</v>
      </c>
      <c r="C34" s="1">
        <v>0.0</v>
      </c>
      <c r="D34" s="5" t="s">
        <v>65</v>
      </c>
      <c r="E34" s="1" t="s">
        <v>27</v>
      </c>
      <c r="F34" s="1" t="s">
        <v>38</v>
      </c>
      <c r="G34" s="1" t="s">
        <v>39</v>
      </c>
      <c r="H34" s="6" t="s">
        <v>26</v>
      </c>
      <c r="I34" s="1" t="s">
        <v>27</v>
      </c>
      <c r="J34" s="1" t="s">
        <v>24</v>
      </c>
      <c r="K34" s="7">
        <f>IFERROR(__xludf.DUMMYFUNCTION("IF(ISBLANK(D34),"""",COUNTA(SPLIT(D34,"" "")))"),1.0)</f>
        <v>1</v>
      </c>
    </row>
    <row r="35">
      <c r="A35" s="1">
        <v>233.0</v>
      </c>
      <c r="B35" s="1">
        <v>4.0</v>
      </c>
      <c r="C35" s="1">
        <v>6.0</v>
      </c>
      <c r="D35" s="32" t="s">
        <v>333</v>
      </c>
      <c r="E35" s="1" t="s">
        <v>24</v>
      </c>
      <c r="F35" s="1" t="s">
        <v>31</v>
      </c>
      <c r="G35" s="1" t="s">
        <v>25</v>
      </c>
      <c r="H35" s="6" t="s">
        <v>26</v>
      </c>
      <c r="I35" s="1" t="s">
        <v>27</v>
      </c>
      <c r="J35" s="1" t="s">
        <v>24</v>
      </c>
      <c r="K35" s="7">
        <f>IFERROR(__xludf.DUMMYFUNCTION("IF(ISBLANK(D35),"""",COUNTA(SPLIT(D35,"" "")))"),10.0)</f>
        <v>10</v>
      </c>
    </row>
    <row r="36">
      <c r="A36" s="1">
        <v>234.0</v>
      </c>
      <c r="B36" s="1">
        <v>4.0</v>
      </c>
      <c r="C36" s="1">
        <v>0.0</v>
      </c>
      <c r="D36" s="9" t="s">
        <v>67</v>
      </c>
      <c r="E36" s="1" t="s">
        <v>27</v>
      </c>
      <c r="F36" s="1" t="s">
        <v>41</v>
      </c>
      <c r="G36" s="1" t="s">
        <v>39</v>
      </c>
      <c r="H36" s="6" t="s">
        <v>26</v>
      </c>
      <c r="I36" s="1" t="s">
        <v>27</v>
      </c>
      <c r="J36" s="1" t="s">
        <v>24</v>
      </c>
      <c r="K36" s="7">
        <f>IFERROR(__xludf.DUMMYFUNCTION("IF(ISBLANK(D36),"""",COUNTA(SPLIT(D36,"" "")))"),9.0)</f>
        <v>9</v>
      </c>
    </row>
    <row r="37">
      <c r="A37" s="1">
        <v>174.0</v>
      </c>
      <c r="B37" s="1">
        <v>5.0</v>
      </c>
      <c r="C37" s="1">
        <v>1.0</v>
      </c>
      <c r="D37" s="5" t="s">
        <v>68</v>
      </c>
      <c r="E37" s="1" t="s">
        <v>24</v>
      </c>
      <c r="F37" s="1" t="s">
        <v>24</v>
      </c>
      <c r="G37" s="1" t="s">
        <v>25</v>
      </c>
      <c r="H37" s="6" t="s">
        <v>26</v>
      </c>
      <c r="I37" s="1" t="s">
        <v>27</v>
      </c>
      <c r="J37" s="1" t="s">
        <v>24</v>
      </c>
      <c r="K37" s="7">
        <f>IFERROR(__xludf.DUMMYFUNCTION("IF(ISBLANK(D37),"""",COUNTA(SPLIT(D37,"" "")))"),8.0)</f>
        <v>8</v>
      </c>
      <c r="L37" s="1">
        <v>87.3</v>
      </c>
      <c r="M37" s="1">
        <v>3.1</v>
      </c>
      <c r="N37" s="1">
        <v>3.3</v>
      </c>
      <c r="O37" s="1">
        <v>2.8</v>
      </c>
      <c r="P37" s="1">
        <v>10.3</v>
      </c>
      <c r="Q37" s="1">
        <v>3.5</v>
      </c>
      <c r="R37" s="1">
        <v>7.0</v>
      </c>
      <c r="S37" s="1">
        <v>57.0</v>
      </c>
      <c r="T37" s="1">
        <v>1.0</v>
      </c>
      <c r="U37" s="14">
        <v>0.0175</v>
      </c>
      <c r="V37" s="1">
        <v>8.14</v>
      </c>
      <c r="W37" s="1">
        <v>1.32</v>
      </c>
    </row>
    <row r="38">
      <c r="A38" s="1">
        <v>175.0</v>
      </c>
      <c r="B38" s="1">
        <v>5.0</v>
      </c>
      <c r="C38" s="1">
        <v>0.0</v>
      </c>
      <c r="D38" s="5" t="s">
        <v>69</v>
      </c>
      <c r="E38" s="1" t="s">
        <v>27</v>
      </c>
      <c r="F38" s="1" t="s">
        <v>38</v>
      </c>
      <c r="G38" s="1" t="s">
        <v>39</v>
      </c>
      <c r="H38" s="6" t="s">
        <v>26</v>
      </c>
      <c r="I38" s="1" t="s">
        <v>27</v>
      </c>
      <c r="J38" s="1" t="s">
        <v>24</v>
      </c>
      <c r="K38" s="7">
        <f>IFERROR(__xludf.DUMMYFUNCTION("IF(ISBLANK(D38),"""",COUNTA(SPLIT(D38,"" "")))"),1.0)</f>
        <v>1</v>
      </c>
      <c r="M38" s="14"/>
    </row>
    <row r="39">
      <c r="A39" s="1">
        <v>176.0</v>
      </c>
      <c r="B39" s="1">
        <v>5.0</v>
      </c>
      <c r="C39" s="1">
        <v>2.0</v>
      </c>
      <c r="D39" s="5" t="s">
        <v>70</v>
      </c>
      <c r="E39" s="1" t="s">
        <v>24</v>
      </c>
      <c r="F39" s="1" t="s">
        <v>24</v>
      </c>
      <c r="G39" s="1" t="s">
        <v>25</v>
      </c>
      <c r="H39" s="6" t="s">
        <v>26</v>
      </c>
      <c r="I39" s="1" t="s">
        <v>27</v>
      </c>
      <c r="J39" s="1" t="s">
        <v>24</v>
      </c>
      <c r="K39" s="7">
        <f>IFERROR(__xludf.DUMMYFUNCTION("IF(ISBLANK(D39),"""",COUNTA(SPLIT(D39,"" "")))"),8.0)</f>
        <v>8</v>
      </c>
    </row>
    <row r="40">
      <c r="A40" s="1">
        <v>177.0</v>
      </c>
      <c r="B40" s="1">
        <v>5.0</v>
      </c>
      <c r="C40" s="1">
        <v>3.0</v>
      </c>
      <c r="D40" s="5" t="s">
        <v>71</v>
      </c>
      <c r="E40" s="1" t="s">
        <v>24</v>
      </c>
      <c r="F40" s="1" t="s">
        <v>24</v>
      </c>
      <c r="G40" s="1" t="s">
        <v>25</v>
      </c>
      <c r="H40" s="6" t="s">
        <v>26</v>
      </c>
      <c r="I40" s="1" t="s">
        <v>27</v>
      </c>
      <c r="J40" s="1" t="s">
        <v>24</v>
      </c>
      <c r="K40" s="7">
        <f>IFERROR(__xludf.DUMMYFUNCTION("IF(ISBLANK(D40),"""",COUNTA(SPLIT(D40,"" "")))"),7.0)</f>
        <v>7</v>
      </c>
    </row>
    <row r="41">
      <c r="A41" s="1">
        <v>178.0</v>
      </c>
      <c r="B41" s="1">
        <v>5.0</v>
      </c>
      <c r="C41" s="1">
        <v>4.0</v>
      </c>
      <c r="D41" s="17" t="s">
        <v>72</v>
      </c>
      <c r="E41" s="1" t="s">
        <v>24</v>
      </c>
      <c r="F41" s="1" t="s">
        <v>31</v>
      </c>
      <c r="G41" s="1" t="s">
        <v>25</v>
      </c>
      <c r="H41" s="6" t="s">
        <v>26</v>
      </c>
      <c r="I41" s="1" t="s">
        <v>27</v>
      </c>
      <c r="J41" s="1" t="s">
        <v>24</v>
      </c>
      <c r="K41" s="7">
        <f>IFERROR(__xludf.DUMMYFUNCTION("IF(ISBLANK(D41),"""",COUNTA(SPLIT(D41,"" "")))"),13.0)</f>
        <v>13</v>
      </c>
    </row>
    <row r="42">
      <c r="A42" s="1">
        <v>179.0</v>
      </c>
      <c r="B42" s="1">
        <v>5.0</v>
      </c>
      <c r="C42" s="1">
        <v>5.0</v>
      </c>
      <c r="D42" s="17" t="s">
        <v>73</v>
      </c>
      <c r="E42" s="1" t="s">
        <v>24</v>
      </c>
      <c r="F42" s="1" t="s">
        <v>31</v>
      </c>
      <c r="G42" s="1" t="s">
        <v>25</v>
      </c>
      <c r="H42" s="6" t="s">
        <v>26</v>
      </c>
      <c r="I42" s="1" t="s">
        <v>27</v>
      </c>
      <c r="J42" s="1" t="s">
        <v>24</v>
      </c>
      <c r="K42" s="7">
        <f>IFERROR(__xludf.DUMMYFUNCTION("IF(ISBLANK(D42),"""",COUNTA(SPLIT(D42,"" "")))"),9.0)</f>
        <v>9</v>
      </c>
    </row>
    <row r="43">
      <c r="A43" s="1">
        <v>180.0</v>
      </c>
      <c r="B43" s="1">
        <v>5.0</v>
      </c>
      <c r="C43" s="1">
        <v>0.0</v>
      </c>
      <c r="D43" s="13" t="s">
        <v>74</v>
      </c>
      <c r="E43" s="1" t="s">
        <v>27</v>
      </c>
      <c r="F43" s="1" t="s">
        <v>34</v>
      </c>
      <c r="G43" s="1" t="s">
        <v>35</v>
      </c>
      <c r="H43" s="6" t="s">
        <v>26</v>
      </c>
      <c r="I43" s="1" t="s">
        <v>27</v>
      </c>
      <c r="J43" s="1" t="s">
        <v>24</v>
      </c>
      <c r="K43" s="7">
        <f>IFERROR(__xludf.DUMMYFUNCTION("IF(ISBLANK(D43),"""",COUNTA(SPLIT(D43,"" "")))"),1.0)</f>
        <v>1</v>
      </c>
    </row>
    <row r="44">
      <c r="A44" s="1">
        <v>181.0</v>
      </c>
      <c r="B44" s="1">
        <v>5.0</v>
      </c>
      <c r="C44" s="1">
        <v>6.0</v>
      </c>
      <c r="D44" s="33" t="s">
        <v>334</v>
      </c>
      <c r="E44" s="1" t="s">
        <v>24</v>
      </c>
      <c r="F44" s="1" t="s">
        <v>31</v>
      </c>
      <c r="G44" s="1" t="s">
        <v>25</v>
      </c>
      <c r="H44" s="6" t="s">
        <v>26</v>
      </c>
      <c r="I44" s="1" t="s">
        <v>27</v>
      </c>
      <c r="J44" s="1" t="s">
        <v>24</v>
      </c>
      <c r="K44" s="7">
        <f>IFERROR(__xludf.DUMMYFUNCTION("IF(ISBLANK(D44),"""",COUNTA(SPLIT(D44,"" "")))"),4.0)</f>
        <v>4</v>
      </c>
    </row>
    <row r="45">
      <c r="A45" s="1">
        <v>182.0</v>
      </c>
      <c r="B45" s="1">
        <v>5.0</v>
      </c>
      <c r="C45" s="1">
        <v>7.0</v>
      </c>
      <c r="D45" s="5" t="s">
        <v>76</v>
      </c>
      <c r="E45" s="1" t="s">
        <v>24</v>
      </c>
      <c r="F45" s="1" t="s">
        <v>24</v>
      </c>
      <c r="G45" s="1" t="s">
        <v>25</v>
      </c>
      <c r="H45" s="6" t="s">
        <v>26</v>
      </c>
      <c r="I45" s="1" t="s">
        <v>27</v>
      </c>
      <c r="J45" s="1" t="s">
        <v>24</v>
      </c>
      <c r="K45" s="7">
        <f>IFERROR(__xludf.DUMMYFUNCTION("IF(ISBLANK(D45),"""",COUNTA(SPLIT(D45,"" "")))"),8.0)</f>
        <v>8</v>
      </c>
    </row>
    <row r="46">
      <c r="A46" s="1">
        <v>183.0</v>
      </c>
      <c r="B46" s="1">
        <v>5.0</v>
      </c>
      <c r="C46" s="1">
        <v>0.0</v>
      </c>
      <c r="D46" s="9" t="s">
        <v>77</v>
      </c>
      <c r="E46" s="1" t="s">
        <v>27</v>
      </c>
      <c r="F46" s="1" t="s">
        <v>41</v>
      </c>
      <c r="G46" s="1" t="s">
        <v>35</v>
      </c>
      <c r="H46" s="6" t="s">
        <v>26</v>
      </c>
      <c r="I46" s="1" t="s">
        <v>27</v>
      </c>
      <c r="J46" s="1" t="s">
        <v>24</v>
      </c>
      <c r="K46" s="7">
        <f>IFERROR(__xludf.DUMMYFUNCTION("IF(ISBLANK(D46),"""",COUNTA(SPLIT(D46,"" "")))"),13.0)</f>
        <v>13</v>
      </c>
    </row>
    <row r="47">
      <c r="A47" s="1">
        <v>341.0</v>
      </c>
      <c r="B47" s="1">
        <v>6.0</v>
      </c>
      <c r="C47" s="1">
        <v>1.0</v>
      </c>
      <c r="D47" s="5" t="s">
        <v>78</v>
      </c>
      <c r="E47" s="1" t="s">
        <v>24</v>
      </c>
      <c r="F47" s="1" t="s">
        <v>24</v>
      </c>
      <c r="G47" s="1" t="s">
        <v>25</v>
      </c>
      <c r="H47" s="6" t="s">
        <v>26</v>
      </c>
      <c r="I47" s="1" t="s">
        <v>27</v>
      </c>
      <c r="J47" s="1" t="s">
        <v>24</v>
      </c>
      <c r="K47" s="7">
        <f>IFERROR(__xludf.DUMMYFUNCTION("IF(ISBLANK(D47),"""",COUNTA(SPLIT(D47,"" "")))"),11.0)</f>
        <v>11</v>
      </c>
      <c r="L47" s="1">
        <v>85.4</v>
      </c>
      <c r="M47" s="1">
        <v>3.3</v>
      </c>
      <c r="N47" s="1">
        <v>5.3</v>
      </c>
      <c r="O47" s="1">
        <v>4.7</v>
      </c>
      <c r="P47" s="1">
        <v>9.8</v>
      </c>
      <c r="Q47" s="1">
        <v>3.1</v>
      </c>
      <c r="R47" s="1">
        <v>7.0</v>
      </c>
      <c r="S47" s="1">
        <v>56.0</v>
      </c>
      <c r="T47" s="1">
        <v>4.0</v>
      </c>
      <c r="U47" s="14">
        <v>0.0714</v>
      </c>
      <c r="V47" s="1">
        <v>8.0</v>
      </c>
      <c r="W47" s="1">
        <v>1.34</v>
      </c>
    </row>
    <row r="48">
      <c r="A48" s="1">
        <v>342.0</v>
      </c>
      <c r="B48" s="1">
        <v>6.0</v>
      </c>
      <c r="C48" s="1">
        <v>2.0</v>
      </c>
      <c r="D48" s="5" t="s">
        <v>79</v>
      </c>
      <c r="E48" s="1" t="s">
        <v>24</v>
      </c>
      <c r="F48" s="1" t="s">
        <v>24</v>
      </c>
      <c r="G48" s="1" t="s">
        <v>25</v>
      </c>
      <c r="H48" s="6" t="s">
        <v>26</v>
      </c>
      <c r="I48" s="1" t="s">
        <v>27</v>
      </c>
      <c r="J48" s="1" t="s">
        <v>24</v>
      </c>
      <c r="K48" s="7">
        <f>IFERROR(__xludf.DUMMYFUNCTION("IF(ISBLANK(D48),"""",COUNTA(SPLIT(D48,"" "")))"),9.0)</f>
        <v>9</v>
      </c>
      <c r="M48" s="14"/>
    </row>
    <row r="49">
      <c r="A49" s="1">
        <v>343.0</v>
      </c>
      <c r="B49" s="1">
        <v>6.0</v>
      </c>
      <c r="C49" s="1">
        <v>3.0</v>
      </c>
      <c r="D49" s="17" t="s">
        <v>80</v>
      </c>
      <c r="E49" s="1" t="s">
        <v>24</v>
      </c>
      <c r="F49" s="1" t="s">
        <v>31</v>
      </c>
      <c r="G49" s="1" t="s">
        <v>25</v>
      </c>
      <c r="H49" s="6" t="s">
        <v>26</v>
      </c>
      <c r="I49" s="1" t="s">
        <v>27</v>
      </c>
      <c r="J49" s="1" t="s">
        <v>24</v>
      </c>
      <c r="K49" s="7">
        <f>IFERROR(__xludf.DUMMYFUNCTION("IF(ISBLANK(D49),"""",COUNTA(SPLIT(D49,"" "")))"),7.0)</f>
        <v>7</v>
      </c>
    </row>
    <row r="50">
      <c r="A50" s="1">
        <v>344.0</v>
      </c>
      <c r="B50" s="1">
        <v>6.0</v>
      </c>
      <c r="C50" s="1">
        <v>4.0</v>
      </c>
      <c r="D50" s="17" t="s">
        <v>81</v>
      </c>
      <c r="E50" s="1" t="s">
        <v>24</v>
      </c>
      <c r="F50" s="1" t="s">
        <v>31</v>
      </c>
      <c r="G50" s="1" t="s">
        <v>25</v>
      </c>
      <c r="H50" s="6" t="s">
        <v>26</v>
      </c>
      <c r="I50" s="1" t="s">
        <v>27</v>
      </c>
      <c r="J50" s="1" t="s">
        <v>24</v>
      </c>
      <c r="K50" s="7">
        <f>IFERROR(__xludf.DUMMYFUNCTION("IF(ISBLANK(D50),"""",COUNTA(SPLIT(D50,"" "")))"),11.0)</f>
        <v>11</v>
      </c>
    </row>
    <row r="51">
      <c r="A51" s="1">
        <v>345.0</v>
      </c>
      <c r="B51" s="1">
        <v>6.0</v>
      </c>
      <c r="C51" s="1">
        <v>0.0</v>
      </c>
      <c r="D51" s="13" t="s">
        <v>82</v>
      </c>
      <c r="E51" s="1" t="s">
        <v>27</v>
      </c>
      <c r="F51" s="1" t="s">
        <v>34</v>
      </c>
      <c r="G51" s="1" t="s">
        <v>35</v>
      </c>
      <c r="H51" s="6" t="s">
        <v>26</v>
      </c>
      <c r="I51" s="1" t="s">
        <v>27</v>
      </c>
      <c r="J51" s="1" t="s">
        <v>24</v>
      </c>
      <c r="K51" s="7">
        <f>IFERROR(__xludf.DUMMYFUNCTION("IF(ISBLANK(D51),"""",COUNTA(SPLIT(D51,"" "")))"),1.0)</f>
        <v>1</v>
      </c>
    </row>
    <row r="52">
      <c r="A52" s="1">
        <v>346.0</v>
      </c>
      <c r="B52" s="1">
        <v>6.0</v>
      </c>
      <c r="C52" s="1">
        <v>5.0</v>
      </c>
      <c r="D52" s="34" t="s">
        <v>335</v>
      </c>
      <c r="E52" s="1" t="s">
        <v>24</v>
      </c>
      <c r="F52" s="1" t="s">
        <v>31</v>
      </c>
      <c r="G52" s="1" t="s">
        <v>25</v>
      </c>
      <c r="H52" s="6" t="s">
        <v>26</v>
      </c>
      <c r="I52" s="1" t="s">
        <v>27</v>
      </c>
      <c r="J52" s="1" t="s">
        <v>24</v>
      </c>
      <c r="K52" s="7">
        <f>IFERROR(__xludf.DUMMYFUNCTION("IF(ISBLANK(D52),"""",COUNTA(SPLIT(D52,"" "")))"),10.0)</f>
        <v>10</v>
      </c>
    </row>
    <row r="53">
      <c r="A53" s="1">
        <v>347.0</v>
      </c>
      <c r="B53" s="1">
        <v>6.0</v>
      </c>
      <c r="C53" s="1">
        <v>0.0</v>
      </c>
      <c r="D53" s="5" t="s">
        <v>84</v>
      </c>
      <c r="E53" s="1" t="s">
        <v>27</v>
      </c>
      <c r="F53" s="1" t="s">
        <v>38</v>
      </c>
      <c r="G53" s="1" t="s">
        <v>39</v>
      </c>
      <c r="H53" s="6" t="s">
        <v>26</v>
      </c>
      <c r="I53" s="1" t="s">
        <v>27</v>
      </c>
      <c r="J53" s="1" t="s">
        <v>24</v>
      </c>
      <c r="K53" s="7">
        <f>IFERROR(__xludf.DUMMYFUNCTION("IF(ISBLANK(D53),"""",COUNTA(SPLIT(D53,"" "")))"),1.0)</f>
        <v>1</v>
      </c>
    </row>
    <row r="54">
      <c r="A54" s="1">
        <v>348.0</v>
      </c>
      <c r="B54" s="1">
        <v>6.0</v>
      </c>
      <c r="C54" s="1">
        <v>6.0</v>
      </c>
      <c r="D54" s="34" t="s">
        <v>336</v>
      </c>
      <c r="E54" s="1" t="s">
        <v>24</v>
      </c>
      <c r="F54" s="1" t="s">
        <v>31</v>
      </c>
      <c r="G54" s="1" t="s">
        <v>25</v>
      </c>
      <c r="H54" s="6" t="s">
        <v>26</v>
      </c>
      <c r="I54" s="1" t="s">
        <v>27</v>
      </c>
      <c r="J54" s="1" t="s">
        <v>24</v>
      </c>
      <c r="K54" s="7">
        <f>IFERROR(__xludf.DUMMYFUNCTION("IF(ISBLANK(D54),"""",COUNTA(SPLIT(D54,"" "")))"),4.0)</f>
        <v>4</v>
      </c>
    </row>
    <row r="55">
      <c r="A55" s="1">
        <v>349.0</v>
      </c>
      <c r="B55" s="1">
        <v>6.0</v>
      </c>
      <c r="C55" s="1">
        <v>0.0</v>
      </c>
      <c r="D55" s="9" t="s">
        <v>86</v>
      </c>
      <c r="E55" s="1" t="s">
        <v>27</v>
      </c>
      <c r="F55" s="1" t="s">
        <v>41</v>
      </c>
      <c r="G55" s="1" t="s">
        <v>39</v>
      </c>
      <c r="H55" s="6" t="s">
        <v>26</v>
      </c>
      <c r="I55" s="1" t="s">
        <v>27</v>
      </c>
      <c r="J55" s="1" t="s">
        <v>24</v>
      </c>
      <c r="K55" s="7">
        <f>IFERROR(__xludf.DUMMYFUNCTION("IF(ISBLANK(D55),"""",COUNTA(SPLIT(D55,"" "")))"),10.0)</f>
        <v>10</v>
      </c>
    </row>
    <row r="56">
      <c r="A56" s="1">
        <v>309.0</v>
      </c>
      <c r="B56" s="1">
        <v>7.0</v>
      </c>
      <c r="C56" s="1">
        <v>1.0</v>
      </c>
      <c r="D56" s="5" t="s">
        <v>87</v>
      </c>
      <c r="E56" s="1" t="s">
        <v>24</v>
      </c>
      <c r="F56" s="1" t="s">
        <v>24</v>
      </c>
      <c r="G56" s="1" t="s">
        <v>25</v>
      </c>
      <c r="H56" s="6" t="s">
        <v>26</v>
      </c>
      <c r="I56" s="1" t="s">
        <v>27</v>
      </c>
      <c r="J56" s="1" t="s">
        <v>24</v>
      </c>
      <c r="K56" s="7">
        <f>IFERROR(__xludf.DUMMYFUNCTION("IF(ISBLANK(D56),"""",COUNTA(SPLIT(D56,"" "")))"),9.0)</f>
        <v>9</v>
      </c>
      <c r="L56" s="1">
        <v>83.3</v>
      </c>
      <c r="M56" s="1">
        <v>4.2</v>
      </c>
      <c r="N56" s="1">
        <v>6.3</v>
      </c>
      <c r="O56" s="1">
        <v>4.7</v>
      </c>
      <c r="P56" s="1">
        <v>9.4</v>
      </c>
      <c r="Q56" s="1">
        <v>3.8</v>
      </c>
      <c r="R56" s="1">
        <v>7.0</v>
      </c>
      <c r="S56" s="1">
        <v>71.0</v>
      </c>
      <c r="T56" s="1">
        <v>4.0</v>
      </c>
      <c r="U56" s="14">
        <v>0.0563</v>
      </c>
      <c r="V56" s="1">
        <v>10.14</v>
      </c>
      <c r="W56" s="1">
        <v>1.34</v>
      </c>
    </row>
    <row r="57">
      <c r="A57" s="1">
        <v>310.0</v>
      </c>
      <c r="B57" s="1">
        <v>7.0</v>
      </c>
      <c r="C57" s="1">
        <v>2.0</v>
      </c>
      <c r="D57" s="5" t="s">
        <v>88</v>
      </c>
      <c r="E57" s="1" t="s">
        <v>24</v>
      </c>
      <c r="F57" s="1" t="s">
        <v>24</v>
      </c>
      <c r="G57" s="1" t="s">
        <v>25</v>
      </c>
      <c r="H57" s="6" t="s">
        <v>26</v>
      </c>
      <c r="I57" s="1" t="s">
        <v>27</v>
      </c>
      <c r="J57" s="1" t="s">
        <v>24</v>
      </c>
      <c r="K57" s="7">
        <f>IFERROR(__xludf.DUMMYFUNCTION("IF(ISBLANK(D57),"""",COUNTA(SPLIT(D57,"" "")))"),12.0)</f>
        <v>12</v>
      </c>
    </row>
    <row r="58">
      <c r="A58" s="1">
        <v>311.0</v>
      </c>
      <c r="B58" s="1">
        <v>7.0</v>
      </c>
      <c r="C58" s="1">
        <v>3.0</v>
      </c>
      <c r="D58" s="5" t="s">
        <v>89</v>
      </c>
      <c r="E58" s="1" t="s">
        <v>24</v>
      </c>
      <c r="F58" s="1" t="s">
        <v>24</v>
      </c>
      <c r="G58" s="1" t="s">
        <v>25</v>
      </c>
      <c r="H58" s="6" t="s">
        <v>26</v>
      </c>
      <c r="I58" s="1" t="s">
        <v>27</v>
      </c>
      <c r="J58" s="1" t="s">
        <v>24</v>
      </c>
      <c r="K58" s="7">
        <f>IFERROR(__xludf.DUMMYFUNCTION("IF(ISBLANK(D58),"""",COUNTA(SPLIT(D58,"" "")))"),9.0)</f>
        <v>9</v>
      </c>
    </row>
    <row r="59">
      <c r="A59" s="1">
        <v>312.0</v>
      </c>
      <c r="B59" s="1">
        <v>7.0</v>
      </c>
      <c r="C59" s="1">
        <v>4.0</v>
      </c>
      <c r="D59" s="10" t="s">
        <v>90</v>
      </c>
      <c r="E59" s="1" t="s">
        <v>24</v>
      </c>
      <c r="F59" s="1" t="s">
        <v>31</v>
      </c>
      <c r="G59" s="1" t="s">
        <v>25</v>
      </c>
      <c r="H59" s="6" t="s">
        <v>26</v>
      </c>
      <c r="I59" s="1" t="s">
        <v>27</v>
      </c>
      <c r="J59" s="1" t="s">
        <v>24</v>
      </c>
      <c r="K59" s="7">
        <f>IFERROR(__xludf.DUMMYFUNCTION("IF(ISBLANK(D59),"""",COUNTA(SPLIT(D59,"" "")))"),13.0)</f>
        <v>13</v>
      </c>
    </row>
    <row r="60">
      <c r="A60" s="1">
        <v>313.0</v>
      </c>
      <c r="B60" s="1">
        <v>7.0</v>
      </c>
      <c r="C60" s="1">
        <v>5.0</v>
      </c>
      <c r="D60" s="10" t="s">
        <v>91</v>
      </c>
      <c r="E60" s="1" t="s">
        <v>24</v>
      </c>
      <c r="F60" s="1" t="s">
        <v>31</v>
      </c>
      <c r="G60" s="1" t="s">
        <v>25</v>
      </c>
      <c r="H60" s="6" t="s">
        <v>26</v>
      </c>
      <c r="I60" s="1" t="s">
        <v>27</v>
      </c>
      <c r="J60" s="1" t="s">
        <v>24</v>
      </c>
      <c r="K60" s="7">
        <f>IFERROR(__xludf.DUMMYFUNCTION("IF(ISBLANK(D60),"""",COUNTA(SPLIT(D60,"" "")))"),7.0)</f>
        <v>7</v>
      </c>
    </row>
    <row r="61">
      <c r="A61" s="1">
        <v>314.0</v>
      </c>
      <c r="B61" s="1">
        <v>7.0</v>
      </c>
      <c r="C61" s="1">
        <v>0.0</v>
      </c>
      <c r="D61" s="5" t="s">
        <v>92</v>
      </c>
      <c r="E61" s="1" t="s">
        <v>27</v>
      </c>
      <c r="F61" s="1" t="s">
        <v>34</v>
      </c>
      <c r="G61" s="1" t="s">
        <v>35</v>
      </c>
      <c r="H61" s="6" t="s">
        <v>26</v>
      </c>
      <c r="I61" s="1" t="s">
        <v>27</v>
      </c>
      <c r="J61" s="1" t="s">
        <v>24</v>
      </c>
      <c r="K61" s="7">
        <f>IFERROR(__xludf.DUMMYFUNCTION("IF(ISBLANK(D61),"""",COUNTA(SPLIT(D61,"" "")))"),1.0)</f>
        <v>1</v>
      </c>
    </row>
    <row r="62">
      <c r="A62" s="1">
        <v>315.0</v>
      </c>
      <c r="B62" s="1">
        <v>7.0</v>
      </c>
      <c r="C62" s="1">
        <v>6.0</v>
      </c>
      <c r="D62" s="32" t="s">
        <v>337</v>
      </c>
      <c r="E62" s="1" t="s">
        <v>24</v>
      </c>
      <c r="F62" s="1" t="s">
        <v>31</v>
      </c>
      <c r="G62" s="1" t="s">
        <v>25</v>
      </c>
      <c r="H62" s="6" t="s">
        <v>26</v>
      </c>
      <c r="I62" s="1" t="s">
        <v>27</v>
      </c>
      <c r="J62" s="1" t="s">
        <v>24</v>
      </c>
      <c r="K62" s="7">
        <f>IFERROR(__xludf.DUMMYFUNCTION("IF(ISBLANK(D62),"""",COUNTA(SPLIT(D62,"" "")))"),15.0)</f>
        <v>15</v>
      </c>
    </row>
    <row r="63">
      <c r="A63" s="1">
        <v>316.0</v>
      </c>
      <c r="B63" s="1">
        <v>7.0</v>
      </c>
      <c r="C63" s="1">
        <v>0.0</v>
      </c>
      <c r="D63" s="5" t="s">
        <v>94</v>
      </c>
      <c r="E63" s="1" t="s">
        <v>27</v>
      </c>
      <c r="F63" s="1" t="s">
        <v>38</v>
      </c>
      <c r="G63" s="1" t="s">
        <v>39</v>
      </c>
      <c r="H63" s="6" t="s">
        <v>26</v>
      </c>
      <c r="I63" s="1" t="s">
        <v>27</v>
      </c>
      <c r="J63" s="1" t="s">
        <v>24</v>
      </c>
      <c r="K63" s="7">
        <f>IFERROR(__xludf.DUMMYFUNCTION("IF(ISBLANK(D63),"""",COUNTA(SPLIT(D63,"" "")))"),1.0)</f>
        <v>1</v>
      </c>
    </row>
    <row r="64">
      <c r="A64" s="1">
        <v>317.0</v>
      </c>
      <c r="B64" s="1">
        <v>7.0</v>
      </c>
      <c r="C64" s="1">
        <v>7.0</v>
      </c>
      <c r="D64" s="32" t="s">
        <v>338</v>
      </c>
      <c r="E64" s="1" t="s">
        <v>24</v>
      </c>
      <c r="F64" s="1" t="s">
        <v>31</v>
      </c>
      <c r="G64" s="1" t="s">
        <v>25</v>
      </c>
      <c r="H64" s="6" t="s">
        <v>26</v>
      </c>
      <c r="I64" s="1" t="s">
        <v>27</v>
      </c>
      <c r="J64" s="1" t="s">
        <v>24</v>
      </c>
      <c r="K64" s="7">
        <f>IFERROR(__xludf.DUMMYFUNCTION("IF(ISBLANK(D64),"""",COUNTA(SPLIT(D64,"" "")))"),6.0)</f>
        <v>6</v>
      </c>
    </row>
    <row r="65">
      <c r="A65" s="1">
        <v>319.0</v>
      </c>
      <c r="B65" s="1">
        <v>7.0</v>
      </c>
      <c r="C65" s="1">
        <v>0.0</v>
      </c>
      <c r="D65" s="9" t="s">
        <v>96</v>
      </c>
      <c r="E65" s="1" t="s">
        <v>27</v>
      </c>
      <c r="F65" s="1" t="s">
        <v>41</v>
      </c>
      <c r="G65" s="1" t="s">
        <v>39</v>
      </c>
      <c r="H65" s="6" t="s">
        <v>26</v>
      </c>
      <c r="I65" s="1" t="s">
        <v>27</v>
      </c>
      <c r="J65" s="1" t="s">
        <v>24</v>
      </c>
      <c r="K65" s="7">
        <f>IFERROR(__xludf.DUMMYFUNCTION("IF(ISBLANK(D65),"""",COUNTA(SPLIT(D65,"" "")))"),11.0)</f>
        <v>11</v>
      </c>
    </row>
    <row r="66">
      <c r="A66" s="1">
        <v>32.0</v>
      </c>
      <c r="B66" s="1">
        <v>8.0</v>
      </c>
      <c r="C66" s="1">
        <v>1.0</v>
      </c>
      <c r="D66" s="2" t="s">
        <v>97</v>
      </c>
      <c r="E66" s="1" t="s">
        <v>24</v>
      </c>
      <c r="F66" s="1" t="s">
        <v>24</v>
      </c>
      <c r="G66" s="1" t="s">
        <v>25</v>
      </c>
      <c r="H66" s="1" t="s">
        <v>26</v>
      </c>
      <c r="I66" s="1" t="s">
        <v>27</v>
      </c>
      <c r="J66" s="1" t="s">
        <v>24</v>
      </c>
      <c r="K66" s="7">
        <f>IFERROR(__xludf.DUMMYFUNCTION("IF(ISBLANK(D66),"""",COUNTA(SPLIT(D66,"" "")))"),12.0)</f>
        <v>12</v>
      </c>
      <c r="L66" s="1">
        <v>78.0</v>
      </c>
      <c r="M66" s="1">
        <v>4.7</v>
      </c>
      <c r="N66" s="1">
        <v>6.3</v>
      </c>
      <c r="O66" s="1">
        <v>4.8</v>
      </c>
      <c r="P66" s="1">
        <v>9.9</v>
      </c>
      <c r="Q66" s="1">
        <v>3.8</v>
      </c>
      <c r="R66" s="1">
        <v>5.0</v>
      </c>
      <c r="S66" s="1">
        <v>46.0</v>
      </c>
      <c r="T66" s="1">
        <v>3.0</v>
      </c>
      <c r="U66" s="14">
        <v>0.0652</v>
      </c>
      <c r="V66" s="1">
        <v>9.2</v>
      </c>
      <c r="W66" s="1">
        <v>1.41</v>
      </c>
    </row>
    <row r="67">
      <c r="A67" s="1">
        <v>33.0</v>
      </c>
      <c r="B67" s="1">
        <v>8.0</v>
      </c>
      <c r="C67" s="1">
        <v>0.0</v>
      </c>
      <c r="D67" s="2" t="s">
        <v>98</v>
      </c>
      <c r="E67" s="1" t="s">
        <v>27</v>
      </c>
      <c r="F67" s="1" t="s">
        <v>38</v>
      </c>
      <c r="G67" s="1" t="s">
        <v>39</v>
      </c>
      <c r="H67" s="1" t="s">
        <v>26</v>
      </c>
      <c r="I67" s="1" t="s">
        <v>27</v>
      </c>
      <c r="J67" s="1" t="s">
        <v>27</v>
      </c>
      <c r="K67" s="7">
        <f>IFERROR(__xludf.DUMMYFUNCTION("IF(ISBLANK(D67),"""",COUNTA(SPLIT(D67,"" "")))"),1.0)</f>
        <v>1</v>
      </c>
      <c r="M67" s="14"/>
    </row>
    <row r="68">
      <c r="A68" s="1">
        <v>34.0</v>
      </c>
      <c r="B68" s="1">
        <v>8.0</v>
      </c>
      <c r="C68" s="1">
        <v>2.0</v>
      </c>
      <c r="D68" s="2" t="s">
        <v>99</v>
      </c>
      <c r="E68" s="1" t="s">
        <v>24</v>
      </c>
      <c r="F68" s="1" t="s">
        <v>24</v>
      </c>
      <c r="G68" s="1" t="s">
        <v>25</v>
      </c>
      <c r="H68" s="1" t="s">
        <v>26</v>
      </c>
      <c r="I68" s="1" t="s">
        <v>27</v>
      </c>
      <c r="J68" s="1" t="s">
        <v>24</v>
      </c>
      <c r="K68" s="7">
        <f>IFERROR(__xludf.DUMMYFUNCTION("IF(ISBLANK(D68),"""",COUNTA(SPLIT(D68,"" "")))"),9.0)</f>
        <v>9</v>
      </c>
    </row>
    <row r="69">
      <c r="A69" s="1">
        <v>35.0</v>
      </c>
      <c r="B69" s="1">
        <v>8.0</v>
      </c>
      <c r="C69" s="1">
        <v>3.0</v>
      </c>
      <c r="D69" s="19" t="s">
        <v>100</v>
      </c>
      <c r="E69" s="1" t="s">
        <v>24</v>
      </c>
      <c r="F69" s="1" t="s">
        <v>31</v>
      </c>
      <c r="G69" s="1" t="s">
        <v>25</v>
      </c>
      <c r="H69" s="1" t="s">
        <v>26</v>
      </c>
      <c r="I69" s="1" t="s">
        <v>27</v>
      </c>
      <c r="J69" s="1" t="s">
        <v>24</v>
      </c>
      <c r="K69" s="7">
        <f>IFERROR(__xludf.DUMMYFUNCTION("IF(ISBLANK(D69),"""",COUNTA(SPLIT(D69,"" "")))"),12.0)</f>
        <v>12</v>
      </c>
    </row>
    <row r="70">
      <c r="A70" s="1">
        <v>36.0</v>
      </c>
      <c r="B70" s="1">
        <v>8.0</v>
      </c>
      <c r="C70" s="1">
        <v>4.0</v>
      </c>
      <c r="D70" s="19" t="s">
        <v>101</v>
      </c>
      <c r="E70" s="1" t="s">
        <v>24</v>
      </c>
      <c r="F70" s="1" t="s">
        <v>31</v>
      </c>
      <c r="G70" s="1" t="s">
        <v>25</v>
      </c>
      <c r="H70" s="1" t="s">
        <v>26</v>
      </c>
      <c r="I70" s="1" t="s">
        <v>27</v>
      </c>
      <c r="J70" s="1" t="s">
        <v>24</v>
      </c>
      <c r="K70" s="7">
        <f>IFERROR(__xludf.DUMMYFUNCTION("IF(ISBLANK(D70),"""",COUNTA(SPLIT(D70,"" "")))"),6.0)</f>
        <v>6</v>
      </c>
    </row>
    <row r="71">
      <c r="A71" s="1">
        <v>37.0</v>
      </c>
      <c r="B71" s="1">
        <v>8.0</v>
      </c>
      <c r="C71" s="1">
        <v>0.0</v>
      </c>
      <c r="D71" s="20" t="s">
        <v>102</v>
      </c>
      <c r="E71" s="1" t="s">
        <v>27</v>
      </c>
      <c r="F71" s="1" t="s">
        <v>34</v>
      </c>
      <c r="G71" s="1" t="s">
        <v>35</v>
      </c>
      <c r="H71" s="1" t="s">
        <v>26</v>
      </c>
      <c r="I71" s="1" t="s">
        <v>27</v>
      </c>
      <c r="J71" s="1" t="s">
        <v>24</v>
      </c>
      <c r="K71" s="7">
        <f>IFERROR(__xludf.DUMMYFUNCTION("IF(ISBLANK(D71),"""",COUNTA(SPLIT(D71,"" "")))"),1.0)</f>
        <v>1</v>
      </c>
    </row>
    <row r="72">
      <c r="A72" s="1">
        <v>38.0</v>
      </c>
      <c r="B72" s="1">
        <v>8.0</v>
      </c>
      <c r="C72" s="1">
        <v>5.0</v>
      </c>
      <c r="D72" s="35" t="s">
        <v>339</v>
      </c>
      <c r="E72" s="1" t="s">
        <v>24</v>
      </c>
      <c r="F72" s="1" t="s">
        <v>31</v>
      </c>
      <c r="G72" s="1" t="s">
        <v>25</v>
      </c>
      <c r="H72" s="1" t="s">
        <v>26</v>
      </c>
      <c r="I72" s="1" t="s">
        <v>27</v>
      </c>
      <c r="J72" s="1" t="s">
        <v>24</v>
      </c>
      <c r="K72" s="7">
        <f>IFERROR(__xludf.DUMMYFUNCTION("IF(ISBLANK(D72),"""",COUNTA(SPLIT(D72,"" "")))"),7.0)</f>
        <v>7</v>
      </c>
    </row>
    <row r="73">
      <c r="A73" s="1">
        <v>39.0</v>
      </c>
      <c r="B73" s="1">
        <v>8.0</v>
      </c>
      <c r="C73" s="1">
        <v>0.0</v>
      </c>
      <c r="D73" s="2" t="s">
        <v>104</v>
      </c>
      <c r="E73" s="1" t="s">
        <v>27</v>
      </c>
      <c r="F73" s="1" t="s">
        <v>41</v>
      </c>
      <c r="G73" s="1" t="s">
        <v>39</v>
      </c>
      <c r="H73" s="1" t="s">
        <v>26</v>
      </c>
      <c r="I73" s="1" t="s">
        <v>27</v>
      </c>
      <c r="J73" s="1" t="s">
        <v>24</v>
      </c>
      <c r="K73" s="7">
        <f>IFERROR(__xludf.DUMMYFUNCTION("IF(ISBLANK(D73),"""",COUNTA(SPLIT(D73,"" "")))"),9.0)</f>
        <v>9</v>
      </c>
    </row>
    <row r="74">
      <c r="A74" s="1">
        <v>278.0</v>
      </c>
      <c r="B74" s="1">
        <v>1.0</v>
      </c>
      <c r="C74" s="1">
        <v>1.0</v>
      </c>
      <c r="D74" s="5" t="s">
        <v>105</v>
      </c>
      <c r="E74" s="1" t="s">
        <v>24</v>
      </c>
      <c r="F74" s="1" t="s">
        <v>24</v>
      </c>
      <c r="G74" s="1" t="s">
        <v>25</v>
      </c>
      <c r="H74" s="6" t="s">
        <v>106</v>
      </c>
      <c r="I74" s="1" t="s">
        <v>27</v>
      </c>
      <c r="J74" s="1" t="s">
        <v>24</v>
      </c>
      <c r="K74" s="7">
        <f>IFERROR(__xludf.DUMMYFUNCTION("IF(ISBLANK(D74),"""",COUNTA(SPLIT(D74,"" "")))"),7.0)</f>
        <v>7</v>
      </c>
      <c r="L74" s="1">
        <v>87.7</v>
      </c>
      <c r="M74" s="1">
        <v>3.2</v>
      </c>
      <c r="N74" s="1">
        <v>4.3</v>
      </c>
      <c r="O74" s="1">
        <v>3.8</v>
      </c>
      <c r="P74" s="1">
        <v>8.8</v>
      </c>
      <c r="Q74" s="1">
        <v>2.7</v>
      </c>
      <c r="R74" s="1">
        <v>6.0</v>
      </c>
      <c r="S74" s="1">
        <v>53.0</v>
      </c>
      <c r="T74" s="1">
        <v>2.0</v>
      </c>
      <c r="U74" s="14">
        <v>0.0377</v>
      </c>
      <c r="V74" s="1">
        <v>8.83</v>
      </c>
      <c r="W74" s="1">
        <v>1.3</v>
      </c>
    </row>
    <row r="75">
      <c r="A75" s="1">
        <v>279.0</v>
      </c>
      <c r="B75" s="1">
        <v>1.0</v>
      </c>
      <c r="C75" s="1">
        <v>2.0</v>
      </c>
      <c r="D75" s="5" t="s">
        <v>107</v>
      </c>
      <c r="E75" s="1" t="s">
        <v>24</v>
      </c>
      <c r="F75" s="1" t="s">
        <v>24</v>
      </c>
      <c r="G75" s="1" t="s">
        <v>25</v>
      </c>
      <c r="H75" s="6" t="s">
        <v>106</v>
      </c>
      <c r="I75" s="1" t="s">
        <v>27</v>
      </c>
      <c r="J75" s="1" t="s">
        <v>24</v>
      </c>
      <c r="K75" s="7">
        <f>IFERROR(__xludf.DUMMYFUNCTION("IF(ISBLANK(D75),"""",COUNTA(SPLIT(D75,"" "")))"),10.0)</f>
        <v>10</v>
      </c>
    </row>
    <row r="76">
      <c r="A76" s="1">
        <v>280.0</v>
      </c>
      <c r="B76" s="1">
        <v>1.0</v>
      </c>
      <c r="C76" s="1">
        <v>3.0</v>
      </c>
      <c r="D76" s="5" t="s">
        <v>108</v>
      </c>
      <c r="E76" s="1" t="s">
        <v>24</v>
      </c>
      <c r="F76" s="1" t="s">
        <v>24</v>
      </c>
      <c r="G76" s="1" t="s">
        <v>25</v>
      </c>
      <c r="H76" s="6" t="s">
        <v>106</v>
      </c>
      <c r="I76" s="1" t="s">
        <v>27</v>
      </c>
      <c r="J76" s="1" t="s">
        <v>24</v>
      </c>
      <c r="K76" s="7">
        <f>IFERROR(__xludf.DUMMYFUNCTION("IF(ISBLANK(D76),"""",COUNTA(SPLIT(D76,"" "")))"),11.0)</f>
        <v>11</v>
      </c>
    </row>
    <row r="77">
      <c r="A77" s="1">
        <v>281.0</v>
      </c>
      <c r="B77" s="1">
        <v>1.0</v>
      </c>
      <c r="C77" s="1">
        <v>4.0</v>
      </c>
      <c r="D77" s="10" t="s">
        <v>109</v>
      </c>
      <c r="E77" s="1" t="s">
        <v>24</v>
      </c>
      <c r="F77" s="1" t="s">
        <v>31</v>
      </c>
      <c r="G77" s="1" t="s">
        <v>25</v>
      </c>
      <c r="H77" s="6" t="s">
        <v>106</v>
      </c>
      <c r="I77" s="1" t="s">
        <v>27</v>
      </c>
      <c r="J77" s="1" t="s">
        <v>24</v>
      </c>
      <c r="K77" s="7">
        <f>IFERROR(__xludf.DUMMYFUNCTION("IF(ISBLANK(D77),"""",COUNTA(SPLIT(D77,"" "")))"),8.0)</f>
        <v>8</v>
      </c>
      <c r="M77" s="14"/>
    </row>
    <row r="78">
      <c r="A78" s="1">
        <v>282.0</v>
      </c>
      <c r="B78" s="1">
        <v>1.0</v>
      </c>
      <c r="C78" s="1">
        <v>5.0</v>
      </c>
      <c r="D78" s="32" t="s">
        <v>340</v>
      </c>
      <c r="E78" s="1" t="s">
        <v>24</v>
      </c>
      <c r="F78" s="1" t="s">
        <v>31</v>
      </c>
      <c r="G78" s="1" t="s">
        <v>25</v>
      </c>
      <c r="H78" s="6" t="s">
        <v>106</v>
      </c>
      <c r="I78" s="1" t="s">
        <v>27</v>
      </c>
      <c r="J78" s="1" t="s">
        <v>24</v>
      </c>
      <c r="K78" s="7">
        <f>IFERROR(__xludf.DUMMYFUNCTION("IF(ISBLANK(D78),"""",COUNTA(SPLIT(D78,"" "")))"),8.0)</f>
        <v>8</v>
      </c>
    </row>
    <row r="79">
      <c r="A79" s="1">
        <v>283.0</v>
      </c>
      <c r="B79" s="1">
        <v>1.0</v>
      </c>
      <c r="C79" s="1">
        <v>0.0</v>
      </c>
      <c r="D79" s="13" t="s">
        <v>111</v>
      </c>
      <c r="E79" s="1" t="s">
        <v>27</v>
      </c>
      <c r="F79" s="1" t="s">
        <v>34</v>
      </c>
      <c r="G79" s="1" t="s">
        <v>35</v>
      </c>
      <c r="H79" s="6" t="s">
        <v>106</v>
      </c>
      <c r="I79" s="1" t="s">
        <v>27</v>
      </c>
      <c r="J79" s="1" t="s">
        <v>24</v>
      </c>
      <c r="K79" s="7">
        <f>IFERROR(__xludf.DUMMYFUNCTION("IF(ISBLANK(D79),"""",COUNTA(SPLIT(D79,"" "")))"),1.0)</f>
        <v>1</v>
      </c>
    </row>
    <row r="80">
      <c r="A80" s="1">
        <v>284.0</v>
      </c>
      <c r="B80" s="1">
        <v>1.0</v>
      </c>
      <c r="C80" s="1">
        <v>6.0</v>
      </c>
      <c r="D80" s="5" t="s">
        <v>112</v>
      </c>
      <c r="E80" s="1" t="s">
        <v>24</v>
      </c>
      <c r="F80" s="1" t="s">
        <v>24</v>
      </c>
      <c r="G80" s="1" t="s">
        <v>25</v>
      </c>
      <c r="H80" s="6" t="s">
        <v>106</v>
      </c>
      <c r="I80" s="1" t="s">
        <v>27</v>
      </c>
      <c r="J80" s="1" t="s">
        <v>24</v>
      </c>
      <c r="K80" s="7">
        <f>IFERROR(__xludf.DUMMYFUNCTION("IF(ISBLANK(D80),"""",COUNTA(SPLIT(D80,"" "")))"),8.0)</f>
        <v>8</v>
      </c>
    </row>
    <row r="81">
      <c r="A81" s="1">
        <v>285.0</v>
      </c>
      <c r="B81" s="1">
        <v>1.0</v>
      </c>
      <c r="C81" s="1">
        <v>0.0</v>
      </c>
      <c r="D81" s="5" t="s">
        <v>113</v>
      </c>
      <c r="E81" s="1" t="s">
        <v>27</v>
      </c>
      <c r="F81" s="1" t="s">
        <v>38</v>
      </c>
      <c r="G81" s="1" t="s">
        <v>39</v>
      </c>
      <c r="H81" s="6" t="s">
        <v>106</v>
      </c>
      <c r="I81" s="1" t="s">
        <v>27</v>
      </c>
      <c r="J81" s="1" t="s">
        <v>24</v>
      </c>
      <c r="K81" s="7">
        <f>IFERROR(__xludf.DUMMYFUNCTION("IF(ISBLANK(D81),"""",COUNTA(SPLIT(D81,"" "")))"),1.0)</f>
        <v>1</v>
      </c>
    </row>
    <row r="82">
      <c r="A82" s="1">
        <v>286.0</v>
      </c>
      <c r="B82" s="1">
        <v>1.0</v>
      </c>
      <c r="C82" s="1">
        <v>0.0</v>
      </c>
      <c r="D82" s="9" t="s">
        <v>114</v>
      </c>
      <c r="E82" s="1" t="s">
        <v>27</v>
      </c>
      <c r="F82" s="1" t="s">
        <v>41</v>
      </c>
      <c r="G82" s="1" t="s">
        <v>39</v>
      </c>
      <c r="H82" s="6" t="s">
        <v>106</v>
      </c>
      <c r="I82" s="1" t="s">
        <v>27</v>
      </c>
      <c r="J82" s="1" t="s">
        <v>24</v>
      </c>
      <c r="K82" s="7">
        <f>IFERROR(__xludf.DUMMYFUNCTION("IF(ISBLANK(D82),"""",COUNTA(SPLIT(D82,"" "")))"),12.0)</f>
        <v>12</v>
      </c>
    </row>
    <row r="83">
      <c r="A83" s="1">
        <v>144.0</v>
      </c>
      <c r="B83" s="1">
        <v>2.0</v>
      </c>
      <c r="C83" s="1">
        <v>1.0</v>
      </c>
      <c r="D83" s="5" t="s">
        <v>115</v>
      </c>
      <c r="E83" s="1" t="s">
        <v>24</v>
      </c>
      <c r="F83" s="1" t="s">
        <v>24</v>
      </c>
      <c r="G83" s="1" t="s">
        <v>25</v>
      </c>
      <c r="H83" s="1" t="s">
        <v>106</v>
      </c>
      <c r="I83" s="1" t="s">
        <v>27</v>
      </c>
      <c r="J83" s="1" t="s">
        <v>24</v>
      </c>
      <c r="K83" s="7">
        <f>IFERROR(__xludf.DUMMYFUNCTION("IF(ISBLANK(D83),"""",COUNTA(SPLIT(D83,"" "")))"),8.0)</f>
        <v>8</v>
      </c>
      <c r="L83" s="1">
        <v>90.9</v>
      </c>
      <c r="M83" s="1">
        <v>3.1</v>
      </c>
      <c r="N83" s="1">
        <v>6.0</v>
      </c>
      <c r="O83" s="1">
        <v>4.4</v>
      </c>
      <c r="P83" s="1">
        <v>7.0</v>
      </c>
      <c r="Q83" s="1">
        <v>1.9</v>
      </c>
      <c r="R83" s="1">
        <v>6.0</v>
      </c>
      <c r="S83" s="1">
        <v>60.0</v>
      </c>
      <c r="T83" s="1">
        <v>3.0</v>
      </c>
      <c r="U83" s="14">
        <v>0.05</v>
      </c>
      <c r="V83" s="1">
        <v>10.0</v>
      </c>
      <c r="W83" s="1">
        <v>1.25</v>
      </c>
    </row>
    <row r="84">
      <c r="A84" s="1">
        <v>145.0</v>
      </c>
      <c r="B84" s="1">
        <v>2.0</v>
      </c>
      <c r="C84" s="1">
        <v>2.0</v>
      </c>
      <c r="D84" s="5" t="s">
        <v>116</v>
      </c>
      <c r="E84" s="1" t="s">
        <v>24</v>
      </c>
      <c r="F84" s="1" t="s">
        <v>24</v>
      </c>
      <c r="G84" s="1" t="s">
        <v>25</v>
      </c>
      <c r="H84" s="1" t="s">
        <v>106</v>
      </c>
      <c r="I84" s="1" t="s">
        <v>27</v>
      </c>
      <c r="J84" s="1" t="s">
        <v>24</v>
      </c>
      <c r="K84" s="7">
        <f>IFERROR(__xludf.DUMMYFUNCTION("IF(ISBLANK(D84),"""",COUNTA(SPLIT(D84,"" "")))"),16.0)</f>
        <v>16</v>
      </c>
    </row>
    <row r="85">
      <c r="A85" s="1">
        <v>146.0</v>
      </c>
      <c r="B85" s="1">
        <v>2.0</v>
      </c>
      <c r="C85" s="1">
        <v>3.0</v>
      </c>
      <c r="D85" s="10" t="s">
        <v>117</v>
      </c>
      <c r="E85" s="1" t="s">
        <v>24</v>
      </c>
      <c r="F85" s="1" t="s">
        <v>31</v>
      </c>
      <c r="G85" s="1" t="s">
        <v>25</v>
      </c>
      <c r="H85" s="1" t="s">
        <v>106</v>
      </c>
      <c r="I85" s="1" t="s">
        <v>27</v>
      </c>
      <c r="J85" s="1" t="s">
        <v>24</v>
      </c>
      <c r="K85" s="7">
        <f>IFERROR(__xludf.DUMMYFUNCTION("IF(ISBLANK(D85),"""",COUNTA(SPLIT(D85,"" "")))"),4.0)</f>
        <v>4</v>
      </c>
    </row>
    <row r="86">
      <c r="A86" s="1">
        <v>147.0</v>
      </c>
      <c r="B86" s="1">
        <v>2.0</v>
      </c>
      <c r="C86" s="1">
        <v>4.0</v>
      </c>
      <c r="D86" s="32" t="s">
        <v>341</v>
      </c>
      <c r="E86" s="1" t="s">
        <v>24</v>
      </c>
      <c r="F86" s="1" t="s">
        <v>31</v>
      </c>
      <c r="G86" s="1" t="s">
        <v>25</v>
      </c>
      <c r="H86" s="1" t="s">
        <v>106</v>
      </c>
      <c r="I86" s="1" t="s">
        <v>27</v>
      </c>
      <c r="J86" s="1" t="s">
        <v>24</v>
      </c>
      <c r="K86" s="7">
        <f>IFERROR(__xludf.DUMMYFUNCTION("IF(ISBLANK(D86),"""",COUNTA(SPLIT(D86,"" "")))"),9.0)</f>
        <v>9</v>
      </c>
    </row>
    <row r="87">
      <c r="A87" s="1">
        <v>148.0</v>
      </c>
      <c r="B87" s="1">
        <v>2.0</v>
      </c>
      <c r="C87" s="1">
        <v>0.0</v>
      </c>
      <c r="D87" s="13" t="s">
        <v>119</v>
      </c>
      <c r="E87" s="1" t="s">
        <v>27</v>
      </c>
      <c r="F87" s="1" t="s">
        <v>34</v>
      </c>
      <c r="G87" s="1" t="s">
        <v>35</v>
      </c>
      <c r="H87" s="1" t="s">
        <v>106</v>
      </c>
      <c r="I87" s="1" t="s">
        <v>27</v>
      </c>
      <c r="J87" s="1" t="s">
        <v>24</v>
      </c>
      <c r="K87" s="7">
        <f>IFERROR(__xludf.DUMMYFUNCTION("IF(ISBLANK(D87),"""",COUNTA(SPLIT(D87,"" "")))"),1.0)</f>
        <v>1</v>
      </c>
    </row>
    <row r="88">
      <c r="A88" s="1">
        <v>149.0</v>
      </c>
      <c r="B88" s="1">
        <v>2.0</v>
      </c>
      <c r="C88" s="1">
        <v>5.0</v>
      </c>
      <c r="D88" s="5" t="s">
        <v>120</v>
      </c>
      <c r="E88" s="1" t="s">
        <v>24</v>
      </c>
      <c r="F88" s="1" t="s">
        <v>24</v>
      </c>
      <c r="G88" s="1" t="s">
        <v>25</v>
      </c>
      <c r="H88" s="1" t="s">
        <v>106</v>
      </c>
      <c r="I88" s="1" t="s">
        <v>27</v>
      </c>
      <c r="J88" s="1" t="s">
        <v>24</v>
      </c>
      <c r="K88" s="7">
        <f>IFERROR(__xludf.DUMMYFUNCTION("IF(ISBLANK(D88),"""",COUNTA(SPLIT(D88,"" "")))"),9.0)</f>
        <v>9</v>
      </c>
    </row>
    <row r="89">
      <c r="A89" s="1">
        <v>150.0</v>
      </c>
      <c r="B89" s="1">
        <v>2.0</v>
      </c>
      <c r="C89" s="1">
        <v>6.0</v>
      </c>
      <c r="D89" s="5" t="s">
        <v>121</v>
      </c>
      <c r="E89" s="1" t="s">
        <v>24</v>
      </c>
      <c r="F89" s="1" t="s">
        <v>24</v>
      </c>
      <c r="G89" s="1" t="s">
        <v>25</v>
      </c>
      <c r="H89" s="1" t="s">
        <v>106</v>
      </c>
      <c r="I89" s="1" t="s">
        <v>27</v>
      </c>
      <c r="J89" s="1" t="s">
        <v>24</v>
      </c>
      <c r="K89" s="7">
        <f>IFERROR(__xludf.DUMMYFUNCTION("IF(ISBLANK(D89),"""",COUNTA(SPLIT(D89,"" "")))"),14.0)</f>
        <v>14</v>
      </c>
    </row>
    <row r="90">
      <c r="A90" s="1">
        <v>151.0</v>
      </c>
      <c r="B90" s="1">
        <v>2.0</v>
      </c>
      <c r="C90" s="1">
        <v>0.0</v>
      </c>
      <c r="D90" s="9" t="s">
        <v>122</v>
      </c>
      <c r="E90" s="1" t="s">
        <v>27</v>
      </c>
      <c r="F90" s="1" t="s">
        <v>41</v>
      </c>
      <c r="G90" s="1" t="s">
        <v>35</v>
      </c>
      <c r="H90" s="1" t="s">
        <v>106</v>
      </c>
      <c r="I90" s="1" t="s">
        <v>27</v>
      </c>
      <c r="J90" s="1" t="s">
        <v>24</v>
      </c>
      <c r="K90" s="7">
        <f>IFERROR(__xludf.DUMMYFUNCTION("IF(ISBLANK(D90),"""",COUNTA(SPLIT(D90,"" "")))"),11.0)</f>
        <v>11</v>
      </c>
    </row>
    <row r="91">
      <c r="A91" s="1">
        <v>381.0</v>
      </c>
      <c r="B91" s="1">
        <v>3.0</v>
      </c>
      <c r="C91" s="1">
        <v>1.0</v>
      </c>
      <c r="D91" s="5" t="s">
        <v>123</v>
      </c>
      <c r="E91" s="1" t="s">
        <v>24</v>
      </c>
      <c r="F91" s="1" t="s">
        <v>24</v>
      </c>
      <c r="G91" s="1" t="s">
        <v>25</v>
      </c>
      <c r="H91" s="6" t="s">
        <v>106</v>
      </c>
      <c r="I91" s="1" t="s">
        <v>27</v>
      </c>
      <c r="J91" s="1" t="s">
        <v>24</v>
      </c>
      <c r="K91" s="7">
        <f>IFERROR(__xludf.DUMMYFUNCTION("IF(ISBLANK(D91),"""",COUNTA(SPLIT(D91,"" "")))"),9.0)</f>
        <v>9</v>
      </c>
      <c r="L91" s="1">
        <v>81.6</v>
      </c>
      <c r="M91" s="1">
        <v>3.9</v>
      </c>
      <c r="N91" s="1">
        <v>4.9</v>
      </c>
      <c r="O91" s="1">
        <v>3.8</v>
      </c>
      <c r="P91" s="1">
        <v>9.0</v>
      </c>
      <c r="Q91" s="1">
        <v>2.6</v>
      </c>
      <c r="R91" s="1">
        <v>6.0</v>
      </c>
      <c r="S91" s="1">
        <v>50.0</v>
      </c>
      <c r="T91" s="1">
        <v>2.0</v>
      </c>
      <c r="U91" s="14">
        <v>0.04</v>
      </c>
      <c r="V91" s="1">
        <v>8.33</v>
      </c>
      <c r="W91" s="1">
        <v>1.38</v>
      </c>
    </row>
    <row r="92">
      <c r="A92" s="1">
        <v>382.0</v>
      </c>
      <c r="B92" s="1">
        <v>3.0</v>
      </c>
      <c r="C92" s="1">
        <v>2.0</v>
      </c>
      <c r="D92" s="5" t="s">
        <v>124</v>
      </c>
      <c r="E92" s="1" t="s">
        <v>24</v>
      </c>
      <c r="F92" s="1" t="s">
        <v>24</v>
      </c>
      <c r="G92" s="1" t="s">
        <v>25</v>
      </c>
      <c r="H92" s="6" t="s">
        <v>106</v>
      </c>
      <c r="I92" s="1" t="s">
        <v>27</v>
      </c>
      <c r="J92" s="1" t="s">
        <v>24</v>
      </c>
      <c r="K92" s="7">
        <f>IFERROR(__xludf.DUMMYFUNCTION("IF(ISBLANK(D92),"""",COUNTA(SPLIT(D92,"" "")))"),8.0)</f>
        <v>8</v>
      </c>
    </row>
    <row r="93">
      <c r="A93" s="1">
        <v>383.0</v>
      </c>
      <c r="B93" s="1">
        <v>3.0</v>
      </c>
      <c r="C93" s="1">
        <v>3.0</v>
      </c>
      <c r="D93" s="5" t="s">
        <v>125</v>
      </c>
      <c r="E93" s="1" t="s">
        <v>24</v>
      </c>
      <c r="F93" s="1" t="s">
        <v>24</v>
      </c>
      <c r="G93" s="1" t="s">
        <v>25</v>
      </c>
      <c r="H93" s="6" t="s">
        <v>106</v>
      </c>
      <c r="I93" s="1" t="s">
        <v>27</v>
      </c>
      <c r="J93" s="1" t="s">
        <v>24</v>
      </c>
      <c r="K93" s="7">
        <f>IFERROR(__xludf.DUMMYFUNCTION("IF(ISBLANK(D93),"""",COUNTA(SPLIT(D93,"" "")))"),15.0)</f>
        <v>15</v>
      </c>
    </row>
    <row r="94">
      <c r="A94" s="1">
        <v>384.0</v>
      </c>
      <c r="B94" s="1">
        <v>3.0</v>
      </c>
      <c r="C94" s="1">
        <v>4.0</v>
      </c>
      <c r="D94" s="17" t="s">
        <v>126</v>
      </c>
      <c r="E94" s="1" t="s">
        <v>24</v>
      </c>
      <c r="F94" s="1" t="s">
        <v>31</v>
      </c>
      <c r="G94" s="1" t="s">
        <v>25</v>
      </c>
      <c r="H94" s="6" t="s">
        <v>106</v>
      </c>
      <c r="I94" s="1" t="s">
        <v>27</v>
      </c>
      <c r="J94" s="1" t="s">
        <v>24</v>
      </c>
      <c r="K94" s="7">
        <f>IFERROR(__xludf.DUMMYFUNCTION("IF(ISBLANK(D94),"""",COUNTA(SPLIT(D94,"" "")))"),5.0)</f>
        <v>5</v>
      </c>
    </row>
    <row r="95">
      <c r="A95" s="1">
        <v>385.0</v>
      </c>
      <c r="B95" s="1">
        <v>3.0</v>
      </c>
      <c r="C95" s="1">
        <v>5.0</v>
      </c>
      <c r="D95" s="17" t="s">
        <v>127</v>
      </c>
      <c r="E95" s="1" t="s">
        <v>24</v>
      </c>
      <c r="F95" s="1" t="s">
        <v>31</v>
      </c>
      <c r="G95" s="1" t="s">
        <v>25</v>
      </c>
      <c r="H95" s="6" t="s">
        <v>106</v>
      </c>
      <c r="I95" s="1" t="s">
        <v>27</v>
      </c>
      <c r="J95" s="1" t="s">
        <v>24</v>
      </c>
      <c r="K95" s="7">
        <f>IFERROR(__xludf.DUMMYFUNCTION("IF(ISBLANK(D95),"""",COUNTA(SPLIT(D95,"" "")))"),6.0)</f>
        <v>6</v>
      </c>
    </row>
    <row r="96">
      <c r="A96" s="1">
        <v>386.0</v>
      </c>
      <c r="B96" s="1">
        <v>3.0</v>
      </c>
      <c r="C96" s="1">
        <v>0.0</v>
      </c>
      <c r="D96" s="13" t="s">
        <v>128</v>
      </c>
      <c r="E96" s="1" t="s">
        <v>27</v>
      </c>
      <c r="F96" s="1" t="s">
        <v>34</v>
      </c>
      <c r="G96" s="1" t="s">
        <v>35</v>
      </c>
      <c r="H96" s="6" t="s">
        <v>106</v>
      </c>
      <c r="I96" s="1" t="s">
        <v>27</v>
      </c>
      <c r="J96" s="1" t="s">
        <v>24</v>
      </c>
      <c r="K96" s="7">
        <f>IFERROR(__xludf.DUMMYFUNCTION("IF(ISBLANK(D96),"""",COUNTA(SPLIT(D96,"" "")))"),1.0)</f>
        <v>1</v>
      </c>
    </row>
    <row r="97">
      <c r="A97" s="1">
        <v>387.0</v>
      </c>
      <c r="B97" s="1">
        <v>3.0</v>
      </c>
      <c r="C97" s="1">
        <v>6.0</v>
      </c>
      <c r="D97" s="34" t="s">
        <v>342</v>
      </c>
      <c r="E97" s="1" t="s">
        <v>24</v>
      </c>
      <c r="F97" s="1" t="s">
        <v>31</v>
      </c>
      <c r="G97" s="1" t="s">
        <v>25</v>
      </c>
      <c r="H97" s="6" t="s">
        <v>106</v>
      </c>
      <c r="I97" s="1" t="s">
        <v>27</v>
      </c>
      <c r="J97" s="1" t="s">
        <v>24</v>
      </c>
      <c r="K97" s="7">
        <f>IFERROR(__xludf.DUMMYFUNCTION("IF(ISBLANK(D97),"""",COUNTA(SPLIT(D97,"" "")))"),7.0)</f>
        <v>7</v>
      </c>
    </row>
    <row r="98">
      <c r="A98" s="1">
        <v>388.0</v>
      </c>
      <c r="B98" s="1">
        <v>3.0</v>
      </c>
      <c r="C98" s="1">
        <v>0.0</v>
      </c>
      <c r="D98" s="5" t="s">
        <v>130</v>
      </c>
      <c r="E98" s="1" t="s">
        <v>27</v>
      </c>
      <c r="F98" s="1" t="s">
        <v>38</v>
      </c>
      <c r="G98" s="1" t="s">
        <v>39</v>
      </c>
      <c r="H98" s="6" t="s">
        <v>106</v>
      </c>
      <c r="I98" s="1" t="s">
        <v>27</v>
      </c>
      <c r="J98" s="1" t="s">
        <v>24</v>
      </c>
      <c r="K98" s="7">
        <f>IFERROR(__xludf.DUMMYFUNCTION("IF(ISBLANK(D98),"""",COUNTA(SPLIT(D98,"" "")))"),1.0)</f>
        <v>1</v>
      </c>
    </row>
    <row r="99">
      <c r="A99" s="1">
        <v>389.0</v>
      </c>
      <c r="B99" s="1">
        <v>3.0</v>
      </c>
      <c r="C99" s="1">
        <v>0.0</v>
      </c>
      <c r="D99" s="9" t="s">
        <v>131</v>
      </c>
      <c r="E99" s="1" t="s">
        <v>27</v>
      </c>
      <c r="F99" s="1" t="s">
        <v>41</v>
      </c>
      <c r="G99" s="1" t="s">
        <v>35</v>
      </c>
      <c r="H99" s="6" t="s">
        <v>106</v>
      </c>
      <c r="I99" s="1" t="s">
        <v>27</v>
      </c>
      <c r="J99" s="1" t="s">
        <v>24</v>
      </c>
      <c r="K99" s="7">
        <f>IFERROR(__xludf.DUMMYFUNCTION("IF(ISBLANK(D99),"""",COUNTA(SPLIT(D99,"" "")))"),11.0)</f>
        <v>11</v>
      </c>
    </row>
    <row r="100">
      <c r="A100" s="1">
        <v>72.0</v>
      </c>
      <c r="B100" s="1">
        <v>4.0</v>
      </c>
      <c r="C100" s="1">
        <v>1.0</v>
      </c>
      <c r="D100" s="5" t="s">
        <v>132</v>
      </c>
      <c r="E100" s="1" t="s">
        <v>24</v>
      </c>
      <c r="F100" s="1" t="s">
        <v>24</v>
      </c>
      <c r="G100" s="1" t="s">
        <v>25</v>
      </c>
      <c r="H100" s="6" t="s">
        <v>106</v>
      </c>
      <c r="I100" s="1" t="s">
        <v>27</v>
      </c>
      <c r="J100" s="1" t="s">
        <v>24</v>
      </c>
      <c r="K100" s="7">
        <f>IFERROR(__xludf.DUMMYFUNCTION("IF(ISBLANK(D100),"""",COUNTA(SPLIT(D100,"" "")))"),7.0)</f>
        <v>7</v>
      </c>
      <c r="L100" s="1">
        <v>79.7</v>
      </c>
      <c r="M100" s="1">
        <v>4.8</v>
      </c>
      <c r="N100" s="1">
        <v>6.1</v>
      </c>
      <c r="O100" s="1">
        <v>4.4</v>
      </c>
      <c r="P100" s="1">
        <v>8.7</v>
      </c>
      <c r="Q100" s="1">
        <v>3.5</v>
      </c>
      <c r="R100" s="1">
        <v>6.0</v>
      </c>
      <c r="S100" s="1">
        <v>64.0</v>
      </c>
      <c r="T100" s="1">
        <v>3.0</v>
      </c>
      <c r="U100" s="14">
        <v>0.0469</v>
      </c>
      <c r="V100" s="1">
        <v>10.67</v>
      </c>
      <c r="W100" s="1">
        <v>1.38</v>
      </c>
    </row>
    <row r="101">
      <c r="A101" s="1">
        <v>73.0</v>
      </c>
      <c r="B101" s="1">
        <v>4.0</v>
      </c>
      <c r="C101" s="1">
        <v>2.0</v>
      </c>
      <c r="D101" s="5" t="s">
        <v>133</v>
      </c>
      <c r="E101" s="1" t="s">
        <v>24</v>
      </c>
      <c r="F101" s="1" t="s">
        <v>24</v>
      </c>
      <c r="G101" s="1" t="s">
        <v>25</v>
      </c>
      <c r="H101" s="6" t="s">
        <v>106</v>
      </c>
      <c r="I101" s="1" t="s">
        <v>27</v>
      </c>
      <c r="J101" s="1" t="s">
        <v>24</v>
      </c>
      <c r="K101" s="7">
        <f>IFERROR(__xludf.DUMMYFUNCTION("IF(ISBLANK(D101),"""",COUNTA(SPLIT(D101,"" "")))"),13.0)</f>
        <v>13</v>
      </c>
    </row>
    <row r="102">
      <c r="A102" s="1">
        <v>74.0</v>
      </c>
      <c r="B102" s="1">
        <v>4.0</v>
      </c>
      <c r="C102" s="1">
        <v>3.0</v>
      </c>
      <c r="D102" s="5" t="s">
        <v>134</v>
      </c>
      <c r="E102" s="1" t="s">
        <v>24</v>
      </c>
      <c r="F102" s="1" t="s">
        <v>24</v>
      </c>
      <c r="G102" s="1" t="s">
        <v>25</v>
      </c>
      <c r="H102" s="6" t="s">
        <v>106</v>
      </c>
      <c r="I102" s="1" t="s">
        <v>27</v>
      </c>
      <c r="J102" s="1" t="s">
        <v>24</v>
      </c>
      <c r="K102" s="7">
        <f>IFERROR(__xludf.DUMMYFUNCTION("IF(ISBLANK(D102),"""",COUNTA(SPLIT(D102,"" "")))"),5.0)</f>
        <v>5</v>
      </c>
    </row>
    <row r="103">
      <c r="A103" s="1">
        <v>75.0</v>
      </c>
      <c r="B103" s="1">
        <v>4.0</v>
      </c>
      <c r="C103" s="1">
        <v>4.0</v>
      </c>
      <c r="D103" s="10" t="s">
        <v>135</v>
      </c>
      <c r="E103" s="1" t="s">
        <v>24</v>
      </c>
      <c r="F103" s="1" t="s">
        <v>31</v>
      </c>
      <c r="G103" s="1" t="s">
        <v>25</v>
      </c>
      <c r="H103" s="6" t="s">
        <v>106</v>
      </c>
      <c r="I103" s="1" t="s">
        <v>27</v>
      </c>
      <c r="J103" s="1" t="s">
        <v>24</v>
      </c>
      <c r="K103" s="7">
        <f>IFERROR(__xludf.DUMMYFUNCTION("IF(ISBLANK(D103),"""",COUNTA(SPLIT(D103,"" "")))"),14.0)</f>
        <v>14</v>
      </c>
    </row>
    <row r="104">
      <c r="A104" s="1">
        <v>76.0</v>
      </c>
      <c r="B104" s="1">
        <v>4.0</v>
      </c>
      <c r="C104" s="1">
        <v>5.0</v>
      </c>
      <c r="D104" s="32" t="s">
        <v>343</v>
      </c>
      <c r="E104" s="1" t="s">
        <v>24</v>
      </c>
      <c r="F104" s="1" t="s">
        <v>31</v>
      </c>
      <c r="G104" s="1" t="s">
        <v>25</v>
      </c>
      <c r="H104" s="6" t="s">
        <v>106</v>
      </c>
      <c r="I104" s="1" t="s">
        <v>27</v>
      </c>
      <c r="J104" s="1" t="s">
        <v>24</v>
      </c>
      <c r="K104" s="7">
        <f>IFERROR(__xludf.DUMMYFUNCTION("IF(ISBLANK(D104),"""",COUNTA(SPLIT(D104,"" "")))"),10.0)</f>
        <v>10</v>
      </c>
    </row>
    <row r="105">
      <c r="A105" s="1">
        <v>77.0</v>
      </c>
      <c r="B105" s="1">
        <v>4.0</v>
      </c>
      <c r="C105" s="1">
        <v>0.0</v>
      </c>
      <c r="D105" s="13" t="s">
        <v>137</v>
      </c>
      <c r="E105" s="1" t="s">
        <v>27</v>
      </c>
      <c r="F105" s="1" t="s">
        <v>34</v>
      </c>
      <c r="G105" s="1" t="s">
        <v>35</v>
      </c>
      <c r="H105" s="6" t="s">
        <v>106</v>
      </c>
      <c r="I105" s="1" t="s">
        <v>27</v>
      </c>
      <c r="J105" s="1" t="s">
        <v>24</v>
      </c>
      <c r="K105" s="7">
        <f>IFERROR(__xludf.DUMMYFUNCTION("IF(ISBLANK(D105),"""",COUNTA(SPLIT(D105,"" "")))"),1.0)</f>
        <v>1</v>
      </c>
    </row>
    <row r="106">
      <c r="A106" s="1">
        <v>78.0</v>
      </c>
      <c r="B106" s="1">
        <v>4.0</v>
      </c>
      <c r="C106" s="1">
        <v>6.0</v>
      </c>
      <c r="D106" s="5" t="s">
        <v>138</v>
      </c>
      <c r="E106" s="1" t="s">
        <v>24</v>
      </c>
      <c r="F106" s="1" t="s">
        <v>24</v>
      </c>
      <c r="G106" s="1" t="s">
        <v>25</v>
      </c>
      <c r="H106" s="6" t="s">
        <v>106</v>
      </c>
      <c r="I106" s="1" t="s">
        <v>27</v>
      </c>
      <c r="J106" s="1" t="s">
        <v>24</v>
      </c>
      <c r="K106" s="7">
        <f>IFERROR(__xludf.DUMMYFUNCTION("IF(ISBLANK(D106),"""",COUNTA(SPLIT(D106,"" "")))"),15.0)</f>
        <v>15</v>
      </c>
    </row>
    <row r="107">
      <c r="A107" s="1">
        <v>79.0</v>
      </c>
      <c r="B107" s="1">
        <v>4.0</v>
      </c>
      <c r="C107" s="1">
        <v>0.0</v>
      </c>
      <c r="D107" s="5" t="s">
        <v>139</v>
      </c>
      <c r="E107" s="1" t="s">
        <v>27</v>
      </c>
      <c r="F107" s="1" t="s">
        <v>38</v>
      </c>
      <c r="G107" s="1" t="s">
        <v>39</v>
      </c>
      <c r="H107" s="6" t="s">
        <v>106</v>
      </c>
      <c r="I107" s="1" t="s">
        <v>27</v>
      </c>
      <c r="J107" s="1" t="s">
        <v>24</v>
      </c>
      <c r="K107" s="7">
        <f>IFERROR(__xludf.DUMMYFUNCTION("IF(ISBLANK(D107),"""",COUNTA(SPLIT(D107,"" "")))"),1.0)</f>
        <v>1</v>
      </c>
    </row>
    <row r="108">
      <c r="A108" s="1">
        <v>80.0</v>
      </c>
      <c r="B108" s="1">
        <v>4.0</v>
      </c>
      <c r="C108" s="1">
        <v>0.0</v>
      </c>
      <c r="D108" s="9" t="s">
        <v>140</v>
      </c>
      <c r="E108" s="1" t="s">
        <v>27</v>
      </c>
      <c r="F108" s="1" t="s">
        <v>41</v>
      </c>
      <c r="G108" s="1" t="s">
        <v>35</v>
      </c>
      <c r="H108" s="6" t="s">
        <v>106</v>
      </c>
      <c r="I108" s="1" t="s">
        <v>27</v>
      </c>
      <c r="J108" s="1" t="s">
        <v>24</v>
      </c>
      <c r="K108" s="7">
        <f>IFERROR(__xludf.DUMMYFUNCTION("IF(ISBLANK(D108),"""",COUNTA(SPLIT(D108,"" "")))"),10.0)</f>
        <v>10</v>
      </c>
    </row>
    <row r="109">
      <c r="A109" s="1">
        <v>288.0</v>
      </c>
      <c r="B109" s="1">
        <v>5.0</v>
      </c>
      <c r="C109" s="1">
        <v>1.0</v>
      </c>
      <c r="D109" s="5" t="s">
        <v>141</v>
      </c>
      <c r="E109" s="1" t="s">
        <v>24</v>
      </c>
      <c r="F109" s="1" t="s">
        <v>24</v>
      </c>
      <c r="G109" s="1" t="s">
        <v>25</v>
      </c>
      <c r="H109" s="6" t="s">
        <v>106</v>
      </c>
      <c r="I109" s="1" t="s">
        <v>27</v>
      </c>
      <c r="J109" s="1" t="s">
        <v>24</v>
      </c>
      <c r="K109" s="7">
        <f>IFERROR(__xludf.DUMMYFUNCTION("IF(ISBLANK(D109),"""",COUNTA(SPLIT(D109,"" "")))"),14.0)</f>
        <v>14</v>
      </c>
      <c r="L109" s="1">
        <v>78.7</v>
      </c>
      <c r="M109" s="1">
        <v>4.4</v>
      </c>
      <c r="N109" s="1">
        <v>5.5</v>
      </c>
      <c r="O109" s="1">
        <v>4.2</v>
      </c>
      <c r="P109" s="1">
        <v>9.3</v>
      </c>
      <c r="Q109" s="1">
        <v>3.0</v>
      </c>
      <c r="R109" s="1">
        <v>7.0</v>
      </c>
      <c r="S109" s="1">
        <v>61.0</v>
      </c>
      <c r="T109" s="1">
        <v>3.0</v>
      </c>
      <c r="U109" s="14">
        <v>0.0492</v>
      </c>
      <c r="V109" s="1">
        <v>8.71</v>
      </c>
      <c r="W109" s="1">
        <v>1.41</v>
      </c>
    </row>
    <row r="110">
      <c r="A110" s="1">
        <v>289.0</v>
      </c>
      <c r="B110" s="1">
        <v>5.0</v>
      </c>
      <c r="C110" s="1">
        <v>0.0</v>
      </c>
      <c r="D110" s="5" t="s">
        <v>142</v>
      </c>
      <c r="E110" s="1" t="s">
        <v>27</v>
      </c>
      <c r="F110" s="1" t="s">
        <v>38</v>
      </c>
      <c r="G110" s="1" t="s">
        <v>39</v>
      </c>
      <c r="H110" s="6" t="s">
        <v>106</v>
      </c>
      <c r="I110" s="1" t="s">
        <v>27</v>
      </c>
      <c r="J110" s="1" t="s">
        <v>24</v>
      </c>
      <c r="K110" s="7">
        <f>IFERROR(__xludf.DUMMYFUNCTION("IF(ISBLANK(D110),"""",COUNTA(SPLIT(D110,"" "")))"),1.0)</f>
        <v>1</v>
      </c>
    </row>
    <row r="111">
      <c r="A111" s="1">
        <v>290.0</v>
      </c>
      <c r="B111" s="1">
        <v>5.0</v>
      </c>
      <c r="C111" s="1">
        <v>2.0</v>
      </c>
      <c r="D111" s="5" t="s">
        <v>143</v>
      </c>
      <c r="E111" s="1" t="s">
        <v>24</v>
      </c>
      <c r="F111" s="1" t="s">
        <v>24</v>
      </c>
      <c r="G111" s="1" t="s">
        <v>25</v>
      </c>
      <c r="H111" s="6" t="s">
        <v>106</v>
      </c>
      <c r="I111" s="1" t="s">
        <v>27</v>
      </c>
      <c r="J111" s="1" t="s">
        <v>24</v>
      </c>
      <c r="K111" s="7">
        <f>IFERROR(__xludf.DUMMYFUNCTION("IF(ISBLANK(D111),"""",COUNTA(SPLIT(D111,"" "")))"),11.0)</f>
        <v>11</v>
      </c>
    </row>
    <row r="112">
      <c r="A112" s="1">
        <v>291.0</v>
      </c>
      <c r="B112" s="1">
        <v>5.0</v>
      </c>
      <c r="C112" s="1">
        <v>3.0</v>
      </c>
      <c r="D112" s="5" t="s">
        <v>144</v>
      </c>
      <c r="E112" s="1" t="s">
        <v>24</v>
      </c>
      <c r="F112" s="1" t="s">
        <v>24</v>
      </c>
      <c r="G112" s="1" t="s">
        <v>25</v>
      </c>
      <c r="H112" s="6" t="s">
        <v>106</v>
      </c>
      <c r="I112" s="1" t="s">
        <v>27</v>
      </c>
      <c r="J112" s="1" t="s">
        <v>24</v>
      </c>
      <c r="K112" s="7">
        <f>IFERROR(__xludf.DUMMYFUNCTION("IF(ISBLANK(D112),"""",COUNTA(SPLIT(D112,"" "")))"),7.0)</f>
        <v>7</v>
      </c>
    </row>
    <row r="113">
      <c r="A113" s="1">
        <v>292.0</v>
      </c>
      <c r="B113" s="1">
        <v>5.0</v>
      </c>
      <c r="C113" s="1">
        <v>4.0</v>
      </c>
      <c r="D113" s="17" t="s">
        <v>145</v>
      </c>
      <c r="E113" s="1" t="s">
        <v>24</v>
      </c>
      <c r="F113" s="1" t="s">
        <v>31</v>
      </c>
      <c r="G113" s="1" t="s">
        <v>25</v>
      </c>
      <c r="H113" s="6" t="s">
        <v>106</v>
      </c>
      <c r="I113" s="1" t="s">
        <v>27</v>
      </c>
      <c r="J113" s="1" t="s">
        <v>24</v>
      </c>
      <c r="K113" s="7">
        <f>IFERROR(__xludf.DUMMYFUNCTION("IF(ISBLANK(D113),"""",COUNTA(SPLIT(D113,"" "")))"),7.0)</f>
        <v>7</v>
      </c>
    </row>
    <row r="114">
      <c r="A114" s="1">
        <v>293.0</v>
      </c>
      <c r="B114" s="1">
        <v>5.0</v>
      </c>
      <c r="C114" s="1">
        <v>5.0</v>
      </c>
      <c r="D114" s="34" t="s">
        <v>344</v>
      </c>
      <c r="E114" s="1" t="s">
        <v>24</v>
      </c>
      <c r="F114" s="1" t="s">
        <v>31</v>
      </c>
      <c r="G114" s="1" t="s">
        <v>25</v>
      </c>
      <c r="H114" s="6" t="s">
        <v>106</v>
      </c>
      <c r="I114" s="1" t="s">
        <v>27</v>
      </c>
      <c r="J114" s="1" t="s">
        <v>24</v>
      </c>
      <c r="K114" s="7">
        <f>IFERROR(__xludf.DUMMYFUNCTION("IF(ISBLANK(D114),"""",COUNTA(SPLIT(D114,"" "")))"),8.0)</f>
        <v>8</v>
      </c>
    </row>
    <row r="115">
      <c r="A115" s="1">
        <v>294.0</v>
      </c>
      <c r="B115" s="1">
        <v>5.0</v>
      </c>
      <c r="C115" s="1">
        <v>0.0</v>
      </c>
      <c r="D115" s="13" t="s">
        <v>147</v>
      </c>
      <c r="E115" s="1" t="s">
        <v>27</v>
      </c>
      <c r="F115" s="1" t="s">
        <v>34</v>
      </c>
      <c r="G115" s="1" t="s">
        <v>35</v>
      </c>
      <c r="H115" s="6" t="s">
        <v>106</v>
      </c>
      <c r="I115" s="1" t="s">
        <v>27</v>
      </c>
      <c r="J115" s="1" t="s">
        <v>24</v>
      </c>
      <c r="K115" s="7">
        <f>IFERROR(__xludf.DUMMYFUNCTION("IF(ISBLANK(D115),"""",COUNTA(SPLIT(D115,"" "")))"),1.0)</f>
        <v>1</v>
      </c>
    </row>
    <row r="116">
      <c r="A116" s="1">
        <v>295.0</v>
      </c>
      <c r="B116" s="1">
        <v>5.0</v>
      </c>
      <c r="C116" s="1">
        <v>6.0</v>
      </c>
      <c r="D116" s="5" t="s">
        <v>148</v>
      </c>
      <c r="E116" s="1" t="s">
        <v>24</v>
      </c>
      <c r="F116" s="1" t="s">
        <v>24</v>
      </c>
      <c r="G116" s="1" t="s">
        <v>25</v>
      </c>
      <c r="H116" s="6" t="s">
        <v>106</v>
      </c>
      <c r="I116" s="1" t="s">
        <v>27</v>
      </c>
      <c r="J116" s="1" t="s">
        <v>24</v>
      </c>
      <c r="K116" s="7">
        <f>IFERROR(__xludf.DUMMYFUNCTION("IF(ISBLANK(D116),"""",COUNTA(SPLIT(D116,"" "")))"),6.0)</f>
        <v>6</v>
      </c>
    </row>
    <row r="117">
      <c r="A117" s="1">
        <v>296.0</v>
      </c>
      <c r="B117" s="1">
        <v>5.0</v>
      </c>
      <c r="C117" s="1">
        <v>7.0</v>
      </c>
      <c r="D117" s="5" t="s">
        <v>149</v>
      </c>
      <c r="E117" s="1" t="s">
        <v>24</v>
      </c>
      <c r="F117" s="1" t="s">
        <v>24</v>
      </c>
      <c r="G117" s="1" t="s">
        <v>25</v>
      </c>
      <c r="H117" s="6" t="s">
        <v>106</v>
      </c>
      <c r="I117" s="1" t="s">
        <v>27</v>
      </c>
      <c r="J117" s="1" t="s">
        <v>24</v>
      </c>
      <c r="K117" s="7">
        <f>IFERROR(__xludf.DUMMYFUNCTION("IF(ISBLANK(D117),"""",COUNTA(SPLIT(D117,"" "")))"),8.0)</f>
        <v>8</v>
      </c>
    </row>
    <row r="118">
      <c r="A118" s="1">
        <v>297.0</v>
      </c>
      <c r="B118" s="1">
        <v>5.0</v>
      </c>
      <c r="C118" s="1">
        <v>0.0</v>
      </c>
      <c r="D118" s="9" t="s">
        <v>150</v>
      </c>
      <c r="E118" s="1" t="s">
        <v>27</v>
      </c>
      <c r="F118" s="1" t="s">
        <v>41</v>
      </c>
      <c r="G118" s="1" t="s">
        <v>39</v>
      </c>
      <c r="H118" s="6" t="s">
        <v>106</v>
      </c>
      <c r="I118" s="1" t="s">
        <v>27</v>
      </c>
      <c r="J118" s="1" t="s">
        <v>24</v>
      </c>
      <c r="K118" s="7">
        <f>IFERROR(__xludf.DUMMYFUNCTION("IF(ISBLANK(D118),"""",COUNTA(SPLIT(D118,"" "")))"),12.0)</f>
        <v>12</v>
      </c>
    </row>
    <row r="119">
      <c r="A119" s="1">
        <v>371.0</v>
      </c>
      <c r="B119" s="1">
        <v>6.0</v>
      </c>
      <c r="C119" s="1">
        <v>1.0</v>
      </c>
      <c r="D119" s="5" t="s">
        <v>151</v>
      </c>
      <c r="E119" s="1" t="s">
        <v>24</v>
      </c>
      <c r="F119" s="1" t="s">
        <v>24</v>
      </c>
      <c r="G119" s="1" t="s">
        <v>25</v>
      </c>
      <c r="H119" s="1" t="s">
        <v>106</v>
      </c>
      <c r="I119" s="1" t="s">
        <v>27</v>
      </c>
      <c r="J119" s="1" t="s">
        <v>24</v>
      </c>
      <c r="K119" s="7">
        <f>IFERROR(__xludf.DUMMYFUNCTION("IF(ISBLANK(D119),"""",COUNTA(SPLIT(D119,"" "")))"),9.0)</f>
        <v>9</v>
      </c>
      <c r="L119" s="1">
        <v>75.0</v>
      </c>
      <c r="M119" s="1">
        <v>5.2</v>
      </c>
      <c r="N119" s="1">
        <v>7.3</v>
      </c>
      <c r="O119" s="1">
        <v>5.5</v>
      </c>
      <c r="P119" s="1">
        <v>11.1</v>
      </c>
      <c r="Q119" s="1">
        <v>5.0</v>
      </c>
      <c r="R119" s="1">
        <v>6.0</v>
      </c>
      <c r="S119" s="1">
        <v>59.0</v>
      </c>
      <c r="T119" s="1">
        <v>5.0</v>
      </c>
      <c r="U119" s="14">
        <v>0.0847</v>
      </c>
      <c r="V119" s="1">
        <v>9.83</v>
      </c>
      <c r="W119" s="1">
        <v>1.44</v>
      </c>
    </row>
    <row r="120">
      <c r="A120" s="1">
        <v>372.0</v>
      </c>
      <c r="B120" s="1">
        <v>6.0</v>
      </c>
      <c r="C120" s="1">
        <v>2.0</v>
      </c>
      <c r="D120" s="5" t="s">
        <v>152</v>
      </c>
      <c r="E120" s="1" t="s">
        <v>24</v>
      </c>
      <c r="F120" s="1" t="s">
        <v>24</v>
      </c>
      <c r="G120" s="1" t="s">
        <v>25</v>
      </c>
      <c r="H120" s="1" t="s">
        <v>106</v>
      </c>
      <c r="I120" s="1" t="s">
        <v>27</v>
      </c>
      <c r="J120" s="1" t="s">
        <v>24</v>
      </c>
      <c r="K120" s="7">
        <f>IFERROR(__xludf.DUMMYFUNCTION("IF(ISBLANK(D120),"""",COUNTA(SPLIT(D120,"" "")))"),11.0)</f>
        <v>11</v>
      </c>
    </row>
    <row r="121">
      <c r="A121" s="1">
        <v>373.0</v>
      </c>
      <c r="B121" s="1">
        <v>6.0</v>
      </c>
      <c r="C121" s="1">
        <v>3.0</v>
      </c>
      <c r="D121" s="5" t="s">
        <v>153</v>
      </c>
      <c r="E121" s="1" t="s">
        <v>24</v>
      </c>
      <c r="F121" s="1" t="s">
        <v>24</v>
      </c>
      <c r="G121" s="1" t="s">
        <v>25</v>
      </c>
      <c r="H121" s="1" t="s">
        <v>106</v>
      </c>
      <c r="I121" s="1" t="s">
        <v>27</v>
      </c>
      <c r="J121" s="1" t="s">
        <v>24</v>
      </c>
      <c r="K121" s="7">
        <f>IFERROR(__xludf.DUMMYFUNCTION("IF(ISBLANK(D121),"""",COUNTA(SPLIT(D121,"" "")))"),13.0)</f>
        <v>13</v>
      </c>
      <c r="M121" s="14"/>
    </row>
    <row r="122">
      <c r="A122" s="1">
        <v>374.0</v>
      </c>
      <c r="B122" s="1">
        <v>6.0</v>
      </c>
      <c r="C122" s="1">
        <v>4.0</v>
      </c>
      <c r="D122" s="10" t="s">
        <v>154</v>
      </c>
      <c r="E122" s="1" t="s">
        <v>24</v>
      </c>
      <c r="F122" s="1" t="s">
        <v>31</v>
      </c>
      <c r="G122" s="1" t="s">
        <v>25</v>
      </c>
      <c r="H122" s="1" t="s">
        <v>106</v>
      </c>
      <c r="I122" s="1" t="s">
        <v>27</v>
      </c>
      <c r="J122" s="1" t="s">
        <v>24</v>
      </c>
      <c r="K122" s="7">
        <f>IFERROR(__xludf.DUMMYFUNCTION("IF(ISBLANK(D122),"""",COUNTA(SPLIT(D122,"" "")))"),9.0)</f>
        <v>9</v>
      </c>
    </row>
    <row r="123">
      <c r="A123" s="1">
        <v>375.0</v>
      </c>
      <c r="B123" s="1">
        <v>6.0</v>
      </c>
      <c r="C123" s="1">
        <v>5.0</v>
      </c>
      <c r="D123" s="32" t="s">
        <v>345</v>
      </c>
      <c r="E123" s="1" t="s">
        <v>24</v>
      </c>
      <c r="F123" s="1" t="s">
        <v>31</v>
      </c>
      <c r="G123" s="1" t="s">
        <v>25</v>
      </c>
      <c r="H123" s="1" t="s">
        <v>106</v>
      </c>
      <c r="I123" s="1" t="s">
        <v>27</v>
      </c>
      <c r="J123" s="1" t="s">
        <v>24</v>
      </c>
      <c r="K123" s="7">
        <f>IFERROR(__xludf.DUMMYFUNCTION("IF(ISBLANK(D123),"""",COUNTA(SPLIT(D123,"" "")))"),9.0)</f>
        <v>9</v>
      </c>
    </row>
    <row r="124">
      <c r="A124" s="1">
        <v>376.0</v>
      </c>
      <c r="B124" s="1">
        <v>6.0</v>
      </c>
      <c r="C124" s="1">
        <v>0.0</v>
      </c>
      <c r="D124" s="13" t="s">
        <v>156</v>
      </c>
      <c r="E124" s="1" t="s">
        <v>27</v>
      </c>
      <c r="F124" s="1" t="s">
        <v>34</v>
      </c>
      <c r="G124" s="1" t="s">
        <v>35</v>
      </c>
      <c r="H124" s="1" t="s">
        <v>106</v>
      </c>
      <c r="I124" s="1" t="s">
        <v>27</v>
      </c>
      <c r="J124" s="1" t="s">
        <v>24</v>
      </c>
      <c r="K124" s="7">
        <f>IFERROR(__xludf.DUMMYFUNCTION("IF(ISBLANK(D124),"""",COUNTA(SPLIT(D124,"" "")))"),1.0)</f>
        <v>1</v>
      </c>
    </row>
    <row r="125">
      <c r="A125" s="1">
        <v>377.0</v>
      </c>
      <c r="B125" s="1">
        <v>6.0</v>
      </c>
      <c r="C125" s="1">
        <v>6.0</v>
      </c>
      <c r="D125" s="5" t="s">
        <v>157</v>
      </c>
      <c r="E125" s="1" t="s">
        <v>24</v>
      </c>
      <c r="F125" s="1" t="s">
        <v>24</v>
      </c>
      <c r="G125" s="1" t="s">
        <v>25</v>
      </c>
      <c r="H125" s="1" t="s">
        <v>106</v>
      </c>
      <c r="I125" s="1" t="s">
        <v>27</v>
      </c>
      <c r="J125" s="1" t="s">
        <v>24</v>
      </c>
      <c r="K125" s="7">
        <f>IFERROR(__xludf.DUMMYFUNCTION("IF(ISBLANK(D125),"""",COUNTA(SPLIT(D125,"" "")))"),7.0)</f>
        <v>7</v>
      </c>
    </row>
    <row r="126">
      <c r="A126" s="1">
        <v>378.0</v>
      </c>
      <c r="B126" s="1">
        <v>6.0</v>
      </c>
      <c r="C126" s="1">
        <v>0.0</v>
      </c>
      <c r="D126" s="5" t="s">
        <v>158</v>
      </c>
      <c r="E126" s="1" t="s">
        <v>27</v>
      </c>
      <c r="F126" s="1" t="s">
        <v>38</v>
      </c>
      <c r="G126" s="1" t="s">
        <v>39</v>
      </c>
      <c r="H126" s="1" t="s">
        <v>106</v>
      </c>
      <c r="I126" s="1" t="s">
        <v>27</v>
      </c>
      <c r="J126" s="1" t="s">
        <v>24</v>
      </c>
      <c r="K126" s="7">
        <f>IFERROR(__xludf.DUMMYFUNCTION("IF(ISBLANK(D126),"""",COUNTA(SPLIT(D126,"" "")))"),1.0)</f>
        <v>1</v>
      </c>
    </row>
    <row r="127">
      <c r="A127" s="1">
        <v>379.0</v>
      </c>
      <c r="B127" s="1">
        <v>6.0</v>
      </c>
      <c r="C127" s="1">
        <v>0.0</v>
      </c>
      <c r="D127" s="9" t="s">
        <v>159</v>
      </c>
      <c r="E127" s="1" t="s">
        <v>27</v>
      </c>
      <c r="F127" s="1" t="s">
        <v>41</v>
      </c>
      <c r="G127" s="1" t="s">
        <v>39</v>
      </c>
      <c r="H127" s="1" t="s">
        <v>106</v>
      </c>
      <c r="I127" s="1" t="s">
        <v>27</v>
      </c>
      <c r="J127" s="1" t="s">
        <v>24</v>
      </c>
      <c r="K127" s="7">
        <f>IFERROR(__xludf.DUMMYFUNCTION("IF(ISBLANK(D127),"""",COUNTA(SPLIT(D127,"" "")))"),11.0)</f>
        <v>11</v>
      </c>
    </row>
    <row r="128">
      <c r="A128" s="1">
        <v>41.0</v>
      </c>
      <c r="B128" s="1">
        <v>7.0</v>
      </c>
      <c r="C128" s="1">
        <v>1.0</v>
      </c>
      <c r="D128" s="5" t="s">
        <v>160</v>
      </c>
      <c r="E128" s="1" t="s">
        <v>24</v>
      </c>
      <c r="F128" s="1" t="s">
        <v>24</v>
      </c>
      <c r="G128" s="1" t="s">
        <v>25</v>
      </c>
      <c r="H128" s="1" t="s">
        <v>106</v>
      </c>
      <c r="I128" s="1" t="s">
        <v>27</v>
      </c>
      <c r="J128" s="1" t="s">
        <v>24</v>
      </c>
      <c r="K128" s="7">
        <f>IFERROR(__xludf.DUMMYFUNCTION("IF(ISBLANK(D128),"""",COUNTA(SPLIT(D128,"" "")))"),12.0)</f>
        <v>12</v>
      </c>
      <c r="L128" s="1">
        <v>81.2</v>
      </c>
      <c r="M128" s="1">
        <v>4.5</v>
      </c>
      <c r="N128" s="1">
        <v>6.3</v>
      </c>
      <c r="O128" s="1">
        <v>5.2</v>
      </c>
      <c r="P128" s="1">
        <v>9.1</v>
      </c>
      <c r="Q128" s="1">
        <v>3.7</v>
      </c>
      <c r="R128" s="1">
        <v>7.0</v>
      </c>
      <c r="S128" s="1">
        <v>72.0</v>
      </c>
      <c r="T128" s="1">
        <v>5.0</v>
      </c>
      <c r="U128" s="14">
        <v>0.0694</v>
      </c>
      <c r="V128" s="1">
        <v>10.29</v>
      </c>
      <c r="W128" s="1">
        <v>1.36</v>
      </c>
    </row>
    <row r="129">
      <c r="A129" s="1">
        <v>42.0</v>
      </c>
      <c r="B129" s="1">
        <v>7.0</v>
      </c>
      <c r="C129" s="1">
        <v>0.0</v>
      </c>
      <c r="D129" s="5" t="s">
        <v>161</v>
      </c>
      <c r="E129" s="1" t="s">
        <v>27</v>
      </c>
      <c r="F129" s="1" t="s">
        <v>38</v>
      </c>
      <c r="G129" s="1" t="s">
        <v>39</v>
      </c>
      <c r="H129" s="1" t="s">
        <v>106</v>
      </c>
      <c r="I129" s="1" t="s">
        <v>27</v>
      </c>
      <c r="J129" s="1" t="s">
        <v>24</v>
      </c>
      <c r="K129" s="7">
        <f>IFERROR(__xludf.DUMMYFUNCTION("IF(ISBLANK(D129),"""",COUNTA(SPLIT(D129,"" "")))"),1.0)</f>
        <v>1</v>
      </c>
    </row>
    <row r="130">
      <c r="A130" s="1">
        <v>43.0</v>
      </c>
      <c r="B130" s="1">
        <v>7.0</v>
      </c>
      <c r="C130" s="1">
        <v>2.0</v>
      </c>
      <c r="D130" s="5" t="s">
        <v>162</v>
      </c>
      <c r="E130" s="1" t="s">
        <v>24</v>
      </c>
      <c r="F130" s="1" t="s">
        <v>24</v>
      </c>
      <c r="G130" s="1" t="s">
        <v>25</v>
      </c>
      <c r="H130" s="1" t="s">
        <v>106</v>
      </c>
      <c r="I130" s="1" t="s">
        <v>27</v>
      </c>
      <c r="J130" s="1" t="s">
        <v>24</v>
      </c>
      <c r="K130" s="7">
        <f>IFERROR(__xludf.DUMMYFUNCTION("IF(ISBLANK(D130),"""",COUNTA(SPLIT(D130,"" "")))"),14.0)</f>
        <v>14</v>
      </c>
    </row>
    <row r="131">
      <c r="A131" s="1">
        <v>44.0</v>
      </c>
      <c r="B131" s="1">
        <v>7.0</v>
      </c>
      <c r="C131" s="1">
        <v>3.0</v>
      </c>
      <c r="D131" s="5" t="s">
        <v>163</v>
      </c>
      <c r="E131" s="1" t="s">
        <v>24</v>
      </c>
      <c r="F131" s="1" t="s">
        <v>24</v>
      </c>
      <c r="G131" s="1" t="s">
        <v>25</v>
      </c>
      <c r="H131" s="1" t="s">
        <v>106</v>
      </c>
      <c r="I131" s="1" t="s">
        <v>27</v>
      </c>
      <c r="J131" s="1" t="s">
        <v>24</v>
      </c>
      <c r="K131" s="7">
        <f>IFERROR(__xludf.DUMMYFUNCTION("IF(ISBLANK(D131),"""",COUNTA(SPLIT(D131,"" "")))"),5.0)</f>
        <v>5</v>
      </c>
    </row>
    <row r="132">
      <c r="A132" s="1">
        <v>45.0</v>
      </c>
      <c r="B132" s="1">
        <v>7.0</v>
      </c>
      <c r="C132" s="1">
        <v>4.0</v>
      </c>
      <c r="D132" s="5" t="s">
        <v>164</v>
      </c>
      <c r="E132" s="1" t="s">
        <v>24</v>
      </c>
      <c r="F132" s="1" t="s">
        <v>24</v>
      </c>
      <c r="G132" s="1" t="s">
        <v>25</v>
      </c>
      <c r="H132" s="1" t="s">
        <v>106</v>
      </c>
      <c r="I132" s="1" t="s">
        <v>27</v>
      </c>
      <c r="J132" s="1" t="s">
        <v>24</v>
      </c>
      <c r="K132" s="7">
        <f>IFERROR(__xludf.DUMMYFUNCTION("IF(ISBLANK(D132),"""",COUNTA(SPLIT(D132,"" "")))"),12.0)</f>
        <v>12</v>
      </c>
    </row>
    <row r="133">
      <c r="A133" s="1">
        <v>46.0</v>
      </c>
      <c r="B133" s="1">
        <v>7.0</v>
      </c>
      <c r="C133" s="1">
        <v>5.0</v>
      </c>
      <c r="D133" s="10" t="s">
        <v>165</v>
      </c>
      <c r="E133" s="1" t="s">
        <v>24</v>
      </c>
      <c r="F133" s="1" t="s">
        <v>31</v>
      </c>
      <c r="G133" s="1" t="s">
        <v>25</v>
      </c>
      <c r="H133" s="1" t="s">
        <v>106</v>
      </c>
      <c r="I133" s="1" t="s">
        <v>27</v>
      </c>
      <c r="J133" s="1" t="s">
        <v>24</v>
      </c>
      <c r="K133" s="7">
        <f>IFERROR(__xludf.DUMMYFUNCTION("IF(ISBLANK(D133),"""",COUNTA(SPLIT(D133,"" "")))"),12.0)</f>
        <v>12</v>
      </c>
    </row>
    <row r="134">
      <c r="A134" s="1">
        <v>47.0</v>
      </c>
      <c r="B134" s="1">
        <v>7.0</v>
      </c>
      <c r="C134" s="1">
        <v>6.0</v>
      </c>
      <c r="D134" s="32" t="s">
        <v>346</v>
      </c>
      <c r="E134" s="1" t="s">
        <v>24</v>
      </c>
      <c r="F134" s="1" t="s">
        <v>31</v>
      </c>
      <c r="G134" s="1" t="s">
        <v>25</v>
      </c>
      <c r="H134" s="1" t="s">
        <v>106</v>
      </c>
      <c r="I134" s="1" t="s">
        <v>27</v>
      </c>
      <c r="J134" s="1" t="s">
        <v>24</v>
      </c>
      <c r="K134" s="7">
        <f>IFERROR(__xludf.DUMMYFUNCTION("IF(ISBLANK(D134),"""",COUNTA(SPLIT(D134,"" "")))"),11.0)</f>
        <v>11</v>
      </c>
    </row>
    <row r="135">
      <c r="A135" s="1">
        <v>48.0</v>
      </c>
      <c r="B135" s="1">
        <v>7.0</v>
      </c>
      <c r="C135" s="1">
        <v>0.0</v>
      </c>
      <c r="D135" s="13" t="s">
        <v>167</v>
      </c>
      <c r="E135" s="1" t="s">
        <v>27</v>
      </c>
      <c r="F135" s="1" t="s">
        <v>34</v>
      </c>
      <c r="G135" s="1" t="s">
        <v>35</v>
      </c>
      <c r="H135" s="1" t="s">
        <v>106</v>
      </c>
      <c r="I135" s="1" t="s">
        <v>27</v>
      </c>
      <c r="J135" s="1" t="s">
        <v>24</v>
      </c>
      <c r="K135" s="7">
        <f>IFERROR(__xludf.DUMMYFUNCTION("IF(ISBLANK(D135),"""",COUNTA(SPLIT(D135,"" "")))"),1.0)</f>
        <v>1</v>
      </c>
    </row>
    <row r="136">
      <c r="A136" s="1">
        <v>49.0</v>
      </c>
      <c r="B136" s="1">
        <v>7.0</v>
      </c>
      <c r="C136" s="1">
        <v>7.0</v>
      </c>
      <c r="D136" s="5" t="s">
        <v>168</v>
      </c>
      <c r="E136" s="1" t="s">
        <v>24</v>
      </c>
      <c r="F136" s="1" t="s">
        <v>24</v>
      </c>
      <c r="G136" s="1" t="s">
        <v>25</v>
      </c>
      <c r="H136" s="1" t="s">
        <v>106</v>
      </c>
      <c r="I136" s="1" t="s">
        <v>27</v>
      </c>
      <c r="J136" s="1" t="s">
        <v>24</v>
      </c>
      <c r="K136" s="7">
        <f>IFERROR(__xludf.DUMMYFUNCTION("IF(ISBLANK(D136),"""",COUNTA(SPLIT(D136,"" "")))"),6.0)</f>
        <v>6</v>
      </c>
    </row>
    <row r="137">
      <c r="A137" s="1">
        <v>50.0</v>
      </c>
      <c r="B137" s="1">
        <v>7.0</v>
      </c>
      <c r="C137" s="1">
        <v>0.0</v>
      </c>
      <c r="D137" s="9" t="s">
        <v>169</v>
      </c>
      <c r="E137" s="1" t="s">
        <v>27</v>
      </c>
      <c r="F137" s="1" t="s">
        <v>41</v>
      </c>
      <c r="G137" s="1" t="s">
        <v>39</v>
      </c>
      <c r="H137" s="1" t="s">
        <v>106</v>
      </c>
      <c r="I137" s="1" t="s">
        <v>27</v>
      </c>
      <c r="J137" s="1" t="s">
        <v>24</v>
      </c>
      <c r="K137" s="7">
        <f>IFERROR(__xludf.DUMMYFUNCTION("IF(ISBLANK(D137),"""",COUNTA(SPLIT(D137,"" "")))"),13.0)</f>
        <v>13</v>
      </c>
    </row>
    <row r="138">
      <c r="A138" s="1">
        <v>12.0</v>
      </c>
      <c r="B138" s="1">
        <v>8.0</v>
      </c>
      <c r="C138" s="1">
        <v>1.0</v>
      </c>
      <c r="D138" s="2" t="s">
        <v>170</v>
      </c>
      <c r="E138" s="1" t="s">
        <v>24</v>
      </c>
      <c r="F138" s="1" t="s">
        <v>24</v>
      </c>
      <c r="G138" s="1" t="s">
        <v>25</v>
      </c>
      <c r="H138" s="1" t="s">
        <v>106</v>
      </c>
      <c r="I138" s="1" t="s">
        <v>27</v>
      </c>
      <c r="J138" s="1" t="s">
        <v>24</v>
      </c>
      <c r="K138" s="7">
        <f>IFERROR(__xludf.DUMMYFUNCTION("IF(ISBLANK(D138),"""",COUNTA(SPLIT(D138,"" "")))"),10.0)</f>
        <v>10</v>
      </c>
      <c r="L138" s="1">
        <v>81.4</v>
      </c>
      <c r="M138" s="1">
        <v>4.3</v>
      </c>
      <c r="N138" s="1">
        <v>7.3</v>
      </c>
      <c r="O138" s="1">
        <v>5.5</v>
      </c>
      <c r="P138" s="1">
        <v>9.7</v>
      </c>
      <c r="Q138" s="1">
        <v>3.7</v>
      </c>
      <c r="R138" s="1">
        <v>6.0</v>
      </c>
      <c r="S138" s="1">
        <v>57.0</v>
      </c>
      <c r="T138" s="1">
        <v>5.0</v>
      </c>
      <c r="U138" s="14">
        <v>0.0877</v>
      </c>
      <c r="V138" s="1">
        <v>9.5</v>
      </c>
      <c r="W138" s="1">
        <v>1.37</v>
      </c>
    </row>
    <row r="139">
      <c r="A139" s="1">
        <v>13.0</v>
      </c>
      <c r="B139" s="1">
        <v>8.0</v>
      </c>
      <c r="C139" s="1">
        <v>0.0</v>
      </c>
      <c r="D139" s="2" t="s">
        <v>171</v>
      </c>
      <c r="E139" s="1" t="s">
        <v>27</v>
      </c>
      <c r="F139" s="1" t="s">
        <v>38</v>
      </c>
      <c r="G139" s="1" t="s">
        <v>39</v>
      </c>
      <c r="H139" s="1" t="s">
        <v>106</v>
      </c>
      <c r="I139" s="1" t="s">
        <v>27</v>
      </c>
      <c r="J139" s="1" t="s">
        <v>24</v>
      </c>
      <c r="K139" s="7">
        <f>IFERROR(__xludf.DUMMYFUNCTION("IF(ISBLANK(D139),"""",COUNTA(SPLIT(D139,"" "")))"),1.0)</f>
        <v>1</v>
      </c>
    </row>
    <row r="140">
      <c r="A140" s="1">
        <v>14.0</v>
      </c>
      <c r="B140" s="1">
        <v>8.0</v>
      </c>
      <c r="C140" s="1">
        <v>2.0</v>
      </c>
      <c r="D140" s="2" t="s">
        <v>172</v>
      </c>
      <c r="E140" s="1" t="s">
        <v>24</v>
      </c>
      <c r="F140" s="1" t="s">
        <v>24</v>
      </c>
      <c r="G140" s="1" t="s">
        <v>25</v>
      </c>
      <c r="H140" s="1" t="s">
        <v>106</v>
      </c>
      <c r="I140" s="1" t="s">
        <v>27</v>
      </c>
      <c r="J140" s="1" t="s">
        <v>24</v>
      </c>
      <c r="K140" s="7">
        <f>IFERROR(__xludf.DUMMYFUNCTION("IF(ISBLANK(D140),"""",COUNTA(SPLIT(D140,"" "")))"),6.0)</f>
        <v>6</v>
      </c>
      <c r="M140" s="14"/>
    </row>
    <row r="141">
      <c r="A141" s="1">
        <v>15.0</v>
      </c>
      <c r="B141" s="1">
        <v>8.0</v>
      </c>
      <c r="C141" s="1">
        <v>3.0</v>
      </c>
      <c r="D141" s="2" t="s">
        <v>173</v>
      </c>
      <c r="E141" s="1" t="s">
        <v>24</v>
      </c>
      <c r="F141" s="1" t="s">
        <v>24</v>
      </c>
      <c r="G141" s="1" t="s">
        <v>25</v>
      </c>
      <c r="H141" s="1" t="s">
        <v>106</v>
      </c>
      <c r="I141" s="1" t="s">
        <v>27</v>
      </c>
      <c r="J141" s="1" t="s">
        <v>24</v>
      </c>
      <c r="K141" s="7">
        <f>IFERROR(__xludf.DUMMYFUNCTION("IF(ISBLANK(D141),"""",COUNTA(SPLIT(D141,"" "")))"),13.0)</f>
        <v>13</v>
      </c>
    </row>
    <row r="142">
      <c r="A142" s="1">
        <v>16.0</v>
      </c>
      <c r="B142" s="1">
        <v>8.0</v>
      </c>
      <c r="C142" s="1">
        <v>4.0</v>
      </c>
      <c r="D142" s="19" t="s">
        <v>174</v>
      </c>
      <c r="E142" s="1" t="s">
        <v>24</v>
      </c>
      <c r="F142" s="1" t="s">
        <v>31</v>
      </c>
      <c r="G142" s="1" t="s">
        <v>25</v>
      </c>
      <c r="H142" s="1" t="s">
        <v>106</v>
      </c>
      <c r="I142" s="1" t="s">
        <v>27</v>
      </c>
      <c r="J142" s="1" t="s">
        <v>24</v>
      </c>
      <c r="K142" s="7">
        <f>IFERROR(__xludf.DUMMYFUNCTION("IF(ISBLANK(D142),"""",COUNTA(SPLIT(D142,"" "")))"),10.0)</f>
        <v>10</v>
      </c>
    </row>
    <row r="143">
      <c r="A143" s="1">
        <v>17.0</v>
      </c>
      <c r="B143" s="1">
        <v>8.0</v>
      </c>
      <c r="C143" s="1">
        <v>5.0</v>
      </c>
      <c r="D143" s="19" t="s">
        <v>175</v>
      </c>
      <c r="E143" s="1" t="s">
        <v>24</v>
      </c>
      <c r="F143" s="1" t="s">
        <v>31</v>
      </c>
      <c r="G143" s="1" t="s">
        <v>25</v>
      </c>
      <c r="H143" s="1" t="s">
        <v>106</v>
      </c>
      <c r="I143" s="1" t="s">
        <v>27</v>
      </c>
      <c r="J143" s="1" t="s">
        <v>24</v>
      </c>
      <c r="K143" s="7">
        <f>IFERROR(__xludf.DUMMYFUNCTION("IF(ISBLANK(D143),"""",COUNTA(SPLIT(D143,"" "")))"),9.0)</f>
        <v>9</v>
      </c>
    </row>
    <row r="144">
      <c r="A144" s="1">
        <v>18.0</v>
      </c>
      <c r="B144" s="1">
        <v>8.0</v>
      </c>
      <c r="C144" s="1">
        <v>0.0</v>
      </c>
      <c r="D144" s="20" t="s">
        <v>176</v>
      </c>
      <c r="E144" s="1" t="s">
        <v>27</v>
      </c>
      <c r="F144" s="1" t="s">
        <v>34</v>
      </c>
      <c r="G144" s="1" t="s">
        <v>35</v>
      </c>
      <c r="H144" s="1" t="s">
        <v>106</v>
      </c>
      <c r="I144" s="1" t="s">
        <v>27</v>
      </c>
      <c r="J144" s="1" t="s">
        <v>24</v>
      </c>
      <c r="K144" s="7">
        <f>IFERROR(__xludf.DUMMYFUNCTION("IF(ISBLANK(D144),"""",COUNTA(SPLIT(D144,"" "")))"),1.0)</f>
        <v>1</v>
      </c>
    </row>
    <row r="145">
      <c r="A145" s="1">
        <v>19.0</v>
      </c>
      <c r="B145" s="1">
        <v>8.0</v>
      </c>
      <c r="C145" s="1">
        <v>6.0</v>
      </c>
      <c r="D145" s="35" t="s">
        <v>347</v>
      </c>
      <c r="E145" s="1" t="s">
        <v>24</v>
      </c>
      <c r="F145" s="1" t="s">
        <v>31</v>
      </c>
      <c r="G145" s="1" t="s">
        <v>25</v>
      </c>
      <c r="H145" s="1" t="s">
        <v>106</v>
      </c>
      <c r="I145" s="1" t="s">
        <v>27</v>
      </c>
      <c r="J145" s="1" t="s">
        <v>24</v>
      </c>
      <c r="K145" s="7">
        <f>IFERROR(__xludf.DUMMYFUNCTION("IF(ISBLANK(D145),"""",COUNTA(SPLIT(D145,"" "")))"),8.0)</f>
        <v>8</v>
      </c>
    </row>
    <row r="146">
      <c r="A146" s="1">
        <v>20.0</v>
      </c>
      <c r="B146" s="1">
        <v>8.0</v>
      </c>
      <c r="C146" s="1">
        <v>0.0</v>
      </c>
      <c r="D146" s="2" t="s">
        <v>178</v>
      </c>
      <c r="E146" s="1" t="s">
        <v>27</v>
      </c>
      <c r="F146" s="1" t="s">
        <v>41</v>
      </c>
      <c r="G146" s="1" t="s">
        <v>39</v>
      </c>
      <c r="H146" s="1" t="s">
        <v>106</v>
      </c>
      <c r="I146" s="1" t="s">
        <v>27</v>
      </c>
      <c r="J146" s="1" t="s">
        <v>24</v>
      </c>
      <c r="K146" s="7">
        <f>IFERROR(__xludf.DUMMYFUNCTION("IF(ISBLANK(D146),"""",COUNTA(SPLIT(D146,"" "")))"),14.0)</f>
        <v>14</v>
      </c>
    </row>
    <row r="147">
      <c r="A147" s="1">
        <v>331.0</v>
      </c>
      <c r="B147" s="1">
        <v>1.0</v>
      </c>
      <c r="C147" s="1">
        <v>1.0</v>
      </c>
      <c r="D147" s="5" t="s">
        <v>179</v>
      </c>
      <c r="E147" s="1" t="s">
        <v>24</v>
      </c>
      <c r="F147" s="1" t="s">
        <v>24</v>
      </c>
      <c r="G147" s="1" t="s">
        <v>25</v>
      </c>
      <c r="H147" s="6" t="s">
        <v>180</v>
      </c>
      <c r="I147" s="1" t="s">
        <v>27</v>
      </c>
      <c r="J147" s="1" t="s">
        <v>24</v>
      </c>
      <c r="K147" s="7">
        <f>IFERROR(__xludf.DUMMYFUNCTION("IF(ISBLANK(D147),"""",COUNTA(SPLIT(D147,"" "")))"),9.0)</f>
        <v>9</v>
      </c>
      <c r="L147" s="1">
        <v>76.0</v>
      </c>
      <c r="M147" s="1">
        <v>4.7</v>
      </c>
      <c r="N147" s="1">
        <v>6.5</v>
      </c>
      <c r="O147" s="1">
        <v>5.5</v>
      </c>
      <c r="P147" s="1">
        <v>10.4</v>
      </c>
      <c r="Q147" s="1">
        <v>3.6</v>
      </c>
      <c r="R147" s="1">
        <v>6.0</v>
      </c>
      <c r="S147" s="1">
        <v>49.0</v>
      </c>
      <c r="T147" s="1">
        <v>5.0</v>
      </c>
      <c r="U147" s="14">
        <v>0.102</v>
      </c>
      <c r="V147" s="1">
        <v>8.17</v>
      </c>
      <c r="W147" s="1">
        <v>1.45</v>
      </c>
    </row>
    <row r="148">
      <c r="A148" s="1">
        <v>332.0</v>
      </c>
      <c r="B148" s="1">
        <v>1.0</v>
      </c>
      <c r="C148" s="1">
        <v>2.0</v>
      </c>
      <c r="D148" s="5" t="s">
        <v>181</v>
      </c>
      <c r="E148" s="1" t="s">
        <v>24</v>
      </c>
      <c r="F148" s="1" t="s">
        <v>24</v>
      </c>
      <c r="G148" s="1" t="s">
        <v>25</v>
      </c>
      <c r="H148" s="6" t="s">
        <v>180</v>
      </c>
      <c r="I148" s="1" t="s">
        <v>27</v>
      </c>
      <c r="J148" s="1" t="s">
        <v>24</v>
      </c>
      <c r="K148" s="7">
        <f>IFERROR(__xludf.DUMMYFUNCTION("IF(ISBLANK(D148),"""",COUNTA(SPLIT(D148,"" "")))"),8.0)</f>
        <v>8</v>
      </c>
    </row>
    <row r="149">
      <c r="A149" s="1">
        <v>333.0</v>
      </c>
      <c r="B149" s="1">
        <v>1.0</v>
      </c>
      <c r="C149" s="1">
        <v>3.0</v>
      </c>
      <c r="D149" s="5" t="s">
        <v>182</v>
      </c>
      <c r="E149" s="1" t="s">
        <v>24</v>
      </c>
      <c r="F149" s="1" t="s">
        <v>24</v>
      </c>
      <c r="G149" s="1" t="s">
        <v>25</v>
      </c>
      <c r="H149" s="6" t="s">
        <v>180</v>
      </c>
      <c r="I149" s="1" t="s">
        <v>27</v>
      </c>
      <c r="J149" s="1" t="s">
        <v>24</v>
      </c>
      <c r="K149" s="7">
        <f>IFERROR(__xludf.DUMMYFUNCTION("IF(ISBLANK(D149),"""",COUNTA(SPLIT(D149,"" "")))"),6.0)</f>
        <v>6</v>
      </c>
    </row>
    <row r="150">
      <c r="A150" s="1">
        <v>334.0</v>
      </c>
      <c r="B150" s="1">
        <v>1.0</v>
      </c>
      <c r="C150" s="1">
        <v>4.0</v>
      </c>
      <c r="D150" s="10" t="s">
        <v>183</v>
      </c>
      <c r="E150" s="1" t="s">
        <v>24</v>
      </c>
      <c r="F150" s="1" t="s">
        <v>31</v>
      </c>
      <c r="G150" s="1" t="s">
        <v>25</v>
      </c>
      <c r="H150" s="6" t="s">
        <v>180</v>
      </c>
      <c r="I150" s="1" t="s">
        <v>27</v>
      </c>
      <c r="J150" s="1" t="s">
        <v>24</v>
      </c>
      <c r="K150" s="7">
        <f>IFERROR(__xludf.DUMMYFUNCTION("IF(ISBLANK(D150),"""",COUNTA(SPLIT(D150,"" "")))"),11.0)</f>
        <v>11</v>
      </c>
    </row>
    <row r="151">
      <c r="A151" s="1">
        <v>335.0</v>
      </c>
      <c r="B151" s="1">
        <v>1.0</v>
      </c>
      <c r="C151" s="1">
        <v>5.0</v>
      </c>
      <c r="D151" s="10" t="s">
        <v>184</v>
      </c>
      <c r="E151" s="1" t="s">
        <v>24</v>
      </c>
      <c r="F151" s="1" t="s">
        <v>31</v>
      </c>
      <c r="G151" s="1" t="s">
        <v>25</v>
      </c>
      <c r="H151" s="6" t="s">
        <v>180</v>
      </c>
      <c r="I151" s="1" t="s">
        <v>27</v>
      </c>
      <c r="J151" s="1" t="s">
        <v>24</v>
      </c>
      <c r="K151" s="7">
        <f>IFERROR(__xludf.DUMMYFUNCTION("IF(ISBLANK(D151),"""",COUNTA(SPLIT(D151,"" "")))"),10.0)</f>
        <v>10</v>
      </c>
    </row>
    <row r="152">
      <c r="A152" s="1">
        <v>336.0</v>
      </c>
      <c r="B152" s="1">
        <v>1.0</v>
      </c>
      <c r="C152" s="1">
        <v>0.0</v>
      </c>
      <c r="D152" s="13" t="s">
        <v>185</v>
      </c>
      <c r="E152" s="1" t="s">
        <v>27</v>
      </c>
      <c r="F152" s="1" t="s">
        <v>34</v>
      </c>
      <c r="G152" s="1" t="s">
        <v>35</v>
      </c>
      <c r="H152" s="6" t="s">
        <v>180</v>
      </c>
      <c r="I152" s="1" t="s">
        <v>27</v>
      </c>
      <c r="J152" s="1" t="s">
        <v>24</v>
      </c>
      <c r="K152" s="7">
        <f>IFERROR(__xludf.DUMMYFUNCTION("IF(ISBLANK(D152),"""",COUNTA(SPLIT(D152,"" "")))"),1.0)</f>
        <v>1</v>
      </c>
    </row>
    <row r="153">
      <c r="A153" s="1">
        <v>337.0</v>
      </c>
      <c r="B153" s="1">
        <v>1.0</v>
      </c>
      <c r="C153" s="1">
        <v>6.0</v>
      </c>
      <c r="D153" s="32" t="s">
        <v>348</v>
      </c>
      <c r="E153" s="1" t="s">
        <v>24</v>
      </c>
      <c r="F153" s="1" t="s">
        <v>31</v>
      </c>
      <c r="G153" s="1" t="s">
        <v>25</v>
      </c>
      <c r="H153" s="6" t="s">
        <v>180</v>
      </c>
      <c r="I153" s="1" t="s">
        <v>27</v>
      </c>
      <c r="J153" s="1" t="s">
        <v>24</v>
      </c>
      <c r="K153" s="7">
        <f>IFERROR(__xludf.DUMMYFUNCTION("IF(ISBLANK(D153),"""",COUNTA(SPLIT(D153,"" "")))"),5.0)</f>
        <v>5</v>
      </c>
    </row>
    <row r="154">
      <c r="A154" s="1">
        <v>338.0</v>
      </c>
      <c r="B154" s="1">
        <v>1.0</v>
      </c>
      <c r="C154" s="1">
        <v>0.0</v>
      </c>
      <c r="D154" s="5" t="s">
        <v>187</v>
      </c>
      <c r="E154" s="1" t="s">
        <v>27</v>
      </c>
      <c r="F154" s="1" t="s">
        <v>38</v>
      </c>
      <c r="G154" s="1" t="s">
        <v>39</v>
      </c>
      <c r="H154" s="6" t="s">
        <v>180</v>
      </c>
      <c r="I154" s="1" t="s">
        <v>27</v>
      </c>
      <c r="J154" s="1" t="s">
        <v>24</v>
      </c>
      <c r="K154" s="7">
        <f>IFERROR(__xludf.DUMMYFUNCTION("IF(ISBLANK(D154),"""",COUNTA(SPLIT(D154,"" "")))"),1.0)</f>
        <v>1</v>
      </c>
    </row>
    <row r="155">
      <c r="A155" s="1">
        <v>339.0</v>
      </c>
      <c r="B155" s="1">
        <v>1.0</v>
      </c>
      <c r="C155" s="1">
        <v>0.0</v>
      </c>
      <c r="D155" s="9" t="s">
        <v>188</v>
      </c>
      <c r="E155" s="1" t="s">
        <v>27</v>
      </c>
      <c r="F155" s="1" t="s">
        <v>41</v>
      </c>
      <c r="G155" s="1" t="s">
        <v>35</v>
      </c>
      <c r="H155" s="6" t="s">
        <v>180</v>
      </c>
      <c r="I155" s="1" t="s">
        <v>27</v>
      </c>
      <c r="J155" s="1" t="s">
        <v>24</v>
      </c>
      <c r="K155" s="7">
        <f>IFERROR(__xludf.DUMMYFUNCTION("IF(ISBLANK(D155),"""",COUNTA(SPLIT(D155,"" "")))"),10.0)</f>
        <v>10</v>
      </c>
    </row>
    <row r="156">
      <c r="A156" s="1">
        <v>257.0</v>
      </c>
      <c r="B156" s="1">
        <v>2.0</v>
      </c>
      <c r="C156" s="1">
        <v>1.0</v>
      </c>
      <c r="D156" s="5" t="s">
        <v>189</v>
      </c>
      <c r="E156" s="1" t="s">
        <v>24</v>
      </c>
      <c r="F156" s="1" t="s">
        <v>24</v>
      </c>
      <c r="G156" s="1" t="s">
        <v>25</v>
      </c>
      <c r="H156" s="6" t="s">
        <v>180</v>
      </c>
      <c r="I156" s="1" t="s">
        <v>27</v>
      </c>
      <c r="J156" s="1" t="s">
        <v>24</v>
      </c>
      <c r="K156" s="7">
        <f>IFERROR(__xludf.DUMMYFUNCTION("IF(ISBLANK(D156),"""",COUNTA(SPLIT(D156,"" "")))"),9.0)</f>
        <v>9</v>
      </c>
      <c r="L156" s="1">
        <v>96.7</v>
      </c>
      <c r="M156" s="1">
        <v>2.3</v>
      </c>
      <c r="N156" s="1">
        <v>6.0</v>
      </c>
      <c r="O156" s="1">
        <v>4.4</v>
      </c>
      <c r="P156" s="1">
        <v>8.5</v>
      </c>
      <c r="Q156" s="1">
        <v>3.1</v>
      </c>
      <c r="R156" s="1">
        <v>6.0</v>
      </c>
      <c r="S156" s="1">
        <v>61.0</v>
      </c>
      <c r="T156" s="1">
        <v>3.0</v>
      </c>
      <c r="U156" s="14">
        <v>0.0492</v>
      </c>
      <c r="V156" s="1">
        <v>10.17</v>
      </c>
      <c r="W156" s="1">
        <v>1.18</v>
      </c>
    </row>
    <row r="157">
      <c r="A157" s="1">
        <v>258.0</v>
      </c>
      <c r="B157" s="1">
        <v>2.0</v>
      </c>
      <c r="C157" s="1">
        <v>2.0</v>
      </c>
      <c r="D157" s="5" t="s">
        <v>190</v>
      </c>
      <c r="E157" s="1" t="s">
        <v>24</v>
      </c>
      <c r="F157" s="1" t="s">
        <v>24</v>
      </c>
      <c r="G157" s="1" t="s">
        <v>25</v>
      </c>
      <c r="H157" s="6" t="s">
        <v>180</v>
      </c>
      <c r="I157" s="1" t="s">
        <v>27</v>
      </c>
      <c r="J157" s="1" t="s">
        <v>24</v>
      </c>
      <c r="K157" s="7">
        <f>IFERROR(__xludf.DUMMYFUNCTION("IF(ISBLANK(D157),"""",COUNTA(SPLIT(D157,"" "")))"),9.0)</f>
        <v>9</v>
      </c>
    </row>
    <row r="158">
      <c r="A158" s="1">
        <v>259.0</v>
      </c>
      <c r="B158" s="1">
        <v>2.0</v>
      </c>
      <c r="C158" s="1">
        <v>0.0</v>
      </c>
      <c r="D158" s="5" t="s">
        <v>191</v>
      </c>
      <c r="E158" s="1" t="s">
        <v>27</v>
      </c>
      <c r="F158" s="1" t="s">
        <v>38</v>
      </c>
      <c r="G158" s="1" t="s">
        <v>39</v>
      </c>
      <c r="H158" s="6" t="s">
        <v>180</v>
      </c>
      <c r="I158" s="1" t="s">
        <v>27</v>
      </c>
      <c r="J158" s="1" t="s">
        <v>24</v>
      </c>
      <c r="K158" s="7">
        <f>IFERROR(__xludf.DUMMYFUNCTION("IF(ISBLANK(D158),"""",COUNTA(SPLIT(D158,"" "")))"),1.0)</f>
        <v>1</v>
      </c>
    </row>
    <row r="159">
      <c r="A159" s="1">
        <v>260.0</v>
      </c>
      <c r="B159" s="1">
        <v>2.0</v>
      </c>
      <c r="C159" s="1">
        <v>3.0</v>
      </c>
      <c r="D159" s="5" t="s">
        <v>192</v>
      </c>
      <c r="E159" s="1" t="s">
        <v>24</v>
      </c>
      <c r="F159" s="1" t="s">
        <v>24</v>
      </c>
      <c r="G159" s="1" t="s">
        <v>25</v>
      </c>
      <c r="H159" s="6" t="s">
        <v>180</v>
      </c>
      <c r="I159" s="1" t="s">
        <v>27</v>
      </c>
      <c r="J159" s="1" t="s">
        <v>24</v>
      </c>
      <c r="K159" s="7">
        <f>IFERROR(__xludf.DUMMYFUNCTION("IF(ISBLANK(D159),"""",COUNTA(SPLIT(D159,"" "")))"),13.0)</f>
        <v>13</v>
      </c>
    </row>
    <row r="160">
      <c r="A160" s="1">
        <v>261.0</v>
      </c>
      <c r="B160" s="1">
        <v>2.0</v>
      </c>
      <c r="C160" s="1">
        <v>4.0</v>
      </c>
      <c r="D160" s="10" t="s">
        <v>193</v>
      </c>
      <c r="E160" s="1" t="s">
        <v>24</v>
      </c>
      <c r="F160" s="1" t="s">
        <v>31</v>
      </c>
      <c r="G160" s="1" t="s">
        <v>25</v>
      </c>
      <c r="H160" s="6" t="s">
        <v>180</v>
      </c>
      <c r="I160" s="1" t="s">
        <v>27</v>
      </c>
      <c r="J160" s="1" t="s">
        <v>24</v>
      </c>
      <c r="K160" s="7">
        <f>IFERROR(__xludf.DUMMYFUNCTION("IF(ISBLANK(D160),"""",COUNTA(SPLIT(D160,"" "")))"),13.0)</f>
        <v>13</v>
      </c>
    </row>
    <row r="161">
      <c r="A161" s="1">
        <v>262.0</v>
      </c>
      <c r="B161" s="1">
        <v>2.0</v>
      </c>
      <c r="C161" s="1">
        <v>5.0</v>
      </c>
      <c r="D161" s="10" t="s">
        <v>194</v>
      </c>
      <c r="E161" s="1" t="s">
        <v>24</v>
      </c>
      <c r="F161" s="1" t="s">
        <v>31</v>
      </c>
      <c r="G161" s="1" t="s">
        <v>25</v>
      </c>
      <c r="H161" s="6" t="s">
        <v>180</v>
      </c>
      <c r="I161" s="1" t="s">
        <v>27</v>
      </c>
      <c r="J161" s="1" t="s">
        <v>24</v>
      </c>
      <c r="K161" s="7">
        <f>IFERROR(__xludf.DUMMYFUNCTION("IF(ISBLANK(D161),"""",COUNTA(SPLIT(D161,"" "")))"),8.0)</f>
        <v>8</v>
      </c>
    </row>
    <row r="162">
      <c r="A162" s="1">
        <v>263.0</v>
      </c>
      <c r="B162" s="1">
        <v>2.0</v>
      </c>
      <c r="C162" s="1">
        <v>0.0</v>
      </c>
      <c r="D162" s="13" t="s">
        <v>139</v>
      </c>
      <c r="E162" s="1" t="s">
        <v>27</v>
      </c>
      <c r="F162" s="1" t="s">
        <v>34</v>
      </c>
      <c r="G162" s="1" t="s">
        <v>35</v>
      </c>
      <c r="H162" s="6" t="s">
        <v>180</v>
      </c>
      <c r="I162" s="1" t="s">
        <v>27</v>
      </c>
      <c r="J162" s="1" t="s">
        <v>24</v>
      </c>
      <c r="K162" s="7">
        <f>IFERROR(__xludf.DUMMYFUNCTION("IF(ISBLANK(D162),"""",COUNTA(SPLIT(D162,"" "")))"),1.0)</f>
        <v>1</v>
      </c>
    </row>
    <row r="163">
      <c r="A163" s="1">
        <v>264.0</v>
      </c>
      <c r="B163" s="1">
        <v>2.0</v>
      </c>
      <c r="C163" s="1">
        <v>6.0</v>
      </c>
      <c r="D163" s="32" t="s">
        <v>349</v>
      </c>
      <c r="E163" s="1" t="s">
        <v>24</v>
      </c>
      <c r="F163" s="1" t="s">
        <v>31</v>
      </c>
      <c r="G163" s="1" t="s">
        <v>25</v>
      </c>
      <c r="H163" s="6" t="s">
        <v>180</v>
      </c>
      <c r="I163" s="1" t="s">
        <v>27</v>
      </c>
      <c r="J163" s="1" t="s">
        <v>24</v>
      </c>
      <c r="K163" s="7">
        <f>IFERROR(__xludf.DUMMYFUNCTION("IF(ISBLANK(D163),"""",COUNTA(SPLIT(D163,"" "")))"),9.0)</f>
        <v>9</v>
      </c>
    </row>
    <row r="164">
      <c r="A164" s="1">
        <v>266.0</v>
      </c>
      <c r="B164" s="1">
        <v>2.0</v>
      </c>
      <c r="C164" s="1">
        <v>0.0</v>
      </c>
      <c r="D164" s="9" t="s">
        <v>196</v>
      </c>
      <c r="E164" s="1" t="s">
        <v>27</v>
      </c>
      <c r="F164" s="1" t="s">
        <v>41</v>
      </c>
      <c r="G164" s="1" t="s">
        <v>35</v>
      </c>
      <c r="H164" s="6" t="s">
        <v>180</v>
      </c>
      <c r="I164" s="1" t="s">
        <v>27</v>
      </c>
      <c r="J164" s="1" t="s">
        <v>24</v>
      </c>
      <c r="K164" s="7">
        <f>IFERROR(__xludf.DUMMYFUNCTION("IF(ISBLANK(D164),"""",COUNTA(SPLIT(D164,"" "")))"),19.0)</f>
        <v>19</v>
      </c>
    </row>
    <row r="165">
      <c r="A165" s="1">
        <v>215.0</v>
      </c>
      <c r="B165" s="1">
        <v>3.0</v>
      </c>
      <c r="C165" s="1">
        <v>1.0</v>
      </c>
      <c r="D165" s="5" t="s">
        <v>197</v>
      </c>
      <c r="E165" s="1" t="s">
        <v>24</v>
      </c>
      <c r="F165" s="1" t="s">
        <v>24</v>
      </c>
      <c r="G165" s="1" t="s">
        <v>25</v>
      </c>
      <c r="H165" s="6" t="s">
        <v>180</v>
      </c>
      <c r="I165" s="1" t="s">
        <v>27</v>
      </c>
      <c r="J165" s="1" t="s">
        <v>24</v>
      </c>
      <c r="K165" s="7">
        <f>IFERROR(__xludf.DUMMYFUNCTION("IF(ISBLANK(D165),"""",COUNTA(SPLIT(D165,"" "")))"),5.0)</f>
        <v>5</v>
      </c>
      <c r="L165" s="1">
        <v>88.9</v>
      </c>
      <c r="M165" s="1">
        <v>3.3</v>
      </c>
      <c r="N165" s="1">
        <v>6.3</v>
      </c>
      <c r="O165" s="1">
        <v>5.2</v>
      </c>
      <c r="P165" s="1">
        <v>9.4</v>
      </c>
      <c r="Q165" s="1">
        <v>3.7</v>
      </c>
      <c r="R165" s="1">
        <v>7.0</v>
      </c>
      <c r="S165" s="1">
        <v>69.0</v>
      </c>
      <c r="T165" s="1">
        <v>5.0</v>
      </c>
      <c r="U165" s="14">
        <v>0.0725</v>
      </c>
      <c r="V165" s="1">
        <v>9.86</v>
      </c>
      <c r="W165" s="1">
        <v>1.28</v>
      </c>
    </row>
    <row r="166">
      <c r="A166" s="1">
        <v>216.0</v>
      </c>
      <c r="B166" s="1">
        <v>3.0</v>
      </c>
      <c r="C166" s="1">
        <v>0.0</v>
      </c>
      <c r="D166" s="5" t="s">
        <v>198</v>
      </c>
      <c r="E166" s="1" t="s">
        <v>27</v>
      </c>
      <c r="F166" s="1" t="s">
        <v>38</v>
      </c>
      <c r="G166" s="1" t="s">
        <v>39</v>
      </c>
      <c r="H166" s="6" t="s">
        <v>180</v>
      </c>
      <c r="I166" s="1" t="s">
        <v>27</v>
      </c>
      <c r="J166" s="1" t="s">
        <v>24</v>
      </c>
      <c r="K166" s="7">
        <f>IFERROR(__xludf.DUMMYFUNCTION("IF(ISBLANK(D166),"""",COUNTA(SPLIT(D166,"" "")))"),1.0)</f>
        <v>1</v>
      </c>
    </row>
    <row r="167">
      <c r="A167" s="1">
        <v>217.0</v>
      </c>
      <c r="B167" s="1">
        <v>3.0</v>
      </c>
      <c r="C167" s="1">
        <v>2.0</v>
      </c>
      <c r="D167" s="5" t="s">
        <v>199</v>
      </c>
      <c r="E167" s="1" t="s">
        <v>24</v>
      </c>
      <c r="F167" s="1" t="s">
        <v>24</v>
      </c>
      <c r="G167" s="1" t="s">
        <v>25</v>
      </c>
      <c r="H167" s="6" t="s">
        <v>180</v>
      </c>
      <c r="I167" s="1" t="s">
        <v>27</v>
      </c>
      <c r="J167" s="1" t="s">
        <v>24</v>
      </c>
      <c r="K167" s="7">
        <f>IFERROR(__xludf.DUMMYFUNCTION("IF(ISBLANK(D167),"""",COUNTA(SPLIT(D167,"" "")))"),8.0)</f>
        <v>8</v>
      </c>
    </row>
    <row r="168">
      <c r="A168" s="1">
        <v>218.0</v>
      </c>
      <c r="B168" s="1">
        <v>3.0</v>
      </c>
      <c r="C168" s="1">
        <v>3.0</v>
      </c>
      <c r="D168" s="5" t="s">
        <v>200</v>
      </c>
      <c r="E168" s="1" t="s">
        <v>24</v>
      </c>
      <c r="F168" s="1" t="s">
        <v>24</v>
      </c>
      <c r="G168" s="1" t="s">
        <v>25</v>
      </c>
      <c r="H168" s="6" t="s">
        <v>180</v>
      </c>
      <c r="I168" s="1" t="s">
        <v>27</v>
      </c>
      <c r="J168" s="1" t="s">
        <v>24</v>
      </c>
      <c r="K168" s="7">
        <f>IFERROR(__xludf.DUMMYFUNCTION("IF(ISBLANK(D168),"""",COUNTA(SPLIT(D168,"" "")))"),12.0)</f>
        <v>12</v>
      </c>
    </row>
    <row r="169">
      <c r="A169" s="1">
        <v>219.0</v>
      </c>
      <c r="B169" s="1">
        <v>3.0</v>
      </c>
      <c r="C169" s="1">
        <v>4.0</v>
      </c>
      <c r="D169" s="10" t="s">
        <v>201</v>
      </c>
      <c r="E169" s="1" t="s">
        <v>24</v>
      </c>
      <c r="F169" s="1" t="s">
        <v>31</v>
      </c>
      <c r="G169" s="1" t="s">
        <v>25</v>
      </c>
      <c r="H169" s="6" t="s">
        <v>180</v>
      </c>
      <c r="I169" s="1" t="s">
        <v>27</v>
      </c>
      <c r="J169" s="1" t="s">
        <v>24</v>
      </c>
      <c r="K169" s="7">
        <f>IFERROR(__xludf.DUMMYFUNCTION("IF(ISBLANK(D169),"""",COUNTA(SPLIT(D169,"" "")))"),15.0)</f>
        <v>15</v>
      </c>
    </row>
    <row r="170">
      <c r="A170" s="1">
        <v>220.0</v>
      </c>
      <c r="B170" s="1">
        <v>3.0</v>
      </c>
      <c r="C170" s="1">
        <v>5.0</v>
      </c>
      <c r="D170" s="32" t="s">
        <v>350</v>
      </c>
      <c r="E170" s="1" t="s">
        <v>24</v>
      </c>
      <c r="F170" s="1" t="s">
        <v>31</v>
      </c>
      <c r="G170" s="1" t="s">
        <v>25</v>
      </c>
      <c r="H170" s="6" t="s">
        <v>180</v>
      </c>
      <c r="I170" s="1" t="s">
        <v>27</v>
      </c>
      <c r="J170" s="1" t="s">
        <v>24</v>
      </c>
      <c r="K170" s="7">
        <f>IFERROR(__xludf.DUMMYFUNCTION("IF(ISBLANK(D170),"""",COUNTA(SPLIT(D170,"" "")))"),9.0)</f>
        <v>9</v>
      </c>
    </row>
    <row r="171">
      <c r="A171" s="1">
        <v>221.0</v>
      </c>
      <c r="B171" s="1">
        <v>3.0</v>
      </c>
      <c r="C171" s="1">
        <v>0.0</v>
      </c>
      <c r="D171" s="13" t="s">
        <v>111</v>
      </c>
      <c r="E171" s="1" t="s">
        <v>27</v>
      </c>
      <c r="F171" s="1" t="s">
        <v>34</v>
      </c>
      <c r="G171" s="1" t="s">
        <v>35</v>
      </c>
      <c r="H171" s="6" t="s">
        <v>180</v>
      </c>
      <c r="I171" s="1" t="s">
        <v>27</v>
      </c>
      <c r="J171" s="1" t="s">
        <v>24</v>
      </c>
      <c r="K171" s="7">
        <f>IFERROR(__xludf.DUMMYFUNCTION("IF(ISBLANK(D171),"""",COUNTA(SPLIT(D171,"" "")))"),1.0)</f>
        <v>1</v>
      </c>
    </row>
    <row r="172">
      <c r="A172" s="1">
        <v>222.0</v>
      </c>
      <c r="B172" s="1">
        <v>3.0</v>
      </c>
      <c r="C172" s="1">
        <v>6.0</v>
      </c>
      <c r="D172" s="5" t="s">
        <v>203</v>
      </c>
      <c r="E172" s="1" t="s">
        <v>24</v>
      </c>
      <c r="F172" s="1" t="s">
        <v>24</v>
      </c>
      <c r="G172" s="1" t="s">
        <v>25</v>
      </c>
      <c r="H172" s="6" t="s">
        <v>180</v>
      </c>
      <c r="I172" s="1" t="s">
        <v>27</v>
      </c>
      <c r="J172" s="1" t="s">
        <v>24</v>
      </c>
      <c r="K172" s="7">
        <f>IFERROR(__xludf.DUMMYFUNCTION("IF(ISBLANK(D172),"""",COUNTA(SPLIT(D172,"" "")))"),10.0)</f>
        <v>10</v>
      </c>
    </row>
    <row r="173">
      <c r="A173" s="1">
        <v>223.0</v>
      </c>
      <c r="B173" s="1">
        <v>3.0</v>
      </c>
      <c r="C173" s="1">
        <v>7.0</v>
      </c>
      <c r="D173" s="5" t="s">
        <v>204</v>
      </c>
      <c r="E173" s="1" t="s">
        <v>24</v>
      </c>
      <c r="F173" s="1" t="s">
        <v>24</v>
      </c>
      <c r="G173" s="1" t="s">
        <v>25</v>
      </c>
      <c r="H173" s="6" t="s">
        <v>180</v>
      </c>
      <c r="I173" s="1" t="s">
        <v>27</v>
      </c>
      <c r="J173" s="1" t="s">
        <v>24</v>
      </c>
      <c r="K173" s="7">
        <f>IFERROR(__xludf.DUMMYFUNCTION("IF(ISBLANK(D173),"""",COUNTA(SPLIT(D173,"" "")))"),10.0)</f>
        <v>10</v>
      </c>
    </row>
    <row r="174">
      <c r="A174" s="1">
        <v>224.0</v>
      </c>
      <c r="B174" s="1">
        <v>3.0</v>
      </c>
      <c r="C174" s="1">
        <v>0.0</v>
      </c>
      <c r="D174" s="9" t="s">
        <v>205</v>
      </c>
      <c r="E174" s="1" t="s">
        <v>27</v>
      </c>
      <c r="F174" s="1" t="s">
        <v>41</v>
      </c>
      <c r="G174" s="1" t="s">
        <v>39</v>
      </c>
      <c r="H174" s="6" t="s">
        <v>180</v>
      </c>
      <c r="I174" s="1" t="s">
        <v>27</v>
      </c>
      <c r="J174" s="1" t="s">
        <v>24</v>
      </c>
      <c r="K174" s="7">
        <f>IFERROR(__xludf.DUMMYFUNCTION("IF(ISBLANK(D174),"""",COUNTA(SPLIT(D174,"" "")))"),11.0)</f>
        <v>11</v>
      </c>
    </row>
    <row r="175">
      <c r="A175" s="1">
        <v>22.0</v>
      </c>
      <c r="B175" s="1">
        <v>4.0</v>
      </c>
      <c r="C175" s="1">
        <v>1.0</v>
      </c>
      <c r="D175" s="2" t="s">
        <v>206</v>
      </c>
      <c r="E175" s="1" t="s">
        <v>24</v>
      </c>
      <c r="F175" s="1" t="s">
        <v>24</v>
      </c>
      <c r="G175" s="1" t="s">
        <v>25</v>
      </c>
      <c r="H175" s="1" t="s">
        <v>180</v>
      </c>
      <c r="I175" s="1" t="s">
        <v>27</v>
      </c>
      <c r="J175" s="1" t="s">
        <v>24</v>
      </c>
      <c r="K175" s="7">
        <f>IFERROR(__xludf.DUMMYFUNCTION("IF(ISBLANK(D175),"""",COUNTA(SPLIT(D175,"" "")))"),15.0)</f>
        <v>15</v>
      </c>
      <c r="L175" s="1">
        <v>83.9</v>
      </c>
      <c r="M175" s="1">
        <v>4.0</v>
      </c>
      <c r="N175" s="1">
        <v>6.7</v>
      </c>
      <c r="O175" s="1">
        <v>5.0</v>
      </c>
      <c r="P175" s="1">
        <v>10.1</v>
      </c>
      <c r="Q175" s="1">
        <v>4.3</v>
      </c>
      <c r="R175" s="1">
        <v>6.0</v>
      </c>
      <c r="S175" s="1">
        <v>60.0</v>
      </c>
      <c r="T175" s="1">
        <v>4.0</v>
      </c>
      <c r="U175" s="14">
        <v>0.0667</v>
      </c>
      <c r="V175" s="1">
        <v>10.0</v>
      </c>
      <c r="W175" s="1">
        <v>1.33</v>
      </c>
    </row>
    <row r="176">
      <c r="A176" s="1">
        <v>23.0</v>
      </c>
      <c r="B176" s="1">
        <v>4.0</v>
      </c>
      <c r="C176" s="1">
        <v>2.0</v>
      </c>
      <c r="D176" s="2" t="s">
        <v>207</v>
      </c>
      <c r="E176" s="1" t="s">
        <v>24</v>
      </c>
      <c r="F176" s="1" t="s">
        <v>24</v>
      </c>
      <c r="G176" s="1" t="s">
        <v>25</v>
      </c>
      <c r="H176" s="1" t="s">
        <v>180</v>
      </c>
      <c r="I176" s="1" t="s">
        <v>27</v>
      </c>
      <c r="J176" s="1" t="s">
        <v>24</v>
      </c>
      <c r="K176" s="7">
        <f>IFERROR(__xludf.DUMMYFUNCTION("IF(ISBLANK(D176),"""",COUNTA(SPLIT(D176,"" "")))"),13.0)</f>
        <v>13</v>
      </c>
    </row>
    <row r="177">
      <c r="A177" s="1">
        <v>24.0</v>
      </c>
      <c r="B177" s="1">
        <v>4.0</v>
      </c>
      <c r="C177" s="1">
        <v>3.0</v>
      </c>
      <c r="D177" s="2" t="s">
        <v>208</v>
      </c>
      <c r="E177" s="1" t="s">
        <v>24</v>
      </c>
      <c r="F177" s="1" t="s">
        <v>24</v>
      </c>
      <c r="G177" s="1" t="s">
        <v>25</v>
      </c>
      <c r="H177" s="1" t="s">
        <v>180</v>
      </c>
      <c r="I177" s="1" t="s">
        <v>27</v>
      </c>
      <c r="J177" s="1" t="s">
        <v>24</v>
      </c>
      <c r="K177" s="7">
        <f>IFERROR(__xludf.DUMMYFUNCTION("IF(ISBLANK(D177),"""",COUNTA(SPLIT(D177,"" "")))"),4.0)</f>
        <v>4</v>
      </c>
    </row>
    <row r="178">
      <c r="A178" s="1">
        <v>25.0</v>
      </c>
      <c r="B178" s="1">
        <v>4.0</v>
      </c>
      <c r="C178" s="1">
        <v>4.0</v>
      </c>
      <c r="D178" s="19" t="s">
        <v>209</v>
      </c>
      <c r="E178" s="1" t="s">
        <v>24</v>
      </c>
      <c r="F178" s="1" t="s">
        <v>31</v>
      </c>
      <c r="G178" s="1" t="s">
        <v>25</v>
      </c>
      <c r="H178" s="1" t="s">
        <v>180</v>
      </c>
      <c r="I178" s="1" t="s">
        <v>27</v>
      </c>
      <c r="J178" s="1" t="s">
        <v>24</v>
      </c>
      <c r="K178" s="7">
        <f>IFERROR(__xludf.DUMMYFUNCTION("IF(ISBLANK(D178),"""",COUNTA(SPLIT(D178,"" "")))"),8.0)</f>
        <v>8</v>
      </c>
      <c r="M178" s="14"/>
    </row>
    <row r="179">
      <c r="A179" s="1">
        <v>26.0</v>
      </c>
      <c r="B179" s="1">
        <v>4.0</v>
      </c>
      <c r="C179" s="1">
        <v>5.0</v>
      </c>
      <c r="D179" s="19" t="s">
        <v>210</v>
      </c>
      <c r="E179" s="1" t="s">
        <v>24</v>
      </c>
      <c r="F179" s="1" t="s">
        <v>31</v>
      </c>
      <c r="G179" s="1" t="s">
        <v>25</v>
      </c>
      <c r="H179" s="1" t="s">
        <v>180</v>
      </c>
      <c r="I179" s="1" t="s">
        <v>27</v>
      </c>
      <c r="J179" s="1" t="s">
        <v>24</v>
      </c>
      <c r="K179" s="7">
        <f>IFERROR(__xludf.DUMMYFUNCTION("IF(ISBLANK(D179),"""",COUNTA(SPLIT(D179,"" "")))"),10.0)</f>
        <v>10</v>
      </c>
    </row>
    <row r="180">
      <c r="A180" s="1">
        <v>27.0</v>
      </c>
      <c r="B180" s="1">
        <v>4.0</v>
      </c>
      <c r="C180" s="1">
        <v>0.0</v>
      </c>
      <c r="D180" s="20" t="s">
        <v>211</v>
      </c>
      <c r="E180" s="1" t="s">
        <v>27</v>
      </c>
      <c r="F180" s="1" t="s">
        <v>34</v>
      </c>
      <c r="G180" s="1" t="s">
        <v>35</v>
      </c>
      <c r="H180" s="1" t="s">
        <v>180</v>
      </c>
      <c r="I180" s="1" t="s">
        <v>27</v>
      </c>
      <c r="J180" s="1" t="s">
        <v>24</v>
      </c>
      <c r="K180" s="7">
        <f>IFERROR(__xludf.DUMMYFUNCTION("IF(ISBLANK(D180),"""",COUNTA(SPLIT(D180,"" "")))"),1.0)</f>
        <v>1</v>
      </c>
    </row>
    <row r="181">
      <c r="A181" s="1">
        <v>28.0</v>
      </c>
      <c r="B181" s="1">
        <v>4.0</v>
      </c>
      <c r="C181" s="1">
        <v>6.0</v>
      </c>
      <c r="D181" s="35" t="s">
        <v>351</v>
      </c>
      <c r="E181" s="1" t="s">
        <v>24</v>
      </c>
      <c r="F181" s="1" t="s">
        <v>31</v>
      </c>
      <c r="G181" s="1" t="s">
        <v>25</v>
      </c>
      <c r="H181" s="1" t="s">
        <v>180</v>
      </c>
      <c r="I181" s="1" t="s">
        <v>27</v>
      </c>
      <c r="J181" s="1" t="s">
        <v>24</v>
      </c>
      <c r="K181" s="7">
        <f>IFERROR(__xludf.DUMMYFUNCTION("IF(ISBLANK(D181),"""",COUNTA(SPLIT(D181,"" "")))"),10.0)</f>
        <v>10</v>
      </c>
    </row>
    <row r="182">
      <c r="A182" s="1">
        <v>29.0</v>
      </c>
      <c r="B182" s="1">
        <v>4.0</v>
      </c>
      <c r="C182" s="1">
        <v>0.0</v>
      </c>
      <c r="D182" s="2" t="s">
        <v>213</v>
      </c>
      <c r="E182" s="1" t="s">
        <v>27</v>
      </c>
      <c r="F182" s="1" t="s">
        <v>38</v>
      </c>
      <c r="G182" s="1" t="s">
        <v>39</v>
      </c>
      <c r="H182" s="1" t="s">
        <v>180</v>
      </c>
      <c r="I182" s="1" t="s">
        <v>27</v>
      </c>
      <c r="J182" s="1" t="s">
        <v>24</v>
      </c>
      <c r="K182" s="7">
        <f>IFERROR(__xludf.DUMMYFUNCTION("IF(ISBLANK(D182),"""",COUNTA(SPLIT(D182,"" "")))"),1.0)</f>
        <v>1</v>
      </c>
    </row>
    <row r="183">
      <c r="A183" s="1">
        <v>30.0</v>
      </c>
      <c r="B183" s="1">
        <v>4.0</v>
      </c>
      <c r="C183" s="1">
        <v>0.0</v>
      </c>
      <c r="D183" s="2" t="s">
        <v>214</v>
      </c>
      <c r="E183" s="1" t="s">
        <v>27</v>
      </c>
      <c r="F183" s="1" t="s">
        <v>41</v>
      </c>
      <c r="G183" s="1" t="s">
        <v>39</v>
      </c>
      <c r="H183" s="1" t="s">
        <v>180</v>
      </c>
      <c r="I183" s="1" t="s">
        <v>27</v>
      </c>
      <c r="J183" s="1" t="s">
        <v>24</v>
      </c>
      <c r="K183" s="7">
        <f>IFERROR(__xludf.DUMMYFUNCTION("IF(ISBLANK(D183),"""",COUNTA(SPLIT(D183,"" "")))"),10.0)</f>
        <v>10</v>
      </c>
    </row>
    <row r="184">
      <c r="A184" s="1">
        <v>299.0</v>
      </c>
      <c r="B184" s="1">
        <v>5.0</v>
      </c>
      <c r="C184" s="1">
        <v>1.0</v>
      </c>
      <c r="D184" s="5" t="s">
        <v>215</v>
      </c>
      <c r="E184" s="1" t="s">
        <v>24</v>
      </c>
      <c r="F184" s="1" t="s">
        <v>24</v>
      </c>
      <c r="G184" s="1" t="s">
        <v>25</v>
      </c>
      <c r="H184" s="6" t="s">
        <v>180</v>
      </c>
      <c r="I184" s="1" t="s">
        <v>27</v>
      </c>
      <c r="J184" s="1" t="s">
        <v>24</v>
      </c>
      <c r="K184" s="7">
        <f>IFERROR(__xludf.DUMMYFUNCTION("IF(ISBLANK(D184),"""",COUNTA(SPLIT(D184,"" "")))"),11.0)</f>
        <v>11</v>
      </c>
      <c r="L184" s="1">
        <v>70.4</v>
      </c>
      <c r="M184" s="1">
        <v>6.6</v>
      </c>
      <c r="N184" s="1">
        <v>9.3</v>
      </c>
      <c r="O184" s="1">
        <v>6.8</v>
      </c>
      <c r="P184" s="1">
        <v>11.3</v>
      </c>
      <c r="Q184" s="1">
        <v>6.6</v>
      </c>
      <c r="R184" s="1">
        <v>6.0</v>
      </c>
      <c r="S184" s="1">
        <v>76.0</v>
      </c>
      <c r="T184" s="1">
        <v>8.0</v>
      </c>
      <c r="U184" s="14">
        <v>0.1053</v>
      </c>
      <c r="V184" s="1">
        <v>12.67</v>
      </c>
      <c r="W184" s="1">
        <v>1.46</v>
      </c>
    </row>
    <row r="185">
      <c r="A185" s="1">
        <v>300.0</v>
      </c>
      <c r="B185" s="1">
        <v>5.0</v>
      </c>
      <c r="C185" s="1">
        <v>2.0</v>
      </c>
      <c r="D185" s="5" t="s">
        <v>216</v>
      </c>
      <c r="E185" s="1" t="s">
        <v>24</v>
      </c>
      <c r="F185" s="1" t="s">
        <v>24</v>
      </c>
      <c r="G185" s="1" t="s">
        <v>25</v>
      </c>
      <c r="H185" s="6" t="s">
        <v>180</v>
      </c>
      <c r="I185" s="1" t="s">
        <v>27</v>
      </c>
      <c r="J185" s="1" t="s">
        <v>24</v>
      </c>
      <c r="K185" s="7">
        <f>IFERROR(__xludf.DUMMYFUNCTION("IF(ISBLANK(D185),"""",COUNTA(SPLIT(D185,"" "")))"),11.0)</f>
        <v>11</v>
      </c>
    </row>
    <row r="186">
      <c r="A186" s="1">
        <v>301.0</v>
      </c>
      <c r="B186" s="1">
        <v>5.0</v>
      </c>
      <c r="C186" s="1">
        <v>3.0</v>
      </c>
      <c r="D186" s="5" t="s">
        <v>217</v>
      </c>
      <c r="E186" s="1" t="s">
        <v>24</v>
      </c>
      <c r="F186" s="1" t="s">
        <v>24</v>
      </c>
      <c r="G186" s="1" t="s">
        <v>25</v>
      </c>
      <c r="H186" s="6" t="s">
        <v>180</v>
      </c>
      <c r="I186" s="1" t="s">
        <v>27</v>
      </c>
      <c r="J186" s="1" t="s">
        <v>24</v>
      </c>
      <c r="K186" s="7">
        <f>IFERROR(__xludf.DUMMYFUNCTION("IF(ISBLANK(D186),"""",COUNTA(SPLIT(D186,"" "")))"),11.0)</f>
        <v>11</v>
      </c>
    </row>
    <row r="187">
      <c r="A187" s="1">
        <v>302.0</v>
      </c>
      <c r="B187" s="1">
        <v>5.0</v>
      </c>
      <c r="C187" s="1">
        <v>4.0</v>
      </c>
      <c r="D187" s="5" t="s">
        <v>218</v>
      </c>
      <c r="E187" s="1" t="s">
        <v>24</v>
      </c>
      <c r="F187" s="1" t="s">
        <v>24</v>
      </c>
      <c r="G187" s="1" t="s">
        <v>25</v>
      </c>
      <c r="H187" s="6" t="s">
        <v>180</v>
      </c>
      <c r="I187" s="1" t="s">
        <v>27</v>
      </c>
      <c r="J187" s="1" t="s">
        <v>24</v>
      </c>
      <c r="K187" s="7">
        <f>IFERROR(__xludf.DUMMYFUNCTION("IF(ISBLANK(D187),"""",COUNTA(SPLIT(D187,"" "")))"),6.0)</f>
        <v>6</v>
      </c>
    </row>
    <row r="188">
      <c r="A188" s="1">
        <v>303.0</v>
      </c>
      <c r="B188" s="1">
        <v>5.0</v>
      </c>
      <c r="C188" s="1">
        <v>5.0</v>
      </c>
      <c r="D188" s="10" t="s">
        <v>352</v>
      </c>
      <c r="E188" s="1" t="s">
        <v>24</v>
      </c>
      <c r="F188" s="1" t="s">
        <v>31</v>
      </c>
      <c r="G188" s="1" t="s">
        <v>25</v>
      </c>
      <c r="H188" s="6" t="s">
        <v>180</v>
      </c>
      <c r="I188" s="1" t="s">
        <v>27</v>
      </c>
      <c r="J188" s="1" t="s">
        <v>24</v>
      </c>
      <c r="K188" s="7">
        <f>IFERROR(__xludf.DUMMYFUNCTION("IF(ISBLANK(D188),"""",COUNTA(SPLIT(D188,"" "")))"),15.0)</f>
        <v>15</v>
      </c>
    </row>
    <row r="189">
      <c r="A189" s="1">
        <v>304.0</v>
      </c>
      <c r="B189" s="1">
        <v>5.0</v>
      </c>
      <c r="C189" s="1">
        <v>6.0</v>
      </c>
      <c r="D189" s="10" t="s">
        <v>220</v>
      </c>
      <c r="E189" s="1" t="s">
        <v>24</v>
      </c>
      <c r="F189" s="1" t="s">
        <v>31</v>
      </c>
      <c r="G189" s="1" t="s">
        <v>25</v>
      </c>
      <c r="H189" s="6" t="s">
        <v>180</v>
      </c>
      <c r="I189" s="1" t="s">
        <v>27</v>
      </c>
      <c r="J189" s="1" t="s">
        <v>24</v>
      </c>
      <c r="K189" s="7">
        <f>IFERROR(__xludf.DUMMYFUNCTION("IF(ISBLANK(D189),"""",COUNTA(SPLIT(D189,"" "")))"),10.0)</f>
        <v>10</v>
      </c>
    </row>
    <row r="190">
      <c r="A190" s="1">
        <v>305.0</v>
      </c>
      <c r="B190" s="1">
        <v>5.0</v>
      </c>
      <c r="C190" s="1">
        <v>0.0</v>
      </c>
      <c r="D190" s="13" t="s">
        <v>74</v>
      </c>
      <c r="E190" s="1" t="s">
        <v>27</v>
      </c>
      <c r="F190" s="1" t="s">
        <v>34</v>
      </c>
      <c r="G190" s="1" t="s">
        <v>35</v>
      </c>
      <c r="H190" s="6" t="s">
        <v>180</v>
      </c>
      <c r="I190" s="1" t="s">
        <v>27</v>
      </c>
      <c r="J190" s="1" t="s">
        <v>24</v>
      </c>
      <c r="K190" s="7">
        <f>IFERROR(__xludf.DUMMYFUNCTION("IF(ISBLANK(D190),"""",COUNTA(SPLIT(D190,"" "")))"),1.0)</f>
        <v>1</v>
      </c>
    </row>
    <row r="191">
      <c r="A191" s="1">
        <v>306.0</v>
      </c>
      <c r="B191" s="1">
        <v>5.0</v>
      </c>
      <c r="C191" s="1">
        <v>7.0</v>
      </c>
      <c r="D191" s="32" t="s">
        <v>353</v>
      </c>
      <c r="E191" s="1" t="s">
        <v>24</v>
      </c>
      <c r="F191" s="1" t="s">
        <v>31</v>
      </c>
      <c r="G191" s="1" t="s">
        <v>25</v>
      </c>
      <c r="H191" s="6" t="s">
        <v>180</v>
      </c>
      <c r="I191" s="1" t="s">
        <v>27</v>
      </c>
      <c r="J191" s="1" t="s">
        <v>24</v>
      </c>
      <c r="K191" s="7">
        <f>IFERROR(__xludf.DUMMYFUNCTION("IF(ISBLANK(D191),"""",COUNTA(SPLIT(D191,"" "")))"),12.0)</f>
        <v>12</v>
      </c>
    </row>
    <row r="192">
      <c r="A192" s="1">
        <v>307.0</v>
      </c>
      <c r="B192" s="1">
        <v>5.0</v>
      </c>
      <c r="C192" s="1">
        <v>0.0</v>
      </c>
      <c r="D192" s="9" t="s">
        <v>222</v>
      </c>
      <c r="E192" s="1" t="s">
        <v>27</v>
      </c>
      <c r="F192" s="1" t="s">
        <v>41</v>
      </c>
      <c r="G192" s="1" t="s">
        <v>39</v>
      </c>
      <c r="H192" s="6" t="s">
        <v>180</v>
      </c>
      <c r="I192" s="1" t="s">
        <v>27</v>
      </c>
      <c r="J192" s="1" t="s">
        <v>24</v>
      </c>
      <c r="K192" s="7">
        <f>IFERROR(__xludf.DUMMYFUNCTION("IF(ISBLANK(D192),"""",COUNTA(SPLIT(D192,"" "")))"),11.0)</f>
        <v>11</v>
      </c>
    </row>
    <row r="193">
      <c r="A193" s="1">
        <v>82.0</v>
      </c>
      <c r="B193" s="1">
        <v>6.0</v>
      </c>
      <c r="C193" s="1">
        <v>1.0</v>
      </c>
      <c r="D193" s="5" t="s">
        <v>223</v>
      </c>
      <c r="E193" s="1" t="s">
        <v>24</v>
      </c>
      <c r="F193" s="1" t="s">
        <v>24</v>
      </c>
      <c r="G193" s="1" t="s">
        <v>25</v>
      </c>
      <c r="H193" s="6" t="s">
        <v>180</v>
      </c>
      <c r="I193" s="1" t="s">
        <v>27</v>
      </c>
      <c r="J193" s="1" t="s">
        <v>24</v>
      </c>
      <c r="K193" s="7">
        <f>IFERROR(__xludf.DUMMYFUNCTION("IF(ISBLANK(D193),"""",COUNTA(SPLIT(D193,"" "")))"),10.0)</f>
        <v>10</v>
      </c>
      <c r="L193" s="1">
        <v>79.1</v>
      </c>
      <c r="M193" s="1">
        <v>4.5</v>
      </c>
      <c r="N193" s="1">
        <v>5.8</v>
      </c>
      <c r="O193" s="1">
        <v>5.0</v>
      </c>
      <c r="P193" s="1">
        <v>10.4</v>
      </c>
      <c r="Q193" s="1">
        <v>4.1</v>
      </c>
      <c r="R193" s="1">
        <v>6.0</v>
      </c>
      <c r="S193" s="1">
        <v>55.0</v>
      </c>
      <c r="T193" s="1">
        <v>4.0</v>
      </c>
      <c r="U193" s="14">
        <v>0.0727</v>
      </c>
      <c r="V193" s="1">
        <v>9.17</v>
      </c>
      <c r="W193" s="1">
        <v>1.4</v>
      </c>
    </row>
    <row r="194">
      <c r="A194" s="1">
        <v>83.0</v>
      </c>
      <c r="B194" s="1">
        <v>6.0</v>
      </c>
      <c r="C194" s="1">
        <v>2.0</v>
      </c>
      <c r="D194" s="5" t="s">
        <v>224</v>
      </c>
      <c r="E194" s="1" t="s">
        <v>24</v>
      </c>
      <c r="F194" s="1" t="s">
        <v>24</v>
      </c>
      <c r="G194" s="1" t="s">
        <v>25</v>
      </c>
      <c r="H194" s="6" t="s">
        <v>180</v>
      </c>
      <c r="I194" s="1" t="s">
        <v>27</v>
      </c>
      <c r="J194" s="1" t="s">
        <v>24</v>
      </c>
      <c r="K194" s="7">
        <f>IFERROR(__xludf.DUMMYFUNCTION("IF(ISBLANK(D194),"""",COUNTA(SPLIT(D194,"" "")))"),11.0)</f>
        <v>11</v>
      </c>
    </row>
    <row r="195">
      <c r="A195" s="1">
        <v>84.0</v>
      </c>
      <c r="B195" s="1">
        <v>6.0</v>
      </c>
      <c r="C195" s="1">
        <v>3.0</v>
      </c>
      <c r="D195" s="5" t="s">
        <v>225</v>
      </c>
      <c r="E195" s="1" t="s">
        <v>24</v>
      </c>
      <c r="F195" s="1" t="s">
        <v>24</v>
      </c>
      <c r="G195" s="1" t="s">
        <v>25</v>
      </c>
      <c r="H195" s="6" t="s">
        <v>180</v>
      </c>
      <c r="I195" s="1" t="s">
        <v>27</v>
      </c>
      <c r="J195" s="1" t="s">
        <v>24</v>
      </c>
      <c r="K195" s="7">
        <f>IFERROR(__xludf.DUMMYFUNCTION("IF(ISBLANK(D195),"""",COUNTA(SPLIT(D195,"" "")))"),11.0)</f>
        <v>11</v>
      </c>
    </row>
    <row r="196">
      <c r="A196" s="1">
        <v>85.0</v>
      </c>
      <c r="B196" s="1">
        <v>6.0</v>
      </c>
      <c r="C196" s="1">
        <v>4.0</v>
      </c>
      <c r="D196" s="10" t="s">
        <v>226</v>
      </c>
      <c r="E196" s="1" t="s">
        <v>24</v>
      </c>
      <c r="F196" s="1" t="s">
        <v>31</v>
      </c>
      <c r="G196" s="1" t="s">
        <v>25</v>
      </c>
      <c r="H196" s="6" t="s">
        <v>180</v>
      </c>
      <c r="I196" s="1" t="s">
        <v>27</v>
      </c>
      <c r="J196" s="1" t="s">
        <v>24</v>
      </c>
      <c r="K196" s="7">
        <f>IFERROR(__xludf.DUMMYFUNCTION("IF(ISBLANK(D196),"""",COUNTA(SPLIT(D196,"" "")))"),8.0)</f>
        <v>8</v>
      </c>
    </row>
    <row r="197">
      <c r="A197" s="1">
        <v>86.0</v>
      </c>
      <c r="B197" s="1">
        <v>6.0</v>
      </c>
      <c r="C197" s="1">
        <v>5.0</v>
      </c>
      <c r="D197" s="32" t="s">
        <v>354</v>
      </c>
      <c r="E197" s="1" t="s">
        <v>24</v>
      </c>
      <c r="F197" s="1" t="s">
        <v>31</v>
      </c>
      <c r="G197" s="1" t="s">
        <v>25</v>
      </c>
      <c r="H197" s="6" t="s">
        <v>180</v>
      </c>
      <c r="I197" s="1" t="s">
        <v>27</v>
      </c>
      <c r="J197" s="1" t="s">
        <v>24</v>
      </c>
      <c r="K197" s="7">
        <f>IFERROR(__xludf.DUMMYFUNCTION("IF(ISBLANK(D197),"""",COUNTA(SPLIT(D197,"" "")))"),7.0)</f>
        <v>7</v>
      </c>
    </row>
    <row r="198">
      <c r="A198" s="1">
        <v>87.0</v>
      </c>
      <c r="B198" s="1">
        <v>6.0</v>
      </c>
      <c r="C198" s="1">
        <v>0.0</v>
      </c>
      <c r="D198" s="13" t="s">
        <v>228</v>
      </c>
      <c r="E198" s="1" t="s">
        <v>27</v>
      </c>
      <c r="F198" s="1" t="s">
        <v>34</v>
      </c>
      <c r="G198" s="1" t="s">
        <v>35</v>
      </c>
      <c r="H198" s="6" t="s">
        <v>180</v>
      </c>
      <c r="I198" s="1" t="s">
        <v>27</v>
      </c>
      <c r="J198" s="1" t="s">
        <v>24</v>
      </c>
      <c r="K198" s="7">
        <f>IFERROR(__xludf.DUMMYFUNCTION("IF(ISBLANK(D198),"""",COUNTA(SPLIT(D198,"" "")))"),1.0)</f>
        <v>1</v>
      </c>
    </row>
    <row r="199">
      <c r="A199" s="1">
        <v>88.0</v>
      </c>
      <c r="B199" s="1">
        <v>6.0</v>
      </c>
      <c r="C199" s="1">
        <v>6.0</v>
      </c>
      <c r="D199" s="5" t="s">
        <v>229</v>
      </c>
      <c r="E199" s="1" t="s">
        <v>24</v>
      </c>
      <c r="F199" s="1" t="s">
        <v>24</v>
      </c>
      <c r="G199" s="1" t="s">
        <v>25</v>
      </c>
      <c r="H199" s="6" t="s">
        <v>180</v>
      </c>
      <c r="I199" s="1" t="s">
        <v>27</v>
      </c>
      <c r="J199" s="1" t="s">
        <v>24</v>
      </c>
      <c r="K199" s="7">
        <f>IFERROR(__xludf.DUMMYFUNCTION("IF(ISBLANK(D199),"""",COUNTA(SPLIT(D199,"" "")))"),8.0)</f>
        <v>8</v>
      </c>
    </row>
    <row r="200">
      <c r="A200" s="1">
        <v>89.0</v>
      </c>
      <c r="B200" s="1">
        <v>6.0</v>
      </c>
      <c r="C200" s="1">
        <v>0.0</v>
      </c>
      <c r="D200" s="9" t="s">
        <v>230</v>
      </c>
      <c r="E200" s="1" t="s">
        <v>27</v>
      </c>
      <c r="F200" s="1" t="s">
        <v>41</v>
      </c>
      <c r="G200" s="1" t="s">
        <v>35</v>
      </c>
      <c r="H200" s="6" t="s">
        <v>180</v>
      </c>
      <c r="I200" s="1" t="s">
        <v>27</v>
      </c>
      <c r="J200" s="1" t="s">
        <v>24</v>
      </c>
      <c r="K200" s="7">
        <f>IFERROR(__xludf.DUMMYFUNCTION("IF(ISBLANK(D200),"""",COUNTA(SPLIT(D200,"" "")))"),10.0)</f>
        <v>10</v>
      </c>
    </row>
    <row r="201">
      <c r="A201" s="1">
        <v>123.0</v>
      </c>
      <c r="B201" s="1">
        <v>7.0</v>
      </c>
      <c r="C201" s="1">
        <v>1.0</v>
      </c>
      <c r="D201" s="5" t="s">
        <v>231</v>
      </c>
      <c r="E201" s="1" t="s">
        <v>24</v>
      </c>
      <c r="F201" s="1" t="s">
        <v>24</v>
      </c>
      <c r="G201" s="1" t="s">
        <v>25</v>
      </c>
      <c r="H201" s="6" t="s">
        <v>180</v>
      </c>
      <c r="I201" s="1" t="s">
        <v>27</v>
      </c>
      <c r="J201" s="1" t="s">
        <v>24</v>
      </c>
      <c r="K201" s="7">
        <f>IFERROR(__xludf.DUMMYFUNCTION("IF(ISBLANK(D201),"""",COUNTA(SPLIT(D201,"" "")))"),9.0)</f>
        <v>9</v>
      </c>
      <c r="L201" s="1">
        <v>81.2</v>
      </c>
      <c r="M201" s="1">
        <v>4.6</v>
      </c>
      <c r="N201" s="1">
        <v>7.0</v>
      </c>
      <c r="O201" s="1">
        <v>5.2</v>
      </c>
      <c r="P201" s="1">
        <v>9.0</v>
      </c>
      <c r="Q201" s="1">
        <v>3.9</v>
      </c>
      <c r="R201" s="1">
        <v>7.0</v>
      </c>
      <c r="S201" s="1">
        <v>76.0</v>
      </c>
      <c r="T201" s="1">
        <v>5.0</v>
      </c>
      <c r="U201" s="14">
        <v>0.0658</v>
      </c>
      <c r="V201" s="1">
        <v>10.86</v>
      </c>
      <c r="W201" s="1">
        <v>1.36</v>
      </c>
    </row>
    <row r="202">
      <c r="A202" s="1">
        <v>124.0</v>
      </c>
      <c r="B202" s="1">
        <v>7.0</v>
      </c>
      <c r="C202" s="1">
        <v>2.0</v>
      </c>
      <c r="D202" s="5" t="s">
        <v>232</v>
      </c>
      <c r="E202" s="1" t="s">
        <v>24</v>
      </c>
      <c r="F202" s="1" t="s">
        <v>24</v>
      </c>
      <c r="G202" s="1" t="s">
        <v>25</v>
      </c>
      <c r="H202" s="6" t="s">
        <v>180</v>
      </c>
      <c r="I202" s="1" t="s">
        <v>27</v>
      </c>
      <c r="J202" s="1" t="s">
        <v>24</v>
      </c>
      <c r="K202" s="7">
        <f>IFERROR(__xludf.DUMMYFUNCTION("IF(ISBLANK(D202),"""",COUNTA(SPLIT(D202,"" "")))"),8.0)</f>
        <v>8</v>
      </c>
    </row>
    <row r="203">
      <c r="A203" s="1">
        <v>125.0</v>
      </c>
      <c r="B203" s="1">
        <v>7.0</v>
      </c>
      <c r="C203" s="1">
        <v>3.0</v>
      </c>
      <c r="D203" s="5" t="s">
        <v>233</v>
      </c>
      <c r="E203" s="1" t="s">
        <v>24</v>
      </c>
      <c r="F203" s="1" t="s">
        <v>24</v>
      </c>
      <c r="G203" s="1" t="s">
        <v>25</v>
      </c>
      <c r="H203" s="6" t="s">
        <v>180</v>
      </c>
      <c r="I203" s="1" t="s">
        <v>27</v>
      </c>
      <c r="J203" s="1" t="s">
        <v>24</v>
      </c>
      <c r="K203" s="7">
        <f>IFERROR(__xludf.DUMMYFUNCTION("IF(ISBLANK(D203),"""",COUNTA(SPLIT(D203,"" "")))"),16.0)</f>
        <v>16</v>
      </c>
    </row>
    <row r="204">
      <c r="A204" s="1">
        <v>126.0</v>
      </c>
      <c r="B204" s="1">
        <v>7.0</v>
      </c>
      <c r="C204" s="1">
        <v>4.0</v>
      </c>
      <c r="D204" s="5" t="s">
        <v>234</v>
      </c>
      <c r="E204" s="1" t="s">
        <v>24</v>
      </c>
      <c r="F204" s="1" t="s">
        <v>24</v>
      </c>
      <c r="G204" s="1" t="s">
        <v>25</v>
      </c>
      <c r="H204" s="6" t="s">
        <v>180</v>
      </c>
      <c r="I204" s="1" t="s">
        <v>27</v>
      </c>
      <c r="J204" s="1" t="s">
        <v>24</v>
      </c>
      <c r="K204" s="7">
        <f>IFERROR(__xludf.DUMMYFUNCTION("IF(ISBLANK(D204),"""",COUNTA(SPLIT(D204,"" "")))"),5.0)</f>
        <v>5</v>
      </c>
    </row>
    <row r="205">
      <c r="A205" s="1">
        <v>127.0</v>
      </c>
      <c r="B205" s="1">
        <v>7.0</v>
      </c>
      <c r="C205" s="1">
        <v>5.0</v>
      </c>
      <c r="D205" s="17" t="s">
        <v>235</v>
      </c>
      <c r="E205" s="1" t="s">
        <v>24</v>
      </c>
      <c r="F205" s="1" t="s">
        <v>31</v>
      </c>
      <c r="G205" s="1" t="s">
        <v>25</v>
      </c>
      <c r="H205" s="6" t="s">
        <v>180</v>
      </c>
      <c r="I205" s="1" t="s">
        <v>27</v>
      </c>
      <c r="J205" s="1" t="s">
        <v>24</v>
      </c>
      <c r="K205" s="7">
        <f>IFERROR(__xludf.DUMMYFUNCTION("IF(ISBLANK(D205),"""",COUNTA(SPLIT(D205,"" "")))"),10.0)</f>
        <v>10</v>
      </c>
    </row>
    <row r="206">
      <c r="A206" s="1">
        <v>128.0</v>
      </c>
      <c r="B206" s="1">
        <v>7.0</v>
      </c>
      <c r="C206" s="1">
        <v>6.0</v>
      </c>
      <c r="D206" s="34" t="s">
        <v>355</v>
      </c>
      <c r="E206" s="1" t="s">
        <v>24</v>
      </c>
      <c r="F206" s="1" t="s">
        <v>31</v>
      </c>
      <c r="G206" s="1" t="s">
        <v>25</v>
      </c>
      <c r="H206" s="6" t="s">
        <v>180</v>
      </c>
      <c r="I206" s="1" t="s">
        <v>27</v>
      </c>
      <c r="J206" s="1" t="s">
        <v>24</v>
      </c>
      <c r="K206" s="7">
        <f>IFERROR(__xludf.DUMMYFUNCTION("IF(ISBLANK(D206),"""",COUNTA(SPLIT(D206,"" "")))"),14.0)</f>
        <v>14</v>
      </c>
    </row>
    <row r="207">
      <c r="A207" s="1">
        <v>129.0</v>
      </c>
      <c r="B207" s="1">
        <v>7.0</v>
      </c>
      <c r="C207" s="1">
        <v>0.0</v>
      </c>
      <c r="D207" s="13" t="s">
        <v>237</v>
      </c>
      <c r="E207" s="1" t="s">
        <v>27</v>
      </c>
      <c r="F207" s="1" t="s">
        <v>34</v>
      </c>
      <c r="G207" s="1" t="s">
        <v>35</v>
      </c>
      <c r="H207" s="6" t="s">
        <v>180</v>
      </c>
      <c r="I207" s="1" t="s">
        <v>27</v>
      </c>
      <c r="J207" s="1" t="s">
        <v>24</v>
      </c>
      <c r="K207" s="7">
        <f>IFERROR(__xludf.DUMMYFUNCTION("IF(ISBLANK(D207),"""",COUNTA(SPLIT(D207,"" "")))"),1.0)</f>
        <v>1</v>
      </c>
    </row>
    <row r="208">
      <c r="A208" s="1">
        <v>130.0</v>
      </c>
      <c r="B208" s="1">
        <v>7.0</v>
      </c>
      <c r="C208" s="1">
        <v>7.0</v>
      </c>
      <c r="D208" s="5" t="s">
        <v>238</v>
      </c>
      <c r="E208" s="1" t="s">
        <v>24</v>
      </c>
      <c r="F208" s="1" t="s">
        <v>24</v>
      </c>
      <c r="G208" s="1" t="s">
        <v>25</v>
      </c>
      <c r="H208" s="6" t="s">
        <v>180</v>
      </c>
      <c r="I208" s="1" t="s">
        <v>27</v>
      </c>
      <c r="J208" s="1" t="s">
        <v>24</v>
      </c>
      <c r="K208" s="7">
        <f>IFERROR(__xludf.DUMMYFUNCTION("IF(ISBLANK(D208),"""",COUNTA(SPLIT(D208,"" "")))"),14.0)</f>
        <v>14</v>
      </c>
    </row>
    <row r="209">
      <c r="A209" s="1">
        <v>131.0</v>
      </c>
      <c r="B209" s="1">
        <v>7.0</v>
      </c>
      <c r="C209" s="1">
        <v>0.0</v>
      </c>
      <c r="D209" s="5" t="s">
        <v>239</v>
      </c>
      <c r="E209" s="1" t="s">
        <v>27</v>
      </c>
      <c r="F209" s="1" t="s">
        <v>38</v>
      </c>
      <c r="G209" s="1" t="s">
        <v>39</v>
      </c>
      <c r="H209" s="6" t="s">
        <v>180</v>
      </c>
      <c r="I209" s="1" t="s">
        <v>27</v>
      </c>
      <c r="J209" s="1" t="s">
        <v>24</v>
      </c>
      <c r="K209" s="7">
        <f>IFERROR(__xludf.DUMMYFUNCTION("IF(ISBLANK(D209),"""",COUNTA(SPLIT(D209,"" "")))"),1.0)</f>
        <v>1</v>
      </c>
    </row>
    <row r="210">
      <c r="A210" s="1">
        <v>132.0</v>
      </c>
      <c r="B210" s="1">
        <v>7.0</v>
      </c>
      <c r="C210" s="1">
        <v>0.0</v>
      </c>
      <c r="D210" s="9" t="s">
        <v>240</v>
      </c>
      <c r="E210" s="1" t="s">
        <v>27</v>
      </c>
      <c r="F210" s="1" t="s">
        <v>41</v>
      </c>
      <c r="G210" s="1" t="s">
        <v>35</v>
      </c>
      <c r="H210" s="6" t="s">
        <v>180</v>
      </c>
      <c r="I210" s="1" t="s">
        <v>27</v>
      </c>
      <c r="J210" s="1" t="s">
        <v>24</v>
      </c>
      <c r="K210" s="7">
        <f>IFERROR(__xludf.DUMMYFUNCTION("IF(ISBLANK(D210),"""",COUNTA(SPLIT(D210,"" "")))"),12.0)</f>
        <v>12</v>
      </c>
    </row>
    <row r="211">
      <c r="A211" s="1">
        <v>91.0</v>
      </c>
      <c r="B211" s="1">
        <v>8.0</v>
      </c>
      <c r="C211" s="1">
        <v>1.0</v>
      </c>
      <c r="D211" s="5" t="s">
        <v>241</v>
      </c>
      <c r="E211" s="1" t="s">
        <v>24</v>
      </c>
      <c r="F211" s="1" t="s">
        <v>24</v>
      </c>
      <c r="G211" s="1" t="s">
        <v>25</v>
      </c>
      <c r="H211" s="6" t="s">
        <v>180</v>
      </c>
      <c r="I211" s="1" t="s">
        <v>27</v>
      </c>
      <c r="J211" s="1" t="s">
        <v>24</v>
      </c>
      <c r="K211" s="7">
        <f>IFERROR(__xludf.DUMMYFUNCTION("IF(ISBLANK(D211),"""",COUNTA(SPLIT(D211,"" "")))"),8.0)</f>
        <v>8</v>
      </c>
      <c r="L211" s="1">
        <v>79.3</v>
      </c>
      <c r="M211" s="1">
        <v>4.5</v>
      </c>
      <c r="N211" s="1">
        <v>7.4</v>
      </c>
      <c r="O211" s="1">
        <v>5.6</v>
      </c>
      <c r="P211" s="1">
        <v>10.1</v>
      </c>
      <c r="Q211" s="1">
        <v>4.1</v>
      </c>
      <c r="R211" s="1">
        <v>7.0</v>
      </c>
      <c r="S211" s="1">
        <v>66.0</v>
      </c>
      <c r="T211" s="1">
        <v>6.0</v>
      </c>
      <c r="U211" s="14">
        <v>0.0909</v>
      </c>
      <c r="V211" s="1">
        <v>9.43</v>
      </c>
      <c r="W211" s="1">
        <v>1.39</v>
      </c>
    </row>
    <row r="212">
      <c r="A212" s="1">
        <v>92.0</v>
      </c>
      <c r="B212" s="1">
        <v>8.0</v>
      </c>
      <c r="C212" s="1">
        <v>2.0</v>
      </c>
      <c r="D212" s="5" t="s">
        <v>242</v>
      </c>
      <c r="E212" s="1" t="s">
        <v>24</v>
      </c>
      <c r="F212" s="1" t="s">
        <v>24</v>
      </c>
      <c r="G212" s="1" t="s">
        <v>25</v>
      </c>
      <c r="H212" s="6" t="s">
        <v>180</v>
      </c>
      <c r="I212" s="1" t="s">
        <v>27</v>
      </c>
      <c r="J212" s="1" t="s">
        <v>24</v>
      </c>
      <c r="K212" s="7">
        <f>IFERROR(__xludf.DUMMYFUNCTION("IF(ISBLANK(D212),"""",COUNTA(SPLIT(D212,"" "")))"),9.0)</f>
        <v>9</v>
      </c>
    </row>
    <row r="213">
      <c r="A213" s="1">
        <v>93.0</v>
      </c>
      <c r="B213" s="1">
        <v>8.0</v>
      </c>
      <c r="C213" s="1">
        <v>0.0</v>
      </c>
      <c r="D213" s="23" t="s">
        <v>243</v>
      </c>
      <c r="E213" s="1" t="s">
        <v>27</v>
      </c>
      <c r="F213" s="1" t="s">
        <v>38</v>
      </c>
      <c r="G213" s="1" t="s">
        <v>39</v>
      </c>
      <c r="H213" s="6" t="s">
        <v>180</v>
      </c>
      <c r="I213" s="1" t="s">
        <v>27</v>
      </c>
      <c r="J213" s="1" t="s">
        <v>24</v>
      </c>
      <c r="K213" s="7">
        <f>IFERROR(__xludf.DUMMYFUNCTION("IF(ISBLANK(D213),"""",COUNTA(SPLIT(D213,"" "")))"),1.0)</f>
        <v>1</v>
      </c>
    </row>
    <row r="214">
      <c r="A214" s="1">
        <v>94.0</v>
      </c>
      <c r="B214" s="1">
        <v>8.0</v>
      </c>
      <c r="C214" s="1">
        <v>3.0</v>
      </c>
      <c r="D214" s="5" t="s">
        <v>244</v>
      </c>
      <c r="E214" s="1" t="s">
        <v>24</v>
      </c>
      <c r="F214" s="1" t="s">
        <v>24</v>
      </c>
      <c r="G214" s="1" t="s">
        <v>25</v>
      </c>
      <c r="H214" s="6" t="s">
        <v>180</v>
      </c>
      <c r="I214" s="1" t="s">
        <v>27</v>
      </c>
      <c r="J214" s="1" t="s">
        <v>24</v>
      </c>
      <c r="K214" s="7">
        <f>IFERROR(__xludf.DUMMYFUNCTION("IF(ISBLANK(D214),"""",COUNTA(SPLIT(D214,"" "")))"),12.0)</f>
        <v>12</v>
      </c>
    </row>
    <row r="215">
      <c r="A215" s="1">
        <v>95.0</v>
      </c>
      <c r="B215" s="1">
        <v>8.0</v>
      </c>
      <c r="C215" s="1">
        <v>4.0</v>
      </c>
      <c r="D215" s="5" t="s">
        <v>245</v>
      </c>
      <c r="E215" s="1" t="s">
        <v>24</v>
      </c>
      <c r="F215" s="1" t="s">
        <v>24</v>
      </c>
      <c r="G215" s="1" t="s">
        <v>25</v>
      </c>
      <c r="H215" s="6" t="s">
        <v>180</v>
      </c>
      <c r="I215" s="1" t="s">
        <v>27</v>
      </c>
      <c r="J215" s="1" t="s">
        <v>24</v>
      </c>
      <c r="K215" s="7">
        <f>IFERROR(__xludf.DUMMYFUNCTION("IF(ISBLANK(D215),"""",COUNTA(SPLIT(D215,"" "")))"),10.0)</f>
        <v>10</v>
      </c>
    </row>
    <row r="216">
      <c r="A216" s="1">
        <v>96.0</v>
      </c>
      <c r="B216" s="1">
        <v>8.0</v>
      </c>
      <c r="C216" s="1">
        <v>5.0</v>
      </c>
      <c r="D216" s="17" t="s">
        <v>246</v>
      </c>
      <c r="E216" s="1" t="s">
        <v>24</v>
      </c>
      <c r="F216" s="1" t="s">
        <v>31</v>
      </c>
      <c r="G216" s="1" t="s">
        <v>25</v>
      </c>
      <c r="H216" s="6" t="s">
        <v>180</v>
      </c>
      <c r="I216" s="1" t="s">
        <v>27</v>
      </c>
      <c r="J216" s="1" t="s">
        <v>24</v>
      </c>
      <c r="K216" s="7">
        <f>IFERROR(__xludf.DUMMYFUNCTION("IF(ISBLANK(D216),"""",COUNTA(SPLIT(D216,"" "")))"),8.0)</f>
        <v>8</v>
      </c>
    </row>
    <row r="217">
      <c r="A217" s="1">
        <v>97.0</v>
      </c>
      <c r="B217" s="1">
        <v>8.0</v>
      </c>
      <c r="C217" s="1">
        <v>6.0</v>
      </c>
      <c r="D217" s="34" t="s">
        <v>356</v>
      </c>
      <c r="E217" s="1" t="s">
        <v>24</v>
      </c>
      <c r="F217" s="1" t="s">
        <v>31</v>
      </c>
      <c r="G217" s="1" t="s">
        <v>25</v>
      </c>
      <c r="H217" s="6" t="s">
        <v>180</v>
      </c>
      <c r="I217" s="1" t="s">
        <v>27</v>
      </c>
      <c r="J217" s="1" t="s">
        <v>24</v>
      </c>
      <c r="K217" s="7">
        <f>IFERROR(__xludf.DUMMYFUNCTION("IF(ISBLANK(D217),"""",COUNTA(SPLIT(D217,"" "")))"),10.0)</f>
        <v>10</v>
      </c>
    </row>
    <row r="218">
      <c r="A218" s="1">
        <v>98.0</v>
      </c>
      <c r="B218" s="1">
        <v>8.0</v>
      </c>
      <c r="C218" s="1">
        <v>0.0</v>
      </c>
      <c r="D218" s="27" t="s">
        <v>248</v>
      </c>
      <c r="E218" s="1" t="s">
        <v>27</v>
      </c>
      <c r="F218" s="1" t="s">
        <v>34</v>
      </c>
      <c r="G218" s="1" t="s">
        <v>35</v>
      </c>
      <c r="H218" s="6" t="s">
        <v>180</v>
      </c>
      <c r="I218" s="1" t="s">
        <v>27</v>
      </c>
      <c r="J218" s="1" t="s">
        <v>24</v>
      </c>
      <c r="K218" s="7">
        <f>IFERROR(__xludf.DUMMYFUNCTION("IF(ISBLANK(D218),"""",COUNTA(SPLIT(D218,"" "")))"),1.0)</f>
        <v>1</v>
      </c>
    </row>
    <row r="219">
      <c r="A219" s="1">
        <v>99.0</v>
      </c>
      <c r="B219" s="1">
        <v>8.0</v>
      </c>
      <c r="C219" s="1">
        <v>7.0</v>
      </c>
      <c r="D219" s="5" t="s">
        <v>249</v>
      </c>
      <c r="E219" s="1" t="s">
        <v>24</v>
      </c>
      <c r="F219" s="1" t="s">
        <v>24</v>
      </c>
      <c r="G219" s="1" t="s">
        <v>25</v>
      </c>
      <c r="H219" s="6" t="s">
        <v>180</v>
      </c>
      <c r="I219" s="1" t="s">
        <v>27</v>
      </c>
      <c r="J219" s="1" t="s">
        <v>24</v>
      </c>
      <c r="K219" s="7">
        <f>IFERROR(__xludf.DUMMYFUNCTION("IF(ISBLANK(D219),"""",COUNTA(SPLIT(D219,"" "")))"),9.0)</f>
        <v>9</v>
      </c>
    </row>
    <row r="220">
      <c r="A220" s="1">
        <v>100.0</v>
      </c>
      <c r="B220" s="1">
        <v>8.0</v>
      </c>
      <c r="C220" s="1">
        <v>0.0</v>
      </c>
      <c r="D220" s="28" t="s">
        <v>250</v>
      </c>
      <c r="E220" s="1" t="s">
        <v>27</v>
      </c>
      <c r="F220" s="1" t="s">
        <v>41</v>
      </c>
      <c r="G220" s="1" t="s">
        <v>39</v>
      </c>
      <c r="H220" s="6" t="s">
        <v>180</v>
      </c>
      <c r="I220" s="1" t="s">
        <v>27</v>
      </c>
      <c r="J220" s="1" t="s">
        <v>24</v>
      </c>
      <c r="K220" s="7">
        <f>IFERROR(__xludf.DUMMYFUNCTION("IF(ISBLANK(D220),"""",COUNTA(SPLIT(D220,"" "")))"),16.0)</f>
        <v>16</v>
      </c>
    </row>
    <row r="221">
      <c r="A221" s="1">
        <v>153.0</v>
      </c>
      <c r="B221" s="1">
        <v>1.0</v>
      </c>
      <c r="C221" s="1">
        <v>1.0</v>
      </c>
      <c r="D221" s="5" t="s">
        <v>251</v>
      </c>
      <c r="E221" s="1" t="s">
        <v>24</v>
      </c>
      <c r="F221" s="1" t="s">
        <v>24</v>
      </c>
      <c r="G221" s="1" t="s">
        <v>25</v>
      </c>
      <c r="H221" s="6" t="s">
        <v>252</v>
      </c>
      <c r="I221" s="1" t="s">
        <v>27</v>
      </c>
      <c r="J221" s="1" t="s">
        <v>24</v>
      </c>
      <c r="K221" s="7">
        <f>IFERROR(__xludf.DUMMYFUNCTION("IF(ISBLANK(D221),"""",COUNTA(SPLIT(D221,"" "")))"),6.0)</f>
        <v>6</v>
      </c>
      <c r="L221" s="1">
        <v>81.3</v>
      </c>
      <c r="M221" s="1">
        <v>4.1</v>
      </c>
      <c r="N221" s="1">
        <v>8.1</v>
      </c>
      <c r="O221" s="1">
        <v>6.0</v>
      </c>
      <c r="P221" s="1">
        <v>9.3</v>
      </c>
      <c r="Q221" s="1">
        <v>3.1</v>
      </c>
      <c r="R221" s="1">
        <v>6.0</v>
      </c>
      <c r="S221" s="1">
        <v>53.0</v>
      </c>
      <c r="T221" s="1">
        <v>6.0</v>
      </c>
      <c r="U221" s="14">
        <v>0.1132</v>
      </c>
      <c r="V221" s="1">
        <v>8.83</v>
      </c>
      <c r="W221" s="1">
        <v>1.38</v>
      </c>
    </row>
    <row r="222">
      <c r="A222" s="1">
        <v>154.0</v>
      </c>
      <c r="B222" s="1">
        <v>1.0</v>
      </c>
      <c r="C222" s="1">
        <v>0.0</v>
      </c>
      <c r="D222" s="5" t="s">
        <v>253</v>
      </c>
      <c r="E222" s="1" t="s">
        <v>27</v>
      </c>
      <c r="F222" s="1" t="s">
        <v>38</v>
      </c>
      <c r="G222" s="1" t="s">
        <v>39</v>
      </c>
      <c r="H222" s="6" t="s">
        <v>252</v>
      </c>
      <c r="I222" s="1" t="s">
        <v>27</v>
      </c>
      <c r="J222" s="1" t="s">
        <v>24</v>
      </c>
      <c r="K222" s="7">
        <f>IFERROR(__xludf.DUMMYFUNCTION("IF(ISBLANK(D222),"""",COUNTA(SPLIT(D222,"" "")))"),1.0)</f>
        <v>1</v>
      </c>
      <c r="M222" s="14"/>
    </row>
    <row r="223">
      <c r="A223" s="1">
        <v>155.0</v>
      </c>
      <c r="B223" s="1">
        <v>1.0</v>
      </c>
      <c r="C223" s="1">
        <v>2.0</v>
      </c>
      <c r="D223" s="5" t="s">
        <v>254</v>
      </c>
      <c r="E223" s="1" t="s">
        <v>24</v>
      </c>
      <c r="F223" s="1" t="s">
        <v>24</v>
      </c>
      <c r="G223" s="1" t="s">
        <v>25</v>
      </c>
      <c r="H223" s="6" t="s">
        <v>252</v>
      </c>
      <c r="I223" s="1" t="s">
        <v>27</v>
      </c>
      <c r="J223" s="1" t="s">
        <v>24</v>
      </c>
      <c r="K223" s="7">
        <f>IFERROR(__xludf.DUMMYFUNCTION("IF(ISBLANK(D223),"""",COUNTA(SPLIT(D223,"" "")))"),10.0)</f>
        <v>10</v>
      </c>
    </row>
    <row r="224">
      <c r="A224" s="1">
        <v>156.0</v>
      </c>
      <c r="B224" s="1">
        <v>1.0</v>
      </c>
      <c r="C224" s="1">
        <v>3.0</v>
      </c>
      <c r="D224" s="5" t="s">
        <v>255</v>
      </c>
      <c r="E224" s="1" t="s">
        <v>24</v>
      </c>
      <c r="F224" s="1" t="s">
        <v>24</v>
      </c>
      <c r="G224" s="1" t="s">
        <v>25</v>
      </c>
      <c r="H224" s="6" t="s">
        <v>252</v>
      </c>
      <c r="I224" s="1" t="s">
        <v>27</v>
      </c>
      <c r="J224" s="1" t="s">
        <v>24</v>
      </c>
      <c r="K224" s="7">
        <f>IFERROR(__xludf.DUMMYFUNCTION("IF(ISBLANK(D224),"""",COUNTA(SPLIT(D224,"" "")))"),8.0)</f>
        <v>8</v>
      </c>
    </row>
    <row r="225">
      <c r="A225" s="1">
        <v>157.0</v>
      </c>
      <c r="B225" s="1">
        <v>1.0</v>
      </c>
      <c r="C225" s="1">
        <v>4.0</v>
      </c>
      <c r="D225" s="17" t="s">
        <v>256</v>
      </c>
      <c r="E225" s="1" t="s">
        <v>24</v>
      </c>
      <c r="F225" s="1" t="s">
        <v>31</v>
      </c>
      <c r="G225" s="1" t="s">
        <v>25</v>
      </c>
      <c r="H225" s="6" t="s">
        <v>252</v>
      </c>
      <c r="I225" s="1" t="s">
        <v>27</v>
      </c>
      <c r="J225" s="1" t="s">
        <v>24</v>
      </c>
      <c r="K225" s="7">
        <f>IFERROR(__xludf.DUMMYFUNCTION("IF(ISBLANK(D225),"""",COUNTA(SPLIT(D225,"" "")))"),10.0)</f>
        <v>10</v>
      </c>
    </row>
    <row r="226">
      <c r="A226" s="1">
        <v>158.0</v>
      </c>
      <c r="B226" s="1">
        <v>1.0</v>
      </c>
      <c r="C226" s="1">
        <v>5.0</v>
      </c>
      <c r="D226" s="17" t="s">
        <v>257</v>
      </c>
      <c r="E226" s="1" t="s">
        <v>24</v>
      </c>
      <c r="F226" s="1" t="s">
        <v>31</v>
      </c>
      <c r="G226" s="1" t="s">
        <v>25</v>
      </c>
      <c r="H226" s="6" t="s">
        <v>252</v>
      </c>
      <c r="I226" s="1" t="s">
        <v>27</v>
      </c>
      <c r="J226" s="1" t="s">
        <v>24</v>
      </c>
      <c r="K226" s="7">
        <f>IFERROR(__xludf.DUMMYFUNCTION("IF(ISBLANK(D226),"""",COUNTA(SPLIT(D226,"" "")))"),11.0)</f>
        <v>11</v>
      </c>
    </row>
    <row r="227">
      <c r="A227" s="1">
        <v>159.0</v>
      </c>
      <c r="B227" s="1">
        <v>1.0</v>
      </c>
      <c r="C227" s="1">
        <v>0.0</v>
      </c>
      <c r="D227" s="13" t="s">
        <v>258</v>
      </c>
      <c r="E227" s="1" t="s">
        <v>27</v>
      </c>
      <c r="F227" s="1" t="s">
        <v>34</v>
      </c>
      <c r="G227" s="1" t="s">
        <v>35</v>
      </c>
      <c r="H227" s="6" t="s">
        <v>252</v>
      </c>
      <c r="I227" s="1" t="s">
        <v>27</v>
      </c>
      <c r="J227" s="1" t="s">
        <v>24</v>
      </c>
      <c r="K227" s="7">
        <f>IFERROR(__xludf.DUMMYFUNCTION("IF(ISBLANK(D227),"""",COUNTA(SPLIT(D227,"" "")))"),1.0)</f>
        <v>1</v>
      </c>
    </row>
    <row r="228">
      <c r="A228" s="1">
        <v>160.0</v>
      </c>
      <c r="B228" s="1">
        <v>1.0</v>
      </c>
      <c r="C228" s="1">
        <v>6.0</v>
      </c>
      <c r="D228" s="34" t="s">
        <v>357</v>
      </c>
      <c r="E228" s="1" t="s">
        <v>24</v>
      </c>
      <c r="F228" s="1" t="s">
        <v>31</v>
      </c>
      <c r="G228" s="1" t="s">
        <v>25</v>
      </c>
      <c r="H228" s="6" t="s">
        <v>252</v>
      </c>
      <c r="I228" s="1" t="s">
        <v>27</v>
      </c>
      <c r="J228" s="1" t="s">
        <v>24</v>
      </c>
      <c r="K228" s="7">
        <f>IFERROR(__xludf.DUMMYFUNCTION("IF(ISBLANK(D228),"""",COUNTA(SPLIT(D228,"" "")))"),8.0)</f>
        <v>8</v>
      </c>
    </row>
    <row r="229">
      <c r="A229" s="1">
        <v>161.0</v>
      </c>
      <c r="B229" s="1">
        <v>1.0</v>
      </c>
      <c r="C229" s="1">
        <v>0.0</v>
      </c>
      <c r="D229" s="9" t="s">
        <v>260</v>
      </c>
      <c r="E229" s="1" t="s">
        <v>27</v>
      </c>
      <c r="F229" s="1" t="s">
        <v>41</v>
      </c>
      <c r="G229" s="1" t="s">
        <v>39</v>
      </c>
      <c r="H229" s="6" t="s">
        <v>252</v>
      </c>
      <c r="I229" s="1" t="s">
        <v>27</v>
      </c>
      <c r="J229" s="1" t="s">
        <v>24</v>
      </c>
      <c r="K229" s="7">
        <f>IFERROR(__xludf.DUMMYFUNCTION("IF(ISBLANK(D229),"""",COUNTA(SPLIT(D229,"" "")))"),12.0)</f>
        <v>12</v>
      </c>
    </row>
    <row r="230">
      <c r="A230" s="1">
        <v>206.0</v>
      </c>
      <c r="B230" s="1">
        <v>2.0</v>
      </c>
      <c r="C230" s="1">
        <v>1.0</v>
      </c>
      <c r="D230" s="5" t="s">
        <v>261</v>
      </c>
      <c r="E230" s="1" t="s">
        <v>24</v>
      </c>
      <c r="F230" s="1" t="s">
        <v>24</v>
      </c>
      <c r="G230" s="1" t="s">
        <v>25</v>
      </c>
      <c r="H230" s="6" t="s">
        <v>252</v>
      </c>
      <c r="I230" s="1" t="s">
        <v>27</v>
      </c>
      <c r="J230" s="1" t="s">
        <v>24</v>
      </c>
      <c r="K230" s="7">
        <f>IFERROR(__xludf.DUMMYFUNCTION("IF(ISBLANK(D230),"""",COUNTA(SPLIT(D230,"" "")))"),11.0)</f>
        <v>11</v>
      </c>
      <c r="L230" s="1">
        <v>76.5</v>
      </c>
      <c r="M230" s="1">
        <v>5.3</v>
      </c>
      <c r="N230" s="1">
        <v>8.0</v>
      </c>
      <c r="O230" s="1">
        <v>6.4</v>
      </c>
      <c r="P230" s="1">
        <v>11.4</v>
      </c>
      <c r="Q230" s="1">
        <v>5.8</v>
      </c>
      <c r="R230" s="1">
        <v>6.0</v>
      </c>
      <c r="S230" s="1">
        <v>66.0</v>
      </c>
      <c r="T230" s="1">
        <v>7.0</v>
      </c>
      <c r="U230" s="14">
        <v>0.1061</v>
      </c>
      <c r="V230" s="1">
        <v>11.0</v>
      </c>
      <c r="W230" s="1">
        <v>1.41</v>
      </c>
    </row>
    <row r="231">
      <c r="A231" s="1">
        <v>207.0</v>
      </c>
      <c r="B231" s="1">
        <v>2.0</v>
      </c>
      <c r="C231" s="1">
        <v>2.0</v>
      </c>
      <c r="D231" s="5" t="s">
        <v>262</v>
      </c>
      <c r="E231" s="1" t="s">
        <v>24</v>
      </c>
      <c r="F231" s="1" t="s">
        <v>24</v>
      </c>
      <c r="G231" s="1" t="s">
        <v>25</v>
      </c>
      <c r="H231" s="6" t="s">
        <v>252</v>
      </c>
      <c r="I231" s="1" t="s">
        <v>27</v>
      </c>
      <c r="J231" s="1" t="s">
        <v>24</v>
      </c>
      <c r="K231" s="7">
        <f>IFERROR(__xludf.DUMMYFUNCTION("IF(ISBLANK(D231),"""",COUNTA(SPLIT(D231,"" "")))"),9.0)</f>
        <v>9</v>
      </c>
    </row>
    <row r="232">
      <c r="A232" s="1">
        <v>208.0</v>
      </c>
      <c r="B232" s="1">
        <v>2.0</v>
      </c>
      <c r="C232" s="1">
        <v>3.0</v>
      </c>
      <c r="D232" s="5" t="s">
        <v>263</v>
      </c>
      <c r="E232" s="1" t="s">
        <v>24</v>
      </c>
      <c r="F232" s="1" t="s">
        <v>24</v>
      </c>
      <c r="G232" s="1" t="s">
        <v>25</v>
      </c>
      <c r="H232" s="6" t="s">
        <v>252</v>
      </c>
      <c r="I232" s="1" t="s">
        <v>27</v>
      </c>
      <c r="J232" s="1" t="s">
        <v>24</v>
      </c>
      <c r="K232" s="7">
        <f>IFERROR(__xludf.DUMMYFUNCTION("IF(ISBLANK(D232),"""",COUNTA(SPLIT(D232,"" "")))"),10.0)</f>
        <v>10</v>
      </c>
    </row>
    <row r="233">
      <c r="A233" s="1">
        <v>209.0</v>
      </c>
      <c r="B233" s="1">
        <v>2.0</v>
      </c>
      <c r="C233" s="1">
        <v>4.0</v>
      </c>
      <c r="D233" s="10" t="s">
        <v>264</v>
      </c>
      <c r="E233" s="1" t="s">
        <v>24</v>
      </c>
      <c r="F233" s="1" t="s">
        <v>31</v>
      </c>
      <c r="G233" s="1" t="s">
        <v>25</v>
      </c>
      <c r="H233" s="6" t="s">
        <v>252</v>
      </c>
      <c r="I233" s="1" t="s">
        <v>27</v>
      </c>
      <c r="J233" s="1" t="s">
        <v>24</v>
      </c>
      <c r="K233" s="7">
        <f>IFERROR(__xludf.DUMMYFUNCTION("IF(ISBLANK(D233),"""",COUNTA(SPLIT(D233,"" "")))"),13.0)</f>
        <v>13</v>
      </c>
    </row>
    <row r="234">
      <c r="A234" s="1">
        <v>210.0</v>
      </c>
      <c r="B234" s="1">
        <v>2.0</v>
      </c>
      <c r="C234" s="1">
        <v>5.0</v>
      </c>
      <c r="D234" s="32" t="s">
        <v>358</v>
      </c>
      <c r="E234" s="1" t="s">
        <v>24</v>
      </c>
      <c r="F234" s="1" t="s">
        <v>31</v>
      </c>
      <c r="G234" s="1" t="s">
        <v>25</v>
      </c>
      <c r="H234" s="6" t="s">
        <v>252</v>
      </c>
      <c r="I234" s="1" t="s">
        <v>27</v>
      </c>
      <c r="J234" s="1" t="s">
        <v>24</v>
      </c>
      <c r="K234" s="7">
        <f>IFERROR(__xludf.DUMMYFUNCTION("IF(ISBLANK(D234),"""",COUNTA(SPLIT(D234,"" "")))"),12.0)</f>
        <v>12</v>
      </c>
    </row>
    <row r="235">
      <c r="A235" s="1">
        <v>211.0</v>
      </c>
      <c r="B235" s="1">
        <v>2.0</v>
      </c>
      <c r="C235" s="1">
        <v>0.0</v>
      </c>
      <c r="D235" s="13" t="s">
        <v>266</v>
      </c>
      <c r="E235" s="1" t="s">
        <v>27</v>
      </c>
      <c r="F235" s="1" t="s">
        <v>34</v>
      </c>
      <c r="G235" s="1" t="s">
        <v>35</v>
      </c>
      <c r="H235" s="6" t="s">
        <v>252</v>
      </c>
      <c r="I235" s="1" t="s">
        <v>27</v>
      </c>
      <c r="J235" s="1" t="s">
        <v>24</v>
      </c>
      <c r="K235" s="7">
        <f>IFERROR(__xludf.DUMMYFUNCTION("IF(ISBLANK(D235),"""",COUNTA(SPLIT(D235,"" "")))"),1.0)</f>
        <v>1</v>
      </c>
    </row>
    <row r="236">
      <c r="A236" s="1">
        <v>212.0</v>
      </c>
      <c r="B236" s="1">
        <v>2.0</v>
      </c>
      <c r="C236" s="1">
        <v>6.0</v>
      </c>
      <c r="D236" s="5" t="s">
        <v>267</v>
      </c>
      <c r="E236" s="1" t="s">
        <v>24</v>
      </c>
      <c r="F236" s="1" t="s">
        <v>24</v>
      </c>
      <c r="G236" s="1" t="s">
        <v>25</v>
      </c>
      <c r="H236" s="6" t="s">
        <v>252</v>
      </c>
      <c r="I236" s="1" t="s">
        <v>27</v>
      </c>
      <c r="J236" s="1" t="s">
        <v>24</v>
      </c>
      <c r="K236" s="7">
        <f>IFERROR(__xludf.DUMMYFUNCTION("IF(ISBLANK(D236),"""",COUNTA(SPLIT(D236,"" "")))"),11.0)</f>
        <v>11</v>
      </c>
    </row>
    <row r="237">
      <c r="A237" s="1">
        <v>213.0</v>
      </c>
      <c r="B237" s="1">
        <v>2.0</v>
      </c>
      <c r="C237" s="1">
        <v>0.0</v>
      </c>
      <c r="D237" s="9" t="s">
        <v>268</v>
      </c>
      <c r="E237" s="1" t="s">
        <v>27</v>
      </c>
      <c r="F237" s="1" t="s">
        <v>41</v>
      </c>
      <c r="G237" s="1" t="s">
        <v>35</v>
      </c>
      <c r="H237" s="6" t="s">
        <v>252</v>
      </c>
      <c r="I237" s="1" t="s">
        <v>27</v>
      </c>
      <c r="J237" s="1" t="s">
        <v>24</v>
      </c>
      <c r="K237" s="7">
        <f>IFERROR(__xludf.DUMMYFUNCTION("IF(ISBLANK(D237),"""",COUNTA(SPLIT(D237,"" "")))"),11.0)</f>
        <v>11</v>
      </c>
    </row>
    <row r="238">
      <c r="A238" s="1">
        <v>236.0</v>
      </c>
      <c r="B238" s="1">
        <v>3.0</v>
      </c>
      <c r="C238" s="1">
        <v>1.0</v>
      </c>
      <c r="D238" s="5" t="s">
        <v>269</v>
      </c>
      <c r="E238" s="1" t="s">
        <v>24</v>
      </c>
      <c r="F238" s="1" t="s">
        <v>24</v>
      </c>
      <c r="G238" s="1" t="s">
        <v>25</v>
      </c>
      <c r="H238" s="6" t="s">
        <v>252</v>
      </c>
      <c r="I238" s="1" t="s">
        <v>27</v>
      </c>
      <c r="J238" s="1" t="s">
        <v>24</v>
      </c>
      <c r="K238" s="7">
        <f>IFERROR(__xludf.DUMMYFUNCTION("IF(ISBLANK(D238),"""",COUNTA(SPLIT(D238,"" "")))"),11.0)</f>
        <v>11</v>
      </c>
      <c r="L238" s="1">
        <v>82.8</v>
      </c>
      <c r="M238" s="1">
        <v>4.2</v>
      </c>
      <c r="N238" s="1">
        <v>8.0</v>
      </c>
      <c r="O238" s="1">
        <v>6.0</v>
      </c>
      <c r="P238" s="1">
        <v>9.4</v>
      </c>
      <c r="Q238" s="1">
        <v>3.8</v>
      </c>
      <c r="R238" s="1">
        <v>6.0</v>
      </c>
      <c r="S238" s="1">
        <v>61.0</v>
      </c>
      <c r="T238" s="1">
        <v>6.0</v>
      </c>
      <c r="U238" s="14">
        <v>0.0984</v>
      </c>
      <c r="V238" s="1">
        <v>10.17</v>
      </c>
      <c r="W238" s="1">
        <v>1.34</v>
      </c>
    </row>
    <row r="239">
      <c r="A239" s="1">
        <v>237.0</v>
      </c>
      <c r="B239" s="1">
        <v>3.0</v>
      </c>
      <c r="C239" s="1">
        <v>0.0</v>
      </c>
      <c r="D239" s="5" t="s">
        <v>270</v>
      </c>
      <c r="E239" s="1" t="s">
        <v>27</v>
      </c>
      <c r="F239" s="1" t="s">
        <v>38</v>
      </c>
      <c r="G239" s="1" t="s">
        <v>39</v>
      </c>
      <c r="H239" s="6" t="s">
        <v>252</v>
      </c>
      <c r="I239" s="1" t="s">
        <v>27</v>
      </c>
      <c r="J239" s="1" t="s">
        <v>24</v>
      </c>
      <c r="K239" s="7">
        <f>IFERROR(__xludf.DUMMYFUNCTION("IF(ISBLANK(D239),"""",COUNTA(SPLIT(D239,"" "")))"),1.0)</f>
        <v>1</v>
      </c>
    </row>
    <row r="240">
      <c r="A240" s="1">
        <v>238.0</v>
      </c>
      <c r="B240" s="1">
        <v>3.0</v>
      </c>
      <c r="C240" s="1">
        <v>2.0</v>
      </c>
      <c r="D240" s="5" t="s">
        <v>271</v>
      </c>
      <c r="E240" s="1" t="s">
        <v>24</v>
      </c>
      <c r="F240" s="1" t="s">
        <v>24</v>
      </c>
      <c r="G240" s="1" t="s">
        <v>25</v>
      </c>
      <c r="H240" s="6" t="s">
        <v>252</v>
      </c>
      <c r="I240" s="1" t="s">
        <v>27</v>
      </c>
      <c r="J240" s="1" t="s">
        <v>24</v>
      </c>
      <c r="K240" s="7">
        <f>IFERROR(__xludf.DUMMYFUNCTION("IF(ISBLANK(D240),"""",COUNTA(SPLIT(D240,"" "")))"),12.0)</f>
        <v>12</v>
      </c>
    </row>
    <row r="241">
      <c r="A241" s="1">
        <v>239.0</v>
      </c>
      <c r="B241" s="1">
        <v>3.0</v>
      </c>
      <c r="C241" s="1">
        <v>3.0</v>
      </c>
      <c r="D241" s="17" t="s">
        <v>272</v>
      </c>
      <c r="E241" s="1" t="s">
        <v>24</v>
      </c>
      <c r="F241" s="1" t="s">
        <v>31</v>
      </c>
      <c r="G241" s="1" t="s">
        <v>25</v>
      </c>
      <c r="H241" s="6" t="s">
        <v>252</v>
      </c>
      <c r="I241" s="1" t="s">
        <v>27</v>
      </c>
      <c r="J241" s="1" t="s">
        <v>24</v>
      </c>
      <c r="K241" s="7">
        <f>IFERROR(__xludf.DUMMYFUNCTION("IF(ISBLANK(D241),"""",COUNTA(SPLIT(D241,"" "")))"),10.0)</f>
        <v>10</v>
      </c>
    </row>
    <row r="242">
      <c r="A242" s="1">
        <v>240.0</v>
      </c>
      <c r="B242" s="1">
        <v>3.0</v>
      </c>
      <c r="C242" s="1">
        <v>4.0</v>
      </c>
      <c r="D242" s="34" t="s">
        <v>359</v>
      </c>
      <c r="E242" s="1" t="s">
        <v>24</v>
      </c>
      <c r="F242" s="1" t="s">
        <v>31</v>
      </c>
      <c r="G242" s="1" t="s">
        <v>25</v>
      </c>
      <c r="H242" s="6" t="s">
        <v>252</v>
      </c>
      <c r="I242" s="1" t="s">
        <v>27</v>
      </c>
      <c r="J242" s="1" t="s">
        <v>24</v>
      </c>
      <c r="K242" s="7">
        <f>IFERROR(__xludf.DUMMYFUNCTION("IF(ISBLANK(D242),"""",COUNTA(SPLIT(D242,"" "")))"),12.0)</f>
        <v>12</v>
      </c>
    </row>
    <row r="243">
      <c r="A243" s="1">
        <v>241.0</v>
      </c>
      <c r="B243" s="1">
        <v>3.0</v>
      </c>
      <c r="C243" s="1">
        <v>0.0</v>
      </c>
      <c r="D243" s="13" t="s">
        <v>274</v>
      </c>
      <c r="E243" s="1" t="s">
        <v>27</v>
      </c>
      <c r="F243" s="1" t="s">
        <v>34</v>
      </c>
      <c r="G243" s="1" t="s">
        <v>35</v>
      </c>
      <c r="H243" s="6" t="s">
        <v>252</v>
      </c>
      <c r="I243" s="1" t="s">
        <v>27</v>
      </c>
      <c r="J243" s="1" t="s">
        <v>24</v>
      </c>
      <c r="K243" s="7">
        <f>IFERROR(__xludf.DUMMYFUNCTION("IF(ISBLANK(D243),"""",COUNTA(SPLIT(D243,"" "")))"),1.0)</f>
        <v>1</v>
      </c>
    </row>
    <row r="244">
      <c r="A244" s="1">
        <v>242.0</v>
      </c>
      <c r="B244" s="1">
        <v>3.0</v>
      </c>
      <c r="C244" s="1">
        <v>5.0</v>
      </c>
      <c r="D244" s="5" t="s">
        <v>275</v>
      </c>
      <c r="E244" s="1" t="s">
        <v>24</v>
      </c>
      <c r="F244" s="1" t="s">
        <v>24</v>
      </c>
      <c r="G244" s="1" t="s">
        <v>25</v>
      </c>
      <c r="H244" s="6" t="s">
        <v>252</v>
      </c>
      <c r="I244" s="1" t="s">
        <v>27</v>
      </c>
      <c r="J244" s="1" t="s">
        <v>24</v>
      </c>
      <c r="K244" s="7">
        <f>IFERROR(__xludf.DUMMYFUNCTION("IF(ISBLANK(D244),"""",COUNTA(SPLIT(D244,"" "")))"),10.0)</f>
        <v>10</v>
      </c>
    </row>
    <row r="245">
      <c r="A245" s="1">
        <v>243.0</v>
      </c>
      <c r="B245" s="1">
        <v>3.0</v>
      </c>
      <c r="C245" s="1">
        <v>6.0</v>
      </c>
      <c r="D245" s="5" t="s">
        <v>276</v>
      </c>
      <c r="E245" s="1" t="s">
        <v>24</v>
      </c>
      <c r="F245" s="1" t="s">
        <v>24</v>
      </c>
      <c r="G245" s="1" t="s">
        <v>25</v>
      </c>
      <c r="H245" s="6" t="s">
        <v>252</v>
      </c>
      <c r="I245" s="1" t="s">
        <v>27</v>
      </c>
      <c r="J245" s="1" t="s">
        <v>24</v>
      </c>
      <c r="K245" s="7">
        <f>IFERROR(__xludf.DUMMYFUNCTION("IF(ISBLANK(D245),"""",COUNTA(SPLIT(D245,"" "")))"),6.0)</f>
        <v>6</v>
      </c>
    </row>
    <row r="246">
      <c r="A246" s="1">
        <v>244.0</v>
      </c>
      <c r="B246" s="1">
        <v>3.0</v>
      </c>
      <c r="C246" s="1">
        <v>0.0</v>
      </c>
      <c r="D246" s="9" t="s">
        <v>277</v>
      </c>
      <c r="E246" s="1" t="s">
        <v>27</v>
      </c>
      <c r="F246" s="1" t="s">
        <v>41</v>
      </c>
      <c r="G246" s="1" t="s">
        <v>35</v>
      </c>
      <c r="H246" s="6" t="s">
        <v>252</v>
      </c>
      <c r="I246" s="1" t="s">
        <v>27</v>
      </c>
      <c r="J246" s="1" t="s">
        <v>24</v>
      </c>
      <c r="K246" s="7">
        <f>IFERROR(__xludf.DUMMYFUNCTION("IF(ISBLANK(D246),"""",COUNTA(SPLIT(D246,"" "")))"),13.0)</f>
        <v>13</v>
      </c>
    </row>
    <row r="247">
      <c r="A247" s="1">
        <v>63.0</v>
      </c>
      <c r="B247" s="1">
        <v>4.0</v>
      </c>
      <c r="C247" s="1">
        <v>1.0</v>
      </c>
      <c r="D247" s="5" t="s">
        <v>278</v>
      </c>
      <c r="E247" s="1" t="s">
        <v>24</v>
      </c>
      <c r="F247" s="1" t="s">
        <v>24</v>
      </c>
      <c r="G247" s="1" t="s">
        <v>25</v>
      </c>
      <c r="H247" s="6" t="s">
        <v>252</v>
      </c>
      <c r="I247" s="1" t="s">
        <v>27</v>
      </c>
      <c r="J247" s="1" t="s">
        <v>24</v>
      </c>
      <c r="K247" s="7">
        <f>IFERROR(__xludf.DUMMYFUNCTION("IF(ISBLANK(D247),"""",COUNTA(SPLIT(D247,"" "")))"),9.0)</f>
        <v>9</v>
      </c>
      <c r="L247" s="1">
        <v>93.3</v>
      </c>
      <c r="M247" s="1">
        <v>2.6</v>
      </c>
      <c r="N247" s="1">
        <v>4.5</v>
      </c>
      <c r="O247" s="1">
        <v>3.0</v>
      </c>
      <c r="P247" s="1">
        <v>9.6</v>
      </c>
      <c r="Q247" s="1">
        <v>3.6</v>
      </c>
      <c r="R247" s="1">
        <v>6.0</v>
      </c>
      <c r="S247" s="1">
        <v>57.0</v>
      </c>
      <c r="T247" s="1">
        <v>1.0</v>
      </c>
      <c r="U247" s="14">
        <v>0.0175</v>
      </c>
      <c r="V247" s="1">
        <v>9.5</v>
      </c>
      <c r="W247" s="1">
        <v>1.23</v>
      </c>
    </row>
    <row r="248">
      <c r="A248" s="1">
        <v>64.0</v>
      </c>
      <c r="B248" s="1">
        <v>4.0</v>
      </c>
      <c r="C248" s="1">
        <v>2.0</v>
      </c>
      <c r="D248" s="5" t="s">
        <v>279</v>
      </c>
      <c r="E248" s="1" t="s">
        <v>24</v>
      </c>
      <c r="F248" s="1" t="s">
        <v>24</v>
      </c>
      <c r="G248" s="1" t="s">
        <v>25</v>
      </c>
      <c r="H248" s="6" t="s">
        <v>252</v>
      </c>
      <c r="I248" s="1" t="s">
        <v>27</v>
      </c>
      <c r="J248" s="1" t="s">
        <v>24</v>
      </c>
      <c r="K248" s="7">
        <f>IFERROR(__xludf.DUMMYFUNCTION("IF(ISBLANK(D248),"""",COUNTA(SPLIT(D248,"" "")))"),11.0)</f>
        <v>11</v>
      </c>
    </row>
    <row r="249">
      <c r="A249" s="1">
        <v>65.0</v>
      </c>
      <c r="B249" s="1">
        <v>4.0</v>
      </c>
      <c r="C249" s="1">
        <v>3.0</v>
      </c>
      <c r="D249" s="5" t="s">
        <v>280</v>
      </c>
      <c r="E249" s="1" t="s">
        <v>24</v>
      </c>
      <c r="F249" s="1" t="s">
        <v>24</v>
      </c>
      <c r="G249" s="1" t="s">
        <v>25</v>
      </c>
      <c r="H249" s="6" t="s">
        <v>252</v>
      </c>
      <c r="I249" s="1" t="s">
        <v>27</v>
      </c>
      <c r="J249" s="1" t="s">
        <v>24</v>
      </c>
      <c r="K249" s="7">
        <f>IFERROR(__xludf.DUMMYFUNCTION("IF(ISBLANK(D249),"""",COUNTA(SPLIT(D249,"" "")))"),8.0)</f>
        <v>8</v>
      </c>
    </row>
    <row r="250">
      <c r="A250" s="1">
        <v>66.0</v>
      </c>
      <c r="B250" s="1">
        <v>4.0</v>
      </c>
      <c r="C250" s="1">
        <v>4.0</v>
      </c>
      <c r="D250" s="10" t="s">
        <v>281</v>
      </c>
      <c r="E250" s="1" t="s">
        <v>24</v>
      </c>
      <c r="F250" s="1" t="s">
        <v>31</v>
      </c>
      <c r="G250" s="1" t="s">
        <v>25</v>
      </c>
      <c r="H250" s="6" t="s">
        <v>252</v>
      </c>
      <c r="I250" s="1" t="s">
        <v>27</v>
      </c>
      <c r="J250" s="1" t="s">
        <v>24</v>
      </c>
      <c r="K250" s="7">
        <f>IFERROR(__xludf.DUMMYFUNCTION("IF(ISBLANK(D250),"""",COUNTA(SPLIT(D250,"" "")))"),9.0)</f>
        <v>9</v>
      </c>
    </row>
    <row r="251">
      <c r="A251" s="1">
        <v>67.0</v>
      </c>
      <c r="B251" s="1">
        <v>4.0</v>
      </c>
      <c r="C251" s="1">
        <v>5.0</v>
      </c>
      <c r="D251" s="32" t="s">
        <v>360</v>
      </c>
      <c r="E251" s="1" t="s">
        <v>24</v>
      </c>
      <c r="F251" s="1" t="s">
        <v>31</v>
      </c>
      <c r="G251" s="1" t="s">
        <v>25</v>
      </c>
      <c r="H251" s="6" t="s">
        <v>252</v>
      </c>
      <c r="I251" s="1" t="s">
        <v>27</v>
      </c>
      <c r="J251" s="1" t="s">
        <v>24</v>
      </c>
      <c r="K251" s="7">
        <f>IFERROR(__xludf.DUMMYFUNCTION("IF(ISBLANK(D251),"""",COUNTA(SPLIT(D251,"" "")))"),12.0)</f>
        <v>12</v>
      </c>
    </row>
    <row r="252">
      <c r="A252" s="1">
        <v>68.0</v>
      </c>
      <c r="B252" s="1">
        <v>4.0</v>
      </c>
      <c r="C252" s="1">
        <v>0.0</v>
      </c>
      <c r="D252" s="13" t="s">
        <v>283</v>
      </c>
      <c r="E252" s="1" t="s">
        <v>27</v>
      </c>
      <c r="F252" s="1" t="s">
        <v>34</v>
      </c>
      <c r="G252" s="1" t="s">
        <v>35</v>
      </c>
      <c r="H252" s="6" t="s">
        <v>252</v>
      </c>
      <c r="I252" s="1" t="s">
        <v>27</v>
      </c>
      <c r="J252" s="1" t="s">
        <v>24</v>
      </c>
      <c r="K252" s="7">
        <f>IFERROR(__xludf.DUMMYFUNCTION("IF(ISBLANK(D252),"""",COUNTA(SPLIT(D252,"" "")))"),1.0)</f>
        <v>1</v>
      </c>
    </row>
    <row r="253">
      <c r="A253" s="1">
        <v>69.0</v>
      </c>
      <c r="B253" s="1">
        <v>4.0</v>
      </c>
      <c r="C253" s="1">
        <v>6.0</v>
      </c>
      <c r="D253" s="5" t="s">
        <v>284</v>
      </c>
      <c r="E253" s="1" t="s">
        <v>24</v>
      </c>
      <c r="F253" s="1" t="s">
        <v>24</v>
      </c>
      <c r="G253" s="1" t="s">
        <v>25</v>
      </c>
      <c r="H253" s="6" t="s">
        <v>252</v>
      </c>
      <c r="I253" s="1" t="s">
        <v>27</v>
      </c>
      <c r="J253" s="1" t="s">
        <v>24</v>
      </c>
      <c r="K253" s="7">
        <f>IFERROR(__xludf.DUMMYFUNCTION("IF(ISBLANK(D253),"""",COUNTA(SPLIT(D253,"" "")))"),7.0)</f>
        <v>7</v>
      </c>
    </row>
    <row r="254">
      <c r="A254" s="1">
        <v>70.0</v>
      </c>
      <c r="B254" s="1">
        <v>4.0</v>
      </c>
      <c r="C254" s="1">
        <v>0.0</v>
      </c>
      <c r="D254" s="9" t="s">
        <v>285</v>
      </c>
      <c r="E254" s="1" t="s">
        <v>27</v>
      </c>
      <c r="F254" s="1" t="s">
        <v>41</v>
      </c>
      <c r="G254" s="1" t="s">
        <v>39</v>
      </c>
      <c r="H254" s="6" t="s">
        <v>252</v>
      </c>
      <c r="I254" s="1" t="s">
        <v>27</v>
      </c>
      <c r="J254" s="1" t="s">
        <v>24</v>
      </c>
      <c r="K254" s="7">
        <f>IFERROR(__xludf.DUMMYFUNCTION("IF(ISBLANK(D254),"""",COUNTA(SPLIT(D254,"" "")))"),12.0)</f>
        <v>12</v>
      </c>
    </row>
    <row r="255">
      <c r="A255" s="1">
        <v>112.0</v>
      </c>
      <c r="B255" s="1">
        <v>5.0</v>
      </c>
      <c r="C255" s="1">
        <v>1.0</v>
      </c>
      <c r="D255" s="5" t="s">
        <v>286</v>
      </c>
      <c r="E255" s="1" t="s">
        <v>24</v>
      </c>
      <c r="F255" s="1" t="s">
        <v>24</v>
      </c>
      <c r="G255" s="1" t="s">
        <v>25</v>
      </c>
      <c r="H255" s="6" t="s">
        <v>252</v>
      </c>
      <c r="I255" s="1" t="s">
        <v>27</v>
      </c>
      <c r="J255" s="1" t="s">
        <v>24</v>
      </c>
      <c r="K255" s="7">
        <f>IFERROR(__xludf.DUMMYFUNCTION("IF(ISBLANK(D255),"""",COUNTA(SPLIT(D255,"" "")))"),10.0)</f>
        <v>10</v>
      </c>
      <c r="L255" s="1">
        <v>87.5</v>
      </c>
      <c r="M255" s="1">
        <v>3.3</v>
      </c>
      <c r="N255" s="1">
        <v>5.3</v>
      </c>
      <c r="O255" s="1">
        <v>4.0</v>
      </c>
      <c r="P255" s="1">
        <v>8.9</v>
      </c>
      <c r="Q255" s="1">
        <v>2.9</v>
      </c>
      <c r="R255" s="1">
        <v>8.0</v>
      </c>
      <c r="S255" s="1">
        <v>73.0</v>
      </c>
      <c r="T255" s="1">
        <v>3.0</v>
      </c>
      <c r="U255" s="14">
        <v>0.0411</v>
      </c>
      <c r="V255" s="1">
        <v>9.13</v>
      </c>
      <c r="W255" s="1">
        <v>1.3</v>
      </c>
    </row>
    <row r="256">
      <c r="A256" s="1">
        <v>113.0</v>
      </c>
      <c r="B256" s="1">
        <v>5.0</v>
      </c>
      <c r="C256" s="1">
        <v>2.0</v>
      </c>
      <c r="D256" s="5" t="s">
        <v>287</v>
      </c>
      <c r="E256" s="1" t="s">
        <v>24</v>
      </c>
      <c r="F256" s="1" t="s">
        <v>24</v>
      </c>
      <c r="G256" s="1" t="s">
        <v>25</v>
      </c>
      <c r="H256" s="6" t="s">
        <v>252</v>
      </c>
      <c r="I256" s="1" t="s">
        <v>27</v>
      </c>
      <c r="J256" s="1" t="s">
        <v>24</v>
      </c>
      <c r="K256" s="7">
        <f>IFERROR(__xludf.DUMMYFUNCTION("IF(ISBLANK(D256),"""",COUNTA(SPLIT(D256,"" "")))"),9.0)</f>
        <v>9</v>
      </c>
    </row>
    <row r="257">
      <c r="A257" s="1">
        <v>114.0</v>
      </c>
      <c r="B257" s="1">
        <v>5.0</v>
      </c>
      <c r="C257" s="1">
        <v>3.0</v>
      </c>
      <c r="D257" s="5" t="s">
        <v>288</v>
      </c>
      <c r="E257" s="1" t="s">
        <v>24</v>
      </c>
      <c r="F257" s="1" t="s">
        <v>24</v>
      </c>
      <c r="G257" s="1" t="s">
        <v>25</v>
      </c>
      <c r="H257" s="6" t="s">
        <v>252</v>
      </c>
      <c r="I257" s="1" t="s">
        <v>27</v>
      </c>
      <c r="J257" s="1" t="s">
        <v>24</v>
      </c>
      <c r="K257" s="7">
        <f>IFERROR(__xludf.DUMMYFUNCTION("IF(ISBLANK(D257),"""",COUNTA(SPLIT(D257,"" "")))"),8.0)</f>
        <v>8</v>
      </c>
    </row>
    <row r="258">
      <c r="A258" s="1">
        <v>115.0</v>
      </c>
      <c r="B258" s="1">
        <v>5.0</v>
      </c>
      <c r="C258" s="1">
        <v>4.0</v>
      </c>
      <c r="D258" s="5" t="s">
        <v>289</v>
      </c>
      <c r="E258" s="1" t="s">
        <v>24</v>
      </c>
      <c r="F258" s="1" t="s">
        <v>24</v>
      </c>
      <c r="G258" s="1" t="s">
        <v>25</v>
      </c>
      <c r="H258" s="6" t="s">
        <v>252</v>
      </c>
      <c r="I258" s="1" t="s">
        <v>27</v>
      </c>
      <c r="J258" s="1" t="s">
        <v>24</v>
      </c>
      <c r="K258" s="7">
        <f>IFERROR(__xludf.DUMMYFUNCTION("IF(ISBLANK(D258),"""",COUNTA(SPLIT(D258,"" "")))"),12.0)</f>
        <v>12</v>
      </c>
    </row>
    <row r="259">
      <c r="A259" s="1">
        <v>116.0</v>
      </c>
      <c r="B259" s="1">
        <v>5.0</v>
      </c>
      <c r="C259" s="1">
        <v>5.0</v>
      </c>
      <c r="D259" s="5" t="s">
        <v>290</v>
      </c>
      <c r="E259" s="1" t="s">
        <v>24</v>
      </c>
      <c r="F259" s="1" t="s">
        <v>24</v>
      </c>
      <c r="G259" s="1" t="s">
        <v>25</v>
      </c>
      <c r="H259" s="6" t="s">
        <v>252</v>
      </c>
      <c r="I259" s="1" t="s">
        <v>27</v>
      </c>
      <c r="J259" s="1" t="s">
        <v>24</v>
      </c>
      <c r="K259" s="7">
        <f>IFERROR(__xludf.DUMMYFUNCTION("IF(ISBLANK(D259),"""",COUNTA(SPLIT(D259,"" "")))"),8.0)</f>
        <v>8</v>
      </c>
    </row>
    <row r="260">
      <c r="A260" s="1">
        <v>117.0</v>
      </c>
      <c r="B260" s="1">
        <v>5.0</v>
      </c>
      <c r="C260" s="1">
        <v>6.0</v>
      </c>
      <c r="D260" s="10" t="s">
        <v>291</v>
      </c>
      <c r="E260" s="1" t="s">
        <v>24</v>
      </c>
      <c r="F260" s="1" t="s">
        <v>31</v>
      </c>
      <c r="G260" s="1" t="s">
        <v>25</v>
      </c>
      <c r="H260" s="6" t="s">
        <v>252</v>
      </c>
      <c r="I260" s="1" t="s">
        <v>27</v>
      </c>
      <c r="J260" s="1" t="s">
        <v>24</v>
      </c>
      <c r="K260" s="7">
        <f>IFERROR(__xludf.DUMMYFUNCTION("IF(ISBLANK(D260),"""",COUNTA(SPLIT(D260,"" "")))"),9.0)</f>
        <v>9</v>
      </c>
    </row>
    <row r="261">
      <c r="A261" s="1">
        <v>118.0</v>
      </c>
      <c r="B261" s="1">
        <v>5.0</v>
      </c>
      <c r="C261" s="1">
        <v>7.0</v>
      </c>
      <c r="D261" s="32" t="s">
        <v>361</v>
      </c>
      <c r="E261" s="1" t="s">
        <v>24</v>
      </c>
      <c r="F261" s="1" t="s">
        <v>31</v>
      </c>
      <c r="G261" s="1" t="s">
        <v>25</v>
      </c>
      <c r="H261" s="6" t="s">
        <v>252</v>
      </c>
      <c r="I261" s="1" t="s">
        <v>27</v>
      </c>
      <c r="J261" s="1" t="s">
        <v>24</v>
      </c>
      <c r="K261" s="7">
        <f>IFERROR(__xludf.DUMMYFUNCTION("IF(ISBLANK(D261),"""",COUNTA(SPLIT(D261,"" "")))"),10.0)</f>
        <v>10</v>
      </c>
    </row>
    <row r="262">
      <c r="A262" s="1">
        <v>119.0</v>
      </c>
      <c r="B262" s="1">
        <v>5.0</v>
      </c>
      <c r="C262" s="1">
        <v>0.0</v>
      </c>
      <c r="D262" s="13" t="s">
        <v>293</v>
      </c>
      <c r="E262" s="1" t="s">
        <v>27</v>
      </c>
      <c r="F262" s="1" t="s">
        <v>34</v>
      </c>
      <c r="G262" s="1" t="s">
        <v>35</v>
      </c>
      <c r="H262" s="6" t="s">
        <v>252</v>
      </c>
      <c r="I262" s="1" t="s">
        <v>27</v>
      </c>
      <c r="J262" s="1" t="s">
        <v>24</v>
      </c>
      <c r="K262" s="7">
        <f>IFERROR(__xludf.DUMMYFUNCTION("IF(ISBLANK(D262),"""",COUNTA(SPLIT(D262,"" "")))"),1.0)</f>
        <v>1</v>
      </c>
    </row>
    <row r="263">
      <c r="A263" s="1">
        <v>120.0</v>
      </c>
      <c r="B263" s="1">
        <v>5.0</v>
      </c>
      <c r="C263" s="1">
        <v>8.0</v>
      </c>
      <c r="D263" s="5" t="s">
        <v>294</v>
      </c>
      <c r="E263" s="1" t="s">
        <v>24</v>
      </c>
      <c r="F263" s="1" t="s">
        <v>24</v>
      </c>
      <c r="G263" s="1" t="s">
        <v>25</v>
      </c>
      <c r="H263" s="6" t="s">
        <v>252</v>
      </c>
      <c r="I263" s="1" t="s">
        <v>27</v>
      </c>
      <c r="J263" s="1" t="s">
        <v>24</v>
      </c>
      <c r="K263" s="7">
        <f>IFERROR(__xludf.DUMMYFUNCTION("IF(ISBLANK(D263),"""",COUNTA(SPLIT(D263,"" "")))"),7.0)</f>
        <v>7</v>
      </c>
    </row>
    <row r="264">
      <c r="A264" s="1">
        <v>121.0</v>
      </c>
      <c r="B264" s="1">
        <v>5.0</v>
      </c>
      <c r="C264" s="1">
        <v>0.0</v>
      </c>
      <c r="D264" s="9" t="s">
        <v>295</v>
      </c>
      <c r="E264" s="1" t="s">
        <v>27</v>
      </c>
      <c r="F264" s="1" t="s">
        <v>41</v>
      </c>
      <c r="G264" s="1" t="s">
        <v>39</v>
      </c>
      <c r="H264" s="6" t="s">
        <v>252</v>
      </c>
      <c r="I264" s="1" t="s">
        <v>27</v>
      </c>
      <c r="J264" s="1" t="s">
        <v>24</v>
      </c>
      <c r="K264" s="7">
        <f>IFERROR(__xludf.DUMMYFUNCTION("IF(ISBLANK(D264),"""",COUNTA(SPLIT(D264,"" "")))"),15.0)</f>
        <v>15</v>
      </c>
    </row>
    <row r="265">
      <c r="A265" s="1">
        <v>194.0</v>
      </c>
      <c r="B265" s="1">
        <v>6.0</v>
      </c>
      <c r="C265" s="1">
        <v>1.0</v>
      </c>
      <c r="D265" s="5" t="s">
        <v>296</v>
      </c>
      <c r="E265" s="1" t="s">
        <v>24</v>
      </c>
      <c r="F265" s="1" t="s">
        <v>24</v>
      </c>
      <c r="G265" s="1" t="s">
        <v>25</v>
      </c>
      <c r="H265" s="6" t="s">
        <v>252</v>
      </c>
      <c r="I265" s="1" t="s">
        <v>27</v>
      </c>
      <c r="J265" s="1" t="s">
        <v>24</v>
      </c>
      <c r="K265" s="7">
        <f>IFERROR(__xludf.DUMMYFUNCTION("IF(ISBLANK(D265),"""",COUNTA(SPLIT(D265,"" "")))"),10.0)</f>
        <v>10</v>
      </c>
      <c r="L265" s="1">
        <v>87.1</v>
      </c>
      <c r="M265" s="1">
        <v>3.7</v>
      </c>
      <c r="N265" s="1">
        <v>4.7</v>
      </c>
      <c r="O265" s="1">
        <v>2.8</v>
      </c>
      <c r="P265" s="1">
        <v>8.4</v>
      </c>
      <c r="Q265" s="1">
        <v>3.1</v>
      </c>
      <c r="R265" s="1">
        <v>7.0</v>
      </c>
      <c r="S265" s="1">
        <v>72.0</v>
      </c>
      <c r="T265" s="1">
        <v>1.0</v>
      </c>
      <c r="U265" s="14">
        <v>0.0139</v>
      </c>
      <c r="V265" s="1">
        <v>10.29</v>
      </c>
      <c r="W265" s="1">
        <v>1.29</v>
      </c>
    </row>
    <row r="266">
      <c r="A266" s="1">
        <v>195.0</v>
      </c>
      <c r="B266" s="1">
        <v>6.0</v>
      </c>
      <c r="C266" s="1">
        <v>0.0</v>
      </c>
      <c r="D266" s="5" t="s">
        <v>297</v>
      </c>
      <c r="E266" s="1" t="s">
        <v>27</v>
      </c>
      <c r="F266" s="1" t="s">
        <v>38</v>
      </c>
      <c r="G266" s="1" t="s">
        <v>39</v>
      </c>
      <c r="H266" s="6" t="s">
        <v>252</v>
      </c>
      <c r="I266" s="1" t="s">
        <v>27</v>
      </c>
      <c r="J266" s="1" t="s">
        <v>24</v>
      </c>
      <c r="K266" s="7">
        <f>IFERROR(__xludf.DUMMYFUNCTION("IF(ISBLANK(D266),"""",COUNTA(SPLIT(D266,"" "")))"),1.0)</f>
        <v>1</v>
      </c>
    </row>
    <row r="267">
      <c r="A267" s="1">
        <v>196.0</v>
      </c>
      <c r="B267" s="1">
        <v>6.0</v>
      </c>
      <c r="C267" s="1">
        <v>2.0</v>
      </c>
      <c r="D267" s="5" t="s">
        <v>298</v>
      </c>
      <c r="E267" s="1" t="s">
        <v>24</v>
      </c>
      <c r="F267" s="1" t="s">
        <v>24</v>
      </c>
      <c r="G267" s="1" t="s">
        <v>25</v>
      </c>
      <c r="H267" s="6" t="s">
        <v>252</v>
      </c>
      <c r="I267" s="1" t="s">
        <v>27</v>
      </c>
      <c r="J267" s="1" t="s">
        <v>24</v>
      </c>
      <c r="K267" s="7">
        <f>IFERROR(__xludf.DUMMYFUNCTION("IF(ISBLANK(D267),"""",COUNTA(SPLIT(D267,"" "")))"),9.0)</f>
        <v>9</v>
      </c>
      <c r="M267" s="14"/>
    </row>
    <row r="268">
      <c r="A268" s="1">
        <v>197.0</v>
      </c>
      <c r="B268" s="1">
        <v>6.0</v>
      </c>
      <c r="C268" s="1">
        <v>3.0</v>
      </c>
      <c r="D268" s="5" t="s">
        <v>299</v>
      </c>
      <c r="E268" s="1" t="s">
        <v>24</v>
      </c>
      <c r="F268" s="1" t="s">
        <v>24</v>
      </c>
      <c r="G268" s="1" t="s">
        <v>25</v>
      </c>
      <c r="H268" s="6" t="s">
        <v>252</v>
      </c>
      <c r="I268" s="1" t="s">
        <v>27</v>
      </c>
      <c r="J268" s="1" t="s">
        <v>24</v>
      </c>
      <c r="K268" s="7">
        <f>IFERROR(__xludf.DUMMYFUNCTION("IF(ISBLANK(D268),"""",COUNTA(SPLIT(D268,"" "")))"),15.0)</f>
        <v>15</v>
      </c>
    </row>
    <row r="269">
      <c r="A269" s="1">
        <v>198.0</v>
      </c>
      <c r="B269" s="1">
        <v>6.0</v>
      </c>
      <c r="C269" s="1">
        <v>4.0</v>
      </c>
      <c r="D269" s="10" t="s">
        <v>300</v>
      </c>
      <c r="E269" s="1" t="s">
        <v>24</v>
      </c>
      <c r="F269" s="1" t="s">
        <v>31</v>
      </c>
      <c r="G269" s="1" t="s">
        <v>25</v>
      </c>
      <c r="H269" s="6" t="s">
        <v>252</v>
      </c>
      <c r="I269" s="1" t="s">
        <v>27</v>
      </c>
      <c r="J269" s="1" t="s">
        <v>24</v>
      </c>
      <c r="K269" s="7">
        <f>IFERROR(__xludf.DUMMYFUNCTION("IF(ISBLANK(D269),"""",COUNTA(SPLIT(D269,"" "")))"),7.0)</f>
        <v>7</v>
      </c>
    </row>
    <row r="270">
      <c r="A270" s="1">
        <v>199.0</v>
      </c>
      <c r="B270" s="1">
        <v>6.0</v>
      </c>
      <c r="C270" s="1">
        <v>5.0</v>
      </c>
      <c r="D270" s="10" t="s">
        <v>301</v>
      </c>
      <c r="E270" s="1" t="s">
        <v>24</v>
      </c>
      <c r="F270" s="1" t="s">
        <v>31</v>
      </c>
      <c r="G270" s="1" t="s">
        <v>25</v>
      </c>
      <c r="H270" s="6" t="s">
        <v>252</v>
      </c>
      <c r="I270" s="1" t="s">
        <v>27</v>
      </c>
      <c r="J270" s="1" t="s">
        <v>24</v>
      </c>
      <c r="K270" s="7">
        <f>IFERROR(__xludf.DUMMYFUNCTION("IF(ISBLANK(D270),"""",COUNTA(SPLIT(D270,"" "")))"),14.0)</f>
        <v>14</v>
      </c>
    </row>
    <row r="271">
      <c r="A271" s="1">
        <v>200.0</v>
      </c>
      <c r="B271" s="1">
        <v>6.0</v>
      </c>
      <c r="C271" s="1">
        <v>0.0</v>
      </c>
      <c r="D271" s="13" t="s">
        <v>302</v>
      </c>
      <c r="E271" s="1" t="s">
        <v>27</v>
      </c>
      <c r="F271" s="1" t="s">
        <v>34</v>
      </c>
      <c r="G271" s="1" t="s">
        <v>35</v>
      </c>
      <c r="H271" s="6" t="s">
        <v>252</v>
      </c>
      <c r="I271" s="1" t="s">
        <v>27</v>
      </c>
      <c r="J271" s="1" t="s">
        <v>24</v>
      </c>
      <c r="K271" s="7">
        <f>IFERROR(__xludf.DUMMYFUNCTION("IF(ISBLANK(D271),"""",COUNTA(SPLIT(D271,"" "")))"),1.0)</f>
        <v>1</v>
      </c>
    </row>
    <row r="272">
      <c r="A272" s="1">
        <v>201.0</v>
      </c>
      <c r="B272" s="1">
        <v>6.0</v>
      </c>
      <c r="C272" s="1">
        <v>6.0</v>
      </c>
      <c r="D272" s="36" t="s">
        <v>362</v>
      </c>
      <c r="E272" s="1" t="s">
        <v>24</v>
      </c>
      <c r="F272" s="1" t="s">
        <v>31</v>
      </c>
      <c r="G272" s="1" t="s">
        <v>25</v>
      </c>
      <c r="H272" s="6" t="s">
        <v>252</v>
      </c>
      <c r="I272" s="1" t="s">
        <v>27</v>
      </c>
      <c r="J272" s="1" t="s">
        <v>24</v>
      </c>
      <c r="K272" s="7">
        <f>IFERROR(__xludf.DUMMYFUNCTION("IF(ISBLANK(D272),"""",COUNTA(SPLIT(D272,"" "")))"),9.0)</f>
        <v>9</v>
      </c>
    </row>
    <row r="273">
      <c r="A273" s="1">
        <v>202.0</v>
      </c>
      <c r="B273" s="1">
        <v>6.0</v>
      </c>
      <c r="C273" s="1">
        <v>7.0</v>
      </c>
      <c r="D273" s="33" t="s">
        <v>363</v>
      </c>
      <c r="E273" s="1" t="s">
        <v>24</v>
      </c>
      <c r="F273" s="1" t="s">
        <v>31</v>
      </c>
      <c r="G273" s="1" t="s">
        <v>25</v>
      </c>
      <c r="H273" s="6" t="s">
        <v>252</v>
      </c>
      <c r="I273" s="1" t="s">
        <v>27</v>
      </c>
      <c r="J273" s="1" t="s">
        <v>24</v>
      </c>
      <c r="K273" s="7">
        <f>IFERROR(__xludf.DUMMYFUNCTION("IF(ISBLANK(D273),"""",COUNTA(SPLIT(D273,"" "")))"),8.0)</f>
        <v>8</v>
      </c>
    </row>
    <row r="274">
      <c r="A274" s="1">
        <v>204.0</v>
      </c>
      <c r="B274" s="1">
        <v>6.0</v>
      </c>
      <c r="C274" s="1">
        <v>0.0</v>
      </c>
      <c r="D274" s="9" t="s">
        <v>305</v>
      </c>
      <c r="E274" s="1" t="s">
        <v>27</v>
      </c>
      <c r="F274" s="1" t="s">
        <v>41</v>
      </c>
      <c r="G274" s="1" t="s">
        <v>39</v>
      </c>
      <c r="H274" s="6" t="s">
        <v>252</v>
      </c>
      <c r="I274" s="1" t="s">
        <v>27</v>
      </c>
      <c r="J274" s="1" t="s">
        <v>24</v>
      </c>
      <c r="K274" s="7">
        <f>IFERROR(__xludf.DUMMYFUNCTION("IF(ISBLANK(D274),"""",COUNTA(SPLIT(D274,"" "")))"),11.0)</f>
        <v>11</v>
      </c>
    </row>
    <row r="275">
      <c r="A275" s="1">
        <v>321.0</v>
      </c>
      <c r="B275" s="1">
        <v>7.0</v>
      </c>
      <c r="C275" s="1">
        <v>1.0</v>
      </c>
      <c r="D275" s="5" t="s">
        <v>306</v>
      </c>
      <c r="E275" s="1" t="s">
        <v>24</v>
      </c>
      <c r="F275" s="1" t="s">
        <v>24</v>
      </c>
      <c r="G275" s="1" t="s">
        <v>25</v>
      </c>
      <c r="H275" s="6" t="s">
        <v>252</v>
      </c>
      <c r="I275" s="1" t="s">
        <v>27</v>
      </c>
      <c r="J275" s="1" t="s">
        <v>24</v>
      </c>
      <c r="K275" s="7">
        <f>IFERROR(__xludf.DUMMYFUNCTION("IF(ISBLANK(D275),"""",COUNTA(SPLIT(D275,"" "")))"),7.0)</f>
        <v>7</v>
      </c>
      <c r="L275" s="1">
        <v>79.7</v>
      </c>
      <c r="M275" s="1">
        <v>4.3</v>
      </c>
      <c r="N275" s="1">
        <v>5.8</v>
      </c>
      <c r="O275" s="1">
        <v>5.0</v>
      </c>
      <c r="P275" s="1">
        <v>11.2</v>
      </c>
      <c r="Q275" s="1">
        <v>4.6</v>
      </c>
      <c r="R275" s="1">
        <v>6.0</v>
      </c>
      <c r="S275" s="1">
        <v>53.0</v>
      </c>
      <c r="T275" s="1">
        <v>4.0</v>
      </c>
      <c r="U275" s="14">
        <v>0.0755</v>
      </c>
      <c r="V275" s="1">
        <v>8.83</v>
      </c>
      <c r="W275" s="1">
        <v>1.4</v>
      </c>
    </row>
    <row r="276">
      <c r="A276" s="1">
        <v>322.0</v>
      </c>
      <c r="B276" s="1">
        <v>7.0</v>
      </c>
      <c r="C276" s="1">
        <v>2.0</v>
      </c>
      <c r="D276" s="5" t="s">
        <v>307</v>
      </c>
      <c r="E276" s="1" t="s">
        <v>24</v>
      </c>
      <c r="F276" s="1" t="s">
        <v>24</v>
      </c>
      <c r="G276" s="1" t="s">
        <v>25</v>
      </c>
      <c r="H276" s="6" t="s">
        <v>252</v>
      </c>
      <c r="I276" s="1" t="s">
        <v>27</v>
      </c>
      <c r="J276" s="1" t="s">
        <v>24</v>
      </c>
      <c r="K276" s="7">
        <f>IFERROR(__xludf.DUMMYFUNCTION("IF(ISBLANK(D276),"""",COUNTA(SPLIT(D276,"" "")))"),11.0)</f>
        <v>11</v>
      </c>
    </row>
    <row r="277">
      <c r="A277" s="1">
        <v>323.0</v>
      </c>
      <c r="B277" s="1">
        <v>7.0</v>
      </c>
      <c r="C277" s="1">
        <v>3.0</v>
      </c>
      <c r="D277" s="5" t="s">
        <v>308</v>
      </c>
      <c r="E277" s="1" t="s">
        <v>24</v>
      </c>
      <c r="F277" s="1" t="s">
        <v>24</v>
      </c>
      <c r="G277" s="1" t="s">
        <v>25</v>
      </c>
      <c r="H277" s="6" t="s">
        <v>252</v>
      </c>
      <c r="I277" s="1" t="s">
        <v>27</v>
      </c>
      <c r="J277" s="1" t="s">
        <v>24</v>
      </c>
      <c r="K277" s="7">
        <f>IFERROR(__xludf.DUMMYFUNCTION("IF(ISBLANK(D277),"""",COUNTA(SPLIT(D277,"" "")))"),13.0)</f>
        <v>13</v>
      </c>
      <c r="M277" s="14"/>
    </row>
    <row r="278">
      <c r="A278" s="1">
        <v>324.0</v>
      </c>
      <c r="B278" s="1">
        <v>7.0</v>
      </c>
      <c r="C278" s="1">
        <v>4.0</v>
      </c>
      <c r="D278" s="10" t="s">
        <v>309</v>
      </c>
      <c r="E278" s="1" t="s">
        <v>24</v>
      </c>
      <c r="F278" s="1" t="s">
        <v>31</v>
      </c>
      <c r="G278" s="1" t="s">
        <v>25</v>
      </c>
      <c r="H278" s="6" t="s">
        <v>252</v>
      </c>
      <c r="I278" s="1" t="s">
        <v>27</v>
      </c>
      <c r="J278" s="1" t="s">
        <v>24</v>
      </c>
      <c r="K278" s="7">
        <f>IFERROR(__xludf.DUMMYFUNCTION("IF(ISBLANK(D278),"""",COUNTA(SPLIT(D278,"" "")))"),9.0)</f>
        <v>9</v>
      </c>
    </row>
    <row r="279">
      <c r="A279" s="1">
        <v>325.0</v>
      </c>
      <c r="B279" s="1">
        <v>7.0</v>
      </c>
      <c r="C279" s="1">
        <v>5.0</v>
      </c>
      <c r="D279" s="10" t="s">
        <v>310</v>
      </c>
      <c r="E279" s="1" t="s">
        <v>24</v>
      </c>
      <c r="F279" s="1" t="s">
        <v>31</v>
      </c>
      <c r="G279" s="1" t="s">
        <v>25</v>
      </c>
      <c r="H279" s="6" t="s">
        <v>252</v>
      </c>
      <c r="I279" s="1" t="s">
        <v>27</v>
      </c>
      <c r="J279" s="1" t="s">
        <v>24</v>
      </c>
      <c r="K279" s="7">
        <f>IFERROR(__xludf.DUMMYFUNCTION("IF(ISBLANK(D279),"""",COUNTA(SPLIT(D279,"" "")))"),6.0)</f>
        <v>6</v>
      </c>
    </row>
    <row r="280">
      <c r="A280" s="1">
        <v>326.0</v>
      </c>
      <c r="B280" s="1">
        <v>7.0</v>
      </c>
      <c r="C280" s="1">
        <v>0.0</v>
      </c>
      <c r="D280" s="13" t="s">
        <v>311</v>
      </c>
      <c r="E280" s="1" t="s">
        <v>27</v>
      </c>
      <c r="F280" s="1" t="s">
        <v>34</v>
      </c>
      <c r="G280" s="1" t="s">
        <v>35</v>
      </c>
      <c r="H280" s="6" t="s">
        <v>252</v>
      </c>
      <c r="I280" s="1" t="s">
        <v>27</v>
      </c>
      <c r="J280" s="1" t="s">
        <v>24</v>
      </c>
      <c r="K280" s="7">
        <f>IFERROR(__xludf.DUMMYFUNCTION("IF(ISBLANK(D280),"""",COUNTA(SPLIT(D280,"" "")))"),1.0)</f>
        <v>1</v>
      </c>
    </row>
    <row r="281">
      <c r="A281" s="1">
        <v>327.0</v>
      </c>
      <c r="B281" s="1">
        <v>7.0</v>
      </c>
      <c r="C281" s="1">
        <v>6.0</v>
      </c>
      <c r="D281" s="32" t="s">
        <v>364</v>
      </c>
      <c r="E281" s="1" t="s">
        <v>24</v>
      </c>
      <c r="F281" s="1" t="s">
        <v>31</v>
      </c>
      <c r="G281" s="1" t="s">
        <v>25</v>
      </c>
      <c r="H281" s="6" t="s">
        <v>252</v>
      </c>
      <c r="I281" s="1" t="s">
        <v>27</v>
      </c>
      <c r="J281" s="1" t="s">
        <v>24</v>
      </c>
      <c r="K281" s="7">
        <f>IFERROR(__xludf.DUMMYFUNCTION("IF(ISBLANK(D281),"""",COUNTA(SPLIT(D281,"" "")))"),7.0)</f>
        <v>7</v>
      </c>
    </row>
    <row r="282">
      <c r="A282" s="1">
        <v>328.0</v>
      </c>
      <c r="B282" s="1">
        <v>7.0</v>
      </c>
      <c r="C282" s="1">
        <v>0.0</v>
      </c>
      <c r="D282" s="5" t="s">
        <v>313</v>
      </c>
      <c r="E282" s="1" t="s">
        <v>27</v>
      </c>
      <c r="F282" s="1" t="s">
        <v>38</v>
      </c>
      <c r="G282" s="1" t="s">
        <v>39</v>
      </c>
      <c r="H282" s="6" t="s">
        <v>252</v>
      </c>
      <c r="I282" s="1" t="s">
        <v>27</v>
      </c>
      <c r="J282" s="1" t="s">
        <v>24</v>
      </c>
      <c r="K282" s="7">
        <f>IFERROR(__xludf.DUMMYFUNCTION("IF(ISBLANK(D282),"""",COUNTA(SPLIT(D282,"" "")))"),1.0)</f>
        <v>1</v>
      </c>
    </row>
    <row r="283">
      <c r="A283" s="1">
        <v>329.0</v>
      </c>
      <c r="B283" s="1">
        <v>7.0</v>
      </c>
      <c r="C283" s="1">
        <v>0.0</v>
      </c>
      <c r="D283" s="9" t="s">
        <v>314</v>
      </c>
      <c r="E283" s="1" t="s">
        <v>27</v>
      </c>
      <c r="F283" s="1" t="s">
        <v>41</v>
      </c>
      <c r="G283" s="1" t="s">
        <v>35</v>
      </c>
      <c r="H283" s="6" t="s">
        <v>252</v>
      </c>
      <c r="I283" s="1" t="s">
        <v>27</v>
      </c>
      <c r="J283" s="1" t="s">
        <v>24</v>
      </c>
      <c r="K283" s="7">
        <f>IFERROR(__xludf.DUMMYFUNCTION("IF(ISBLANK(D283),"""",COUNTA(SPLIT(D283,"" "")))"),10.0)</f>
        <v>10</v>
      </c>
    </row>
    <row r="284">
      <c r="A284" s="1">
        <v>163.0</v>
      </c>
      <c r="B284" s="1">
        <v>8.0</v>
      </c>
      <c r="C284" s="1">
        <v>1.0</v>
      </c>
      <c r="D284" s="5" t="s">
        <v>315</v>
      </c>
      <c r="E284" s="1" t="s">
        <v>24</v>
      </c>
      <c r="F284" s="1" t="s">
        <v>24</v>
      </c>
      <c r="G284" s="1" t="s">
        <v>25</v>
      </c>
      <c r="H284" s="6" t="s">
        <v>252</v>
      </c>
      <c r="I284" s="1" t="s">
        <v>27</v>
      </c>
      <c r="J284" s="1" t="s">
        <v>24</v>
      </c>
      <c r="K284" s="7">
        <f>IFERROR(__xludf.DUMMYFUNCTION("IF(ISBLANK(D284),"""",COUNTA(SPLIT(D284,"" "")))"),7.0)</f>
        <v>7</v>
      </c>
      <c r="L284" s="1">
        <v>86.7</v>
      </c>
      <c r="M284" s="1">
        <v>3.9</v>
      </c>
      <c r="N284" s="1">
        <v>5.9</v>
      </c>
      <c r="O284" s="1">
        <v>4.2</v>
      </c>
      <c r="P284" s="1">
        <v>7.5</v>
      </c>
      <c r="Q284" s="1">
        <v>2.7</v>
      </c>
      <c r="R284" s="1">
        <v>7.0</v>
      </c>
      <c r="S284" s="1">
        <v>76.0</v>
      </c>
      <c r="T284" s="1">
        <v>3.0</v>
      </c>
      <c r="U284" s="14">
        <v>0.0395</v>
      </c>
      <c r="V284" s="1">
        <v>10.86</v>
      </c>
      <c r="W284" s="1">
        <v>1.29</v>
      </c>
    </row>
    <row r="285">
      <c r="A285" s="1">
        <v>164.0</v>
      </c>
      <c r="B285" s="1">
        <v>8.0</v>
      </c>
      <c r="C285" s="1">
        <v>0.0</v>
      </c>
      <c r="D285" s="5" t="s">
        <v>316</v>
      </c>
      <c r="E285" s="1" t="s">
        <v>27</v>
      </c>
      <c r="F285" s="1" t="s">
        <v>38</v>
      </c>
      <c r="G285" s="1" t="s">
        <v>39</v>
      </c>
      <c r="H285" s="6" t="s">
        <v>252</v>
      </c>
      <c r="I285" s="1" t="s">
        <v>27</v>
      </c>
      <c r="J285" s="1" t="s">
        <v>24</v>
      </c>
      <c r="K285" s="7">
        <f>IFERROR(__xludf.DUMMYFUNCTION("IF(ISBLANK(D285),"""",COUNTA(SPLIT(D285,"" "")))"),1.0)</f>
        <v>1</v>
      </c>
    </row>
    <row r="286">
      <c r="A286" s="1">
        <v>165.0</v>
      </c>
      <c r="B286" s="1">
        <v>8.0</v>
      </c>
      <c r="C286" s="1">
        <v>2.0</v>
      </c>
      <c r="D286" s="5" t="s">
        <v>317</v>
      </c>
      <c r="E286" s="1" t="s">
        <v>24</v>
      </c>
      <c r="F286" s="1" t="s">
        <v>24</v>
      </c>
      <c r="G286" s="1" t="s">
        <v>25</v>
      </c>
      <c r="H286" s="6" t="s">
        <v>252</v>
      </c>
      <c r="I286" s="1" t="s">
        <v>27</v>
      </c>
      <c r="J286" s="1" t="s">
        <v>24</v>
      </c>
      <c r="K286" s="7">
        <f>IFERROR(__xludf.DUMMYFUNCTION("IF(ISBLANK(D286),"""",COUNTA(SPLIT(D286,"" "")))"),12.0)</f>
        <v>12</v>
      </c>
    </row>
    <row r="287">
      <c r="A287" s="1">
        <v>166.0</v>
      </c>
      <c r="B287" s="1">
        <v>8.0</v>
      </c>
      <c r="C287" s="1">
        <v>3.0</v>
      </c>
      <c r="D287" s="5" t="s">
        <v>318</v>
      </c>
      <c r="E287" s="1" t="s">
        <v>24</v>
      </c>
      <c r="F287" s="1" t="s">
        <v>24</v>
      </c>
      <c r="G287" s="1" t="s">
        <v>25</v>
      </c>
      <c r="H287" s="6" t="s">
        <v>252</v>
      </c>
      <c r="I287" s="1" t="s">
        <v>27</v>
      </c>
      <c r="J287" s="1" t="s">
        <v>24</v>
      </c>
      <c r="K287" s="7">
        <f>IFERROR(__xludf.DUMMYFUNCTION("IF(ISBLANK(D287),"""",COUNTA(SPLIT(D287,"" "")))"),10.0)</f>
        <v>10</v>
      </c>
    </row>
    <row r="288">
      <c r="A288" s="1">
        <v>167.0</v>
      </c>
      <c r="B288" s="1">
        <v>8.0</v>
      </c>
      <c r="C288" s="1">
        <v>4.0</v>
      </c>
      <c r="D288" s="5" t="s">
        <v>319</v>
      </c>
      <c r="E288" s="1" t="s">
        <v>24</v>
      </c>
      <c r="F288" s="1" t="s">
        <v>24</v>
      </c>
      <c r="G288" s="1" t="s">
        <v>25</v>
      </c>
      <c r="H288" s="6" t="s">
        <v>252</v>
      </c>
      <c r="I288" s="1" t="s">
        <v>27</v>
      </c>
      <c r="J288" s="1" t="s">
        <v>24</v>
      </c>
      <c r="K288" s="7">
        <f>IFERROR(__xludf.DUMMYFUNCTION("IF(ISBLANK(D288),"""",COUNTA(SPLIT(D288,"" "")))"),10.0)</f>
        <v>10</v>
      </c>
    </row>
    <row r="289">
      <c r="A289" s="1">
        <v>168.0</v>
      </c>
      <c r="B289" s="1">
        <v>8.0</v>
      </c>
      <c r="C289" s="1">
        <v>5.0</v>
      </c>
      <c r="D289" s="10" t="s">
        <v>320</v>
      </c>
      <c r="E289" s="1" t="s">
        <v>24</v>
      </c>
      <c r="F289" s="1" t="s">
        <v>31</v>
      </c>
      <c r="G289" s="1" t="s">
        <v>25</v>
      </c>
      <c r="H289" s="6" t="s">
        <v>252</v>
      </c>
      <c r="I289" s="1" t="s">
        <v>27</v>
      </c>
      <c r="J289" s="1" t="s">
        <v>24</v>
      </c>
      <c r="K289" s="7">
        <f>IFERROR(__xludf.DUMMYFUNCTION("IF(ISBLANK(D289),"""",COUNTA(SPLIT(D289,"" "")))"),16.0)</f>
        <v>16</v>
      </c>
    </row>
    <row r="290">
      <c r="A290" s="1">
        <v>169.0</v>
      </c>
      <c r="B290" s="1">
        <v>8.0</v>
      </c>
      <c r="C290" s="1">
        <v>6.0</v>
      </c>
      <c r="D290" s="32" t="s">
        <v>365</v>
      </c>
      <c r="E290" s="1" t="s">
        <v>24</v>
      </c>
      <c r="F290" s="1" t="s">
        <v>31</v>
      </c>
      <c r="G290" s="1" t="s">
        <v>25</v>
      </c>
      <c r="H290" s="6" t="s">
        <v>252</v>
      </c>
      <c r="I290" s="1" t="s">
        <v>27</v>
      </c>
      <c r="J290" s="1" t="s">
        <v>24</v>
      </c>
      <c r="K290" s="7">
        <f>IFERROR(__xludf.DUMMYFUNCTION("IF(ISBLANK(D290),"""",COUNTA(SPLIT(D290,"" "")))"),8.0)</f>
        <v>8</v>
      </c>
    </row>
    <row r="291">
      <c r="A291" s="1">
        <v>170.0</v>
      </c>
      <c r="B291" s="1">
        <v>8.0</v>
      </c>
      <c r="C291" s="1">
        <v>0.0</v>
      </c>
      <c r="D291" s="13" t="s">
        <v>322</v>
      </c>
      <c r="E291" s="1" t="s">
        <v>27</v>
      </c>
      <c r="F291" s="1" t="s">
        <v>34</v>
      </c>
      <c r="G291" s="1" t="s">
        <v>35</v>
      </c>
      <c r="H291" s="6" t="s">
        <v>252</v>
      </c>
      <c r="I291" s="1" t="s">
        <v>27</v>
      </c>
      <c r="J291" s="1" t="s">
        <v>24</v>
      </c>
      <c r="K291" s="7">
        <f>IFERROR(__xludf.DUMMYFUNCTION("IF(ISBLANK(D291),"""",COUNTA(SPLIT(D291,"" "")))"),1.0)</f>
        <v>1</v>
      </c>
    </row>
    <row r="292">
      <c r="A292" s="1">
        <v>171.0</v>
      </c>
      <c r="B292" s="1">
        <v>8.0</v>
      </c>
      <c r="C292" s="1">
        <v>7.0</v>
      </c>
      <c r="D292" s="5" t="s">
        <v>323</v>
      </c>
      <c r="E292" s="1" t="s">
        <v>24</v>
      </c>
      <c r="F292" s="1" t="s">
        <v>24</v>
      </c>
      <c r="G292" s="1" t="s">
        <v>25</v>
      </c>
      <c r="H292" s="6" t="s">
        <v>252</v>
      </c>
      <c r="I292" s="1" t="s">
        <v>27</v>
      </c>
      <c r="J292" s="1" t="s">
        <v>24</v>
      </c>
      <c r="K292" s="7">
        <f>IFERROR(__xludf.DUMMYFUNCTION("IF(ISBLANK(D292),"""",COUNTA(SPLIT(D292,"" "")))"),13.0)</f>
        <v>13</v>
      </c>
    </row>
    <row r="293">
      <c r="A293" s="1">
        <v>172.0</v>
      </c>
      <c r="B293" s="1">
        <v>8.0</v>
      </c>
      <c r="C293" s="1">
        <v>0.0</v>
      </c>
      <c r="D293" s="9" t="s">
        <v>324</v>
      </c>
      <c r="E293" s="1" t="s">
        <v>27</v>
      </c>
      <c r="F293" s="1" t="s">
        <v>41</v>
      </c>
      <c r="G293" s="1" t="s">
        <v>35</v>
      </c>
      <c r="H293" s="6" t="s">
        <v>252</v>
      </c>
      <c r="I293" s="1" t="s">
        <v>27</v>
      </c>
      <c r="J293" s="1" t="s">
        <v>24</v>
      </c>
      <c r="K293" s="7">
        <f>IFERROR(__xludf.DUMMYFUNCTION("IF(ISBLANK(D293),"""",COUNTA(SPLIT(D293,"" "")))"),12.0)</f>
        <v>12</v>
      </c>
    </row>
    <row r="294">
      <c r="D294" s="30"/>
    </row>
    <row r="295">
      <c r="D295" s="30"/>
      <c r="M295" s="14"/>
    </row>
    <row r="296">
      <c r="D296" s="30"/>
    </row>
    <row r="297">
      <c r="D297" s="30"/>
    </row>
    <row r="298">
      <c r="D298" s="30"/>
    </row>
    <row r="299">
      <c r="D299" s="30"/>
    </row>
    <row r="300">
      <c r="D300" s="30"/>
    </row>
    <row r="301">
      <c r="D301" s="30"/>
    </row>
    <row r="302">
      <c r="D302" s="30"/>
    </row>
    <row r="303">
      <c r="D303" s="30"/>
    </row>
    <row r="304">
      <c r="D304" s="30"/>
    </row>
    <row r="305">
      <c r="D305" s="30"/>
    </row>
    <row r="306">
      <c r="D306" s="30"/>
    </row>
    <row r="307">
      <c r="D307" s="30"/>
    </row>
    <row r="308">
      <c r="D308" s="30"/>
    </row>
    <row r="309">
      <c r="D309" s="30"/>
    </row>
    <row r="310">
      <c r="D310" s="30"/>
    </row>
    <row r="311">
      <c r="D311" s="30"/>
    </row>
    <row r="312">
      <c r="D312" s="30"/>
    </row>
    <row r="313">
      <c r="D313" s="30"/>
    </row>
    <row r="314">
      <c r="D314" s="30"/>
    </row>
    <row r="315">
      <c r="D315" s="30"/>
    </row>
    <row r="316">
      <c r="D316" s="30"/>
    </row>
    <row r="317">
      <c r="D317" s="30"/>
    </row>
    <row r="318">
      <c r="D318" s="30"/>
    </row>
    <row r="319">
      <c r="D319" s="30"/>
    </row>
    <row r="320">
      <c r="D320" s="30"/>
    </row>
    <row r="321">
      <c r="D321" s="30"/>
    </row>
    <row r="322">
      <c r="D322" s="30"/>
    </row>
    <row r="323">
      <c r="D323" s="30"/>
    </row>
    <row r="324">
      <c r="D324" s="30"/>
    </row>
    <row r="325">
      <c r="D325" s="30"/>
    </row>
    <row r="326">
      <c r="D326" s="30"/>
    </row>
    <row r="327">
      <c r="D327" s="30"/>
    </row>
    <row r="328">
      <c r="D328" s="30"/>
    </row>
    <row r="329">
      <c r="D329" s="30"/>
    </row>
    <row r="330">
      <c r="D330" s="30"/>
    </row>
    <row r="331">
      <c r="D331" s="30"/>
    </row>
    <row r="332">
      <c r="D332" s="30"/>
    </row>
    <row r="333">
      <c r="D333" s="30"/>
    </row>
    <row r="334">
      <c r="D334" s="30"/>
    </row>
    <row r="335">
      <c r="D335" s="30"/>
    </row>
    <row r="336">
      <c r="D336" s="30"/>
    </row>
    <row r="337">
      <c r="D337" s="30"/>
    </row>
    <row r="338">
      <c r="D338" s="30"/>
    </row>
    <row r="339">
      <c r="D339" s="30"/>
    </row>
    <row r="340">
      <c r="D340" s="30"/>
    </row>
    <row r="341">
      <c r="D341" s="30"/>
    </row>
    <row r="342">
      <c r="D342" s="30"/>
    </row>
    <row r="343">
      <c r="D343" s="30"/>
    </row>
    <row r="344">
      <c r="D344" s="30"/>
    </row>
    <row r="345">
      <c r="D345" s="30"/>
    </row>
    <row r="346">
      <c r="D346" s="30"/>
    </row>
    <row r="347">
      <c r="D347" s="30"/>
    </row>
    <row r="348">
      <c r="D348" s="30"/>
    </row>
    <row r="349">
      <c r="D349" s="30"/>
    </row>
    <row r="350">
      <c r="D350" s="30"/>
    </row>
    <row r="351">
      <c r="D351" s="30"/>
    </row>
    <row r="352">
      <c r="D352" s="30"/>
    </row>
    <row r="353">
      <c r="D353" s="30"/>
    </row>
    <row r="354">
      <c r="D354" s="30"/>
    </row>
    <row r="355">
      <c r="D355" s="30"/>
    </row>
    <row r="356">
      <c r="D356" s="30"/>
    </row>
    <row r="357">
      <c r="D357" s="30"/>
    </row>
    <row r="358">
      <c r="D358" s="30"/>
    </row>
    <row r="359">
      <c r="D359" s="30"/>
    </row>
    <row r="360">
      <c r="D360" s="30"/>
    </row>
    <row r="361">
      <c r="D361" s="30"/>
    </row>
    <row r="362">
      <c r="D362" s="30"/>
    </row>
    <row r="363">
      <c r="D363" s="30"/>
    </row>
    <row r="364">
      <c r="D364" s="30"/>
    </row>
    <row r="365">
      <c r="D365" s="30"/>
    </row>
    <row r="366">
      <c r="D366" s="30"/>
    </row>
    <row r="367">
      <c r="D367" s="30"/>
    </row>
    <row r="368">
      <c r="D368" s="30"/>
    </row>
    <row r="369">
      <c r="D369" s="30"/>
    </row>
    <row r="370">
      <c r="D370" s="30"/>
    </row>
    <row r="371">
      <c r="D371" s="30"/>
    </row>
    <row r="372">
      <c r="D372" s="30"/>
    </row>
    <row r="373">
      <c r="D373" s="30"/>
    </row>
    <row r="374">
      <c r="D374" s="30"/>
    </row>
    <row r="375">
      <c r="D375" s="30"/>
    </row>
    <row r="376">
      <c r="D376" s="30"/>
    </row>
    <row r="377">
      <c r="D377" s="30"/>
    </row>
    <row r="378">
      <c r="D378" s="30"/>
    </row>
    <row r="379">
      <c r="D379" s="30"/>
    </row>
    <row r="380">
      <c r="D380" s="30"/>
    </row>
    <row r="381">
      <c r="D381" s="30"/>
    </row>
    <row r="382">
      <c r="D382" s="30"/>
    </row>
    <row r="383">
      <c r="D383" s="30"/>
    </row>
    <row r="384">
      <c r="D384" s="30"/>
    </row>
    <row r="385">
      <c r="D385" s="30"/>
    </row>
    <row r="386">
      <c r="D386" s="30"/>
    </row>
    <row r="387">
      <c r="D387" s="30"/>
    </row>
    <row r="388">
      <c r="D388" s="30"/>
    </row>
    <row r="389">
      <c r="D389" s="30"/>
    </row>
    <row r="390">
      <c r="D390" s="30"/>
    </row>
    <row r="391">
      <c r="D391" s="30"/>
    </row>
    <row r="392">
      <c r="D392" s="30"/>
    </row>
    <row r="393">
      <c r="D393" s="30"/>
    </row>
    <row r="394">
      <c r="D394" s="30"/>
    </row>
    <row r="395">
      <c r="D395" s="30"/>
    </row>
    <row r="396">
      <c r="D396" s="30"/>
    </row>
    <row r="397">
      <c r="D397" s="30"/>
    </row>
    <row r="398">
      <c r="D398" s="30"/>
    </row>
    <row r="399">
      <c r="D399" s="30"/>
    </row>
    <row r="400">
      <c r="D400" s="30"/>
    </row>
    <row r="401">
      <c r="D401" s="30"/>
    </row>
    <row r="402">
      <c r="D402" s="30"/>
    </row>
    <row r="403">
      <c r="D403" s="30"/>
    </row>
    <row r="404">
      <c r="D404" s="30"/>
    </row>
    <row r="405">
      <c r="D405" s="30"/>
    </row>
    <row r="406">
      <c r="D406" s="30"/>
    </row>
    <row r="407">
      <c r="D407" s="30"/>
    </row>
    <row r="408">
      <c r="D408" s="30"/>
    </row>
    <row r="409">
      <c r="D409" s="30"/>
    </row>
    <row r="410">
      <c r="D410" s="30"/>
    </row>
    <row r="411">
      <c r="D411" s="30"/>
    </row>
    <row r="412">
      <c r="D412" s="30"/>
    </row>
    <row r="413">
      <c r="D413" s="30"/>
    </row>
    <row r="414">
      <c r="D414" s="30"/>
    </row>
    <row r="415">
      <c r="D415" s="30"/>
    </row>
    <row r="416">
      <c r="D416" s="30"/>
    </row>
    <row r="417">
      <c r="D417" s="30"/>
    </row>
    <row r="418">
      <c r="D418" s="30"/>
    </row>
    <row r="419">
      <c r="D419" s="30"/>
    </row>
    <row r="420">
      <c r="D420" s="30"/>
    </row>
    <row r="421">
      <c r="D421" s="30"/>
    </row>
    <row r="422">
      <c r="D422" s="30"/>
    </row>
    <row r="423">
      <c r="D423" s="30"/>
    </row>
    <row r="424">
      <c r="D424" s="30"/>
    </row>
    <row r="425">
      <c r="D425" s="30"/>
    </row>
    <row r="426">
      <c r="D426" s="30"/>
    </row>
    <row r="427">
      <c r="D427" s="30"/>
    </row>
    <row r="428">
      <c r="D428" s="30"/>
    </row>
    <row r="429">
      <c r="D429" s="30"/>
    </row>
    <row r="430">
      <c r="D430" s="30"/>
    </row>
    <row r="431">
      <c r="D431" s="30"/>
    </row>
    <row r="432">
      <c r="D432" s="30"/>
    </row>
    <row r="433">
      <c r="D433" s="30"/>
    </row>
    <row r="434">
      <c r="D434" s="30"/>
    </row>
    <row r="435">
      <c r="D435" s="30"/>
    </row>
    <row r="436">
      <c r="D436" s="30"/>
    </row>
    <row r="437">
      <c r="D437" s="30"/>
    </row>
    <row r="438">
      <c r="D438" s="30"/>
    </row>
    <row r="439">
      <c r="D439" s="30"/>
    </row>
    <row r="440">
      <c r="D440" s="30"/>
    </row>
    <row r="441">
      <c r="D441" s="30"/>
    </row>
    <row r="442">
      <c r="D442" s="30"/>
    </row>
    <row r="443">
      <c r="D443" s="30"/>
    </row>
    <row r="444">
      <c r="D444" s="30"/>
    </row>
    <row r="445">
      <c r="D445" s="30"/>
    </row>
    <row r="446">
      <c r="D446" s="30"/>
    </row>
    <row r="447">
      <c r="D447" s="30"/>
    </row>
    <row r="448">
      <c r="D448" s="30"/>
    </row>
    <row r="449">
      <c r="D449" s="30"/>
    </row>
    <row r="450">
      <c r="D450" s="30"/>
    </row>
    <row r="451">
      <c r="D451" s="30"/>
    </row>
    <row r="452">
      <c r="D452" s="30"/>
    </row>
    <row r="453">
      <c r="D453" s="30"/>
    </row>
    <row r="454">
      <c r="D454" s="30"/>
    </row>
    <row r="455">
      <c r="D455" s="30"/>
    </row>
    <row r="456">
      <c r="D456" s="30"/>
    </row>
    <row r="457">
      <c r="D457" s="30"/>
    </row>
    <row r="458">
      <c r="D458" s="30"/>
    </row>
    <row r="459">
      <c r="D459" s="30"/>
    </row>
    <row r="460">
      <c r="D460" s="30"/>
    </row>
    <row r="461">
      <c r="D461" s="30"/>
    </row>
    <row r="462">
      <c r="D462" s="30"/>
    </row>
    <row r="463">
      <c r="D463" s="30"/>
    </row>
    <row r="464">
      <c r="D464" s="30"/>
    </row>
    <row r="465">
      <c r="D465" s="30"/>
    </row>
    <row r="466">
      <c r="D466" s="30"/>
    </row>
    <row r="467">
      <c r="D467" s="30"/>
    </row>
    <row r="468">
      <c r="D468" s="30"/>
    </row>
    <row r="469">
      <c r="D469" s="30"/>
    </row>
    <row r="470">
      <c r="D470" s="30"/>
    </row>
    <row r="471">
      <c r="D471" s="30"/>
    </row>
    <row r="472">
      <c r="D472" s="30"/>
    </row>
    <row r="473">
      <c r="D473" s="30"/>
    </row>
    <row r="474">
      <c r="D474" s="30"/>
    </row>
    <row r="475">
      <c r="D475" s="30"/>
    </row>
    <row r="476">
      <c r="D476" s="30"/>
    </row>
    <row r="477">
      <c r="D477" s="30"/>
    </row>
    <row r="478">
      <c r="D478" s="30"/>
    </row>
    <row r="479">
      <c r="D479" s="30"/>
    </row>
    <row r="480">
      <c r="D480" s="30"/>
    </row>
    <row r="481">
      <c r="D481" s="30"/>
    </row>
    <row r="482">
      <c r="D482" s="30"/>
    </row>
    <row r="483">
      <c r="D483" s="30"/>
    </row>
    <row r="484">
      <c r="D484" s="30"/>
    </row>
    <row r="485">
      <c r="D485" s="30"/>
    </row>
    <row r="486">
      <c r="D486" s="30"/>
    </row>
    <row r="487">
      <c r="D487" s="30"/>
    </row>
    <row r="488">
      <c r="D488" s="30"/>
    </row>
    <row r="489">
      <c r="D489" s="30"/>
    </row>
    <row r="490">
      <c r="D490" s="30"/>
    </row>
    <row r="491">
      <c r="D491" s="30"/>
    </row>
    <row r="492">
      <c r="D492" s="30"/>
    </row>
    <row r="493">
      <c r="D493" s="30"/>
    </row>
    <row r="494">
      <c r="D494" s="30"/>
    </row>
    <row r="495">
      <c r="D495" s="30"/>
    </row>
    <row r="496">
      <c r="D496" s="30"/>
    </row>
    <row r="497">
      <c r="D497" s="30"/>
    </row>
    <row r="498">
      <c r="D498" s="30"/>
    </row>
    <row r="499">
      <c r="D499" s="30"/>
    </row>
    <row r="500">
      <c r="D500" s="30"/>
    </row>
    <row r="501">
      <c r="D501" s="30"/>
    </row>
    <row r="502">
      <c r="D502" s="30"/>
    </row>
    <row r="503">
      <c r="D503" s="30"/>
    </row>
    <row r="504">
      <c r="D504" s="30"/>
    </row>
    <row r="505">
      <c r="D505" s="30"/>
    </row>
    <row r="506">
      <c r="D506" s="30"/>
    </row>
    <row r="507">
      <c r="D507" s="30"/>
    </row>
    <row r="508">
      <c r="D508" s="30"/>
    </row>
    <row r="509">
      <c r="D509" s="30"/>
    </row>
    <row r="510">
      <c r="D510" s="30"/>
    </row>
    <row r="511">
      <c r="D511" s="30"/>
    </row>
    <row r="512">
      <c r="D512" s="30"/>
    </row>
    <row r="513">
      <c r="D513" s="30"/>
    </row>
    <row r="514">
      <c r="D514" s="30"/>
    </row>
    <row r="515">
      <c r="D515" s="30"/>
    </row>
    <row r="516">
      <c r="D516" s="30"/>
    </row>
    <row r="517">
      <c r="D517" s="30"/>
    </row>
    <row r="518">
      <c r="D518" s="30"/>
    </row>
    <row r="519">
      <c r="D519" s="30"/>
    </row>
    <row r="520">
      <c r="D520" s="30"/>
    </row>
    <row r="521">
      <c r="D521" s="30"/>
    </row>
    <row r="522">
      <c r="D522" s="30"/>
    </row>
    <row r="523">
      <c r="D523" s="30"/>
    </row>
    <row r="524">
      <c r="D524" s="30"/>
    </row>
    <row r="525">
      <c r="D525" s="30"/>
    </row>
    <row r="526">
      <c r="D526" s="30"/>
    </row>
    <row r="527">
      <c r="D527" s="30"/>
    </row>
    <row r="528">
      <c r="D528" s="30"/>
    </row>
    <row r="529">
      <c r="D529" s="30"/>
    </row>
    <row r="530">
      <c r="D530" s="30"/>
    </row>
    <row r="531">
      <c r="D531" s="30"/>
    </row>
    <row r="532">
      <c r="D532" s="30"/>
    </row>
    <row r="533">
      <c r="D533" s="30"/>
    </row>
    <row r="534">
      <c r="D534" s="30"/>
    </row>
    <row r="535">
      <c r="D535" s="30"/>
    </row>
    <row r="536">
      <c r="D536" s="30"/>
    </row>
    <row r="537">
      <c r="D537" s="30"/>
    </row>
    <row r="538">
      <c r="D538" s="30"/>
    </row>
    <row r="539">
      <c r="D539" s="30"/>
    </row>
    <row r="540">
      <c r="D540" s="30"/>
    </row>
    <row r="541">
      <c r="D541" s="30"/>
    </row>
    <row r="542">
      <c r="D542" s="30"/>
    </row>
    <row r="543">
      <c r="D543" s="30"/>
    </row>
    <row r="544">
      <c r="D544" s="30"/>
    </row>
    <row r="545">
      <c r="D545" s="30"/>
    </row>
    <row r="546">
      <c r="D546" s="30"/>
    </row>
    <row r="547">
      <c r="D547" s="30"/>
    </row>
    <row r="548">
      <c r="D548" s="30"/>
    </row>
    <row r="549">
      <c r="D549" s="30"/>
    </row>
    <row r="550">
      <c r="D550" s="30"/>
    </row>
    <row r="551">
      <c r="D551" s="30"/>
    </row>
    <row r="552">
      <c r="D552" s="30"/>
    </row>
    <row r="553">
      <c r="D553" s="30"/>
    </row>
    <row r="554">
      <c r="D554" s="30"/>
    </row>
    <row r="555">
      <c r="D555" s="30"/>
    </row>
    <row r="556">
      <c r="D556" s="30"/>
    </row>
    <row r="557">
      <c r="D557" s="30"/>
    </row>
    <row r="558">
      <c r="D558" s="30"/>
    </row>
    <row r="559">
      <c r="D559" s="30"/>
    </row>
    <row r="560">
      <c r="D560" s="30"/>
    </row>
    <row r="561">
      <c r="D561" s="30"/>
    </row>
    <row r="562">
      <c r="D562" s="30"/>
    </row>
    <row r="563">
      <c r="D563" s="30"/>
    </row>
    <row r="564">
      <c r="D564" s="30"/>
    </row>
    <row r="565">
      <c r="D565" s="30"/>
    </row>
    <row r="566">
      <c r="D566" s="30"/>
    </row>
    <row r="567">
      <c r="D567" s="30"/>
    </row>
    <row r="568">
      <c r="D568" s="30"/>
    </row>
    <row r="569">
      <c r="D569" s="30"/>
    </row>
    <row r="570">
      <c r="D570" s="30"/>
    </row>
    <row r="571">
      <c r="D571" s="30"/>
    </row>
    <row r="572">
      <c r="D572" s="30"/>
    </row>
    <row r="573">
      <c r="D573" s="30"/>
    </row>
    <row r="574">
      <c r="D574" s="30"/>
    </row>
    <row r="575">
      <c r="D575" s="30"/>
    </row>
    <row r="576">
      <c r="D576" s="30"/>
    </row>
    <row r="577">
      <c r="D577" s="30"/>
    </row>
    <row r="578">
      <c r="D578" s="30"/>
    </row>
    <row r="579">
      <c r="D579" s="30"/>
    </row>
    <row r="580">
      <c r="D580" s="30"/>
    </row>
    <row r="581">
      <c r="D581" s="30"/>
    </row>
    <row r="582">
      <c r="D582" s="30"/>
    </row>
    <row r="583">
      <c r="D583" s="30"/>
    </row>
    <row r="584">
      <c r="D584" s="30"/>
    </row>
    <row r="585">
      <c r="D585" s="30"/>
    </row>
    <row r="586">
      <c r="D586" s="30"/>
    </row>
    <row r="587">
      <c r="D587" s="30"/>
    </row>
    <row r="588">
      <c r="D588" s="30"/>
    </row>
    <row r="589">
      <c r="D589" s="30"/>
    </row>
    <row r="590">
      <c r="D590" s="30"/>
    </row>
    <row r="591">
      <c r="D591" s="30"/>
    </row>
    <row r="592">
      <c r="D592" s="30"/>
    </row>
    <row r="593">
      <c r="D593" s="30"/>
    </row>
    <row r="594">
      <c r="D594" s="30"/>
    </row>
    <row r="595">
      <c r="D595" s="30"/>
    </row>
    <row r="596">
      <c r="D596" s="30"/>
    </row>
    <row r="597">
      <c r="D597" s="30"/>
    </row>
    <row r="598">
      <c r="D598" s="30"/>
    </row>
    <row r="599">
      <c r="D599" s="30"/>
    </row>
    <row r="600">
      <c r="D600" s="30"/>
    </row>
    <row r="601">
      <c r="D601" s="30"/>
    </row>
    <row r="602">
      <c r="D602" s="30"/>
    </row>
    <row r="603">
      <c r="D603" s="30"/>
    </row>
    <row r="604">
      <c r="D604" s="30"/>
    </row>
    <row r="605">
      <c r="D605" s="30"/>
    </row>
    <row r="606">
      <c r="D606" s="30"/>
    </row>
    <row r="607">
      <c r="D607" s="30"/>
    </row>
    <row r="608">
      <c r="D608" s="30"/>
    </row>
    <row r="609">
      <c r="D609" s="30"/>
    </row>
    <row r="610">
      <c r="D610" s="30"/>
    </row>
    <row r="611">
      <c r="D611" s="30"/>
    </row>
    <row r="612">
      <c r="D612" s="30"/>
    </row>
    <row r="613">
      <c r="D613" s="30"/>
    </row>
    <row r="614">
      <c r="D614" s="30"/>
    </row>
    <row r="615">
      <c r="D615" s="30"/>
    </row>
    <row r="616">
      <c r="D616" s="30"/>
    </row>
    <row r="617">
      <c r="D617" s="30"/>
    </row>
    <row r="618">
      <c r="D618" s="30"/>
    </row>
    <row r="619">
      <c r="D619" s="30"/>
    </row>
    <row r="620">
      <c r="D620" s="30"/>
    </row>
    <row r="621">
      <c r="D621" s="30"/>
    </row>
    <row r="622">
      <c r="D622" s="30"/>
    </row>
    <row r="623">
      <c r="D623" s="30"/>
    </row>
    <row r="624">
      <c r="D624" s="30"/>
    </row>
    <row r="625">
      <c r="D625" s="30"/>
    </row>
    <row r="626">
      <c r="D626" s="30"/>
    </row>
    <row r="627">
      <c r="D627" s="30"/>
    </row>
    <row r="628">
      <c r="D628" s="30"/>
    </row>
    <row r="629">
      <c r="D629" s="30"/>
    </row>
    <row r="630">
      <c r="D630" s="30"/>
    </row>
    <row r="631">
      <c r="D631" s="30"/>
    </row>
    <row r="632">
      <c r="D632" s="30"/>
    </row>
    <row r="633">
      <c r="D633" s="30"/>
    </row>
    <row r="634">
      <c r="D634" s="30"/>
    </row>
    <row r="635">
      <c r="D635" s="30"/>
    </row>
    <row r="636">
      <c r="D636" s="30"/>
    </row>
    <row r="637">
      <c r="D637" s="30"/>
    </row>
    <row r="638">
      <c r="D638" s="30"/>
    </row>
    <row r="639">
      <c r="D639" s="30"/>
    </row>
    <row r="640">
      <c r="D640" s="30"/>
    </row>
    <row r="641">
      <c r="D641" s="30"/>
    </row>
    <row r="642">
      <c r="D642" s="30"/>
    </row>
    <row r="643">
      <c r="D643" s="30"/>
    </row>
    <row r="644">
      <c r="D644" s="30"/>
    </row>
    <row r="645">
      <c r="D645" s="30"/>
    </row>
    <row r="646">
      <c r="D646" s="30"/>
    </row>
    <row r="647">
      <c r="D647" s="30"/>
    </row>
    <row r="648">
      <c r="D648" s="30"/>
    </row>
    <row r="649">
      <c r="D649" s="30"/>
    </row>
    <row r="650">
      <c r="D650" s="30"/>
    </row>
    <row r="651">
      <c r="D651" s="30"/>
    </row>
    <row r="652">
      <c r="D652" s="30"/>
    </row>
    <row r="653">
      <c r="D653" s="30"/>
    </row>
    <row r="654">
      <c r="D654" s="30"/>
    </row>
    <row r="655">
      <c r="D655" s="30"/>
    </row>
    <row r="656">
      <c r="D656" s="30"/>
    </row>
    <row r="657">
      <c r="D657" s="30"/>
    </row>
    <row r="658">
      <c r="D658" s="30"/>
    </row>
    <row r="659">
      <c r="D659" s="30"/>
    </row>
    <row r="660">
      <c r="D660" s="30"/>
    </row>
    <row r="661">
      <c r="D661" s="30"/>
    </row>
    <row r="662">
      <c r="D662" s="30"/>
    </row>
    <row r="663">
      <c r="D663" s="30"/>
    </row>
    <row r="664">
      <c r="D664" s="30"/>
    </row>
    <row r="665">
      <c r="D665" s="30"/>
    </row>
    <row r="666">
      <c r="D666" s="30"/>
    </row>
    <row r="667">
      <c r="D667" s="30"/>
    </row>
    <row r="668">
      <c r="D668" s="30"/>
    </row>
    <row r="669">
      <c r="D669" s="30"/>
    </row>
    <row r="670">
      <c r="D670" s="30"/>
    </row>
    <row r="671">
      <c r="D671" s="30"/>
    </row>
    <row r="672">
      <c r="D672" s="30"/>
    </row>
    <row r="673">
      <c r="D673" s="30"/>
    </row>
    <row r="674">
      <c r="D674" s="30"/>
    </row>
    <row r="675">
      <c r="D675" s="30"/>
    </row>
    <row r="676">
      <c r="D676" s="30"/>
    </row>
    <row r="677">
      <c r="D677" s="30"/>
    </row>
    <row r="678">
      <c r="D678" s="30"/>
    </row>
    <row r="679">
      <c r="D679" s="30"/>
    </row>
    <row r="680">
      <c r="D680" s="30"/>
    </row>
    <row r="681">
      <c r="D681" s="30"/>
    </row>
    <row r="682">
      <c r="D682" s="30"/>
    </row>
    <row r="683">
      <c r="D683" s="30"/>
    </row>
    <row r="684">
      <c r="D684" s="30"/>
    </row>
    <row r="685">
      <c r="D685" s="30"/>
    </row>
    <row r="686">
      <c r="D686" s="30"/>
    </row>
    <row r="687">
      <c r="D687" s="30"/>
    </row>
    <row r="688">
      <c r="D688" s="30"/>
    </row>
    <row r="689">
      <c r="D689" s="30"/>
    </row>
    <row r="690">
      <c r="D690" s="30"/>
    </row>
    <row r="691">
      <c r="D691" s="30"/>
    </row>
    <row r="692">
      <c r="D692" s="30"/>
    </row>
    <row r="693">
      <c r="D693" s="30"/>
    </row>
    <row r="694">
      <c r="D694" s="30"/>
    </row>
    <row r="695">
      <c r="D695" s="30"/>
    </row>
    <row r="696">
      <c r="D696" s="30"/>
    </row>
    <row r="697">
      <c r="D697" s="30"/>
    </row>
    <row r="698">
      <c r="D698" s="30"/>
    </row>
    <row r="699">
      <c r="D699" s="30"/>
    </row>
    <row r="700">
      <c r="D700" s="30"/>
    </row>
    <row r="701">
      <c r="D701" s="30"/>
    </row>
    <row r="702">
      <c r="D702" s="30"/>
    </row>
    <row r="703">
      <c r="D703" s="30"/>
    </row>
    <row r="704">
      <c r="D704" s="30"/>
    </row>
    <row r="705">
      <c r="D705" s="30"/>
    </row>
    <row r="706">
      <c r="D706" s="30"/>
    </row>
    <row r="707">
      <c r="D707" s="30"/>
    </row>
    <row r="708">
      <c r="D708" s="30"/>
    </row>
    <row r="709">
      <c r="D709" s="30"/>
    </row>
    <row r="710">
      <c r="D710" s="30"/>
    </row>
    <row r="711">
      <c r="D711" s="30"/>
    </row>
    <row r="712">
      <c r="D712" s="30"/>
    </row>
    <row r="713">
      <c r="D713" s="30"/>
    </row>
    <row r="714">
      <c r="D714" s="30"/>
    </row>
    <row r="715">
      <c r="D715" s="30"/>
    </row>
    <row r="716">
      <c r="D716" s="30"/>
    </row>
    <row r="717">
      <c r="D717" s="30"/>
    </row>
    <row r="718">
      <c r="D718" s="30"/>
    </row>
    <row r="719">
      <c r="D719" s="30"/>
    </row>
    <row r="720">
      <c r="D720" s="30"/>
    </row>
    <row r="721">
      <c r="D721" s="30"/>
    </row>
    <row r="722">
      <c r="D722" s="30"/>
    </row>
    <row r="723">
      <c r="D723" s="30"/>
    </row>
    <row r="724">
      <c r="D724" s="30"/>
    </row>
    <row r="725">
      <c r="D725" s="30"/>
    </row>
    <row r="726">
      <c r="D726" s="30"/>
    </row>
    <row r="727">
      <c r="D727" s="30"/>
    </row>
    <row r="728">
      <c r="D728" s="30"/>
    </row>
    <row r="729">
      <c r="D729" s="30"/>
    </row>
    <row r="730">
      <c r="D730" s="30"/>
    </row>
    <row r="731">
      <c r="D731" s="30"/>
    </row>
    <row r="732">
      <c r="D732" s="30"/>
    </row>
    <row r="733">
      <c r="D733" s="30"/>
    </row>
    <row r="734">
      <c r="D734" s="30"/>
    </row>
    <row r="735">
      <c r="D735" s="30"/>
    </row>
    <row r="736">
      <c r="D736" s="30"/>
    </row>
    <row r="737">
      <c r="D737" s="30"/>
    </row>
    <row r="738">
      <c r="D738" s="30"/>
    </row>
    <row r="739">
      <c r="D739" s="30"/>
    </row>
    <row r="740">
      <c r="D740" s="30"/>
    </row>
    <row r="741">
      <c r="D741" s="30"/>
    </row>
    <row r="742">
      <c r="D742" s="30"/>
    </row>
    <row r="743">
      <c r="D743" s="30"/>
    </row>
    <row r="744">
      <c r="D744" s="30"/>
    </row>
    <row r="745">
      <c r="D745" s="30"/>
    </row>
    <row r="746">
      <c r="D746" s="30"/>
    </row>
    <row r="747">
      <c r="D747" s="30"/>
    </row>
    <row r="748">
      <c r="D748" s="30"/>
    </row>
    <row r="749">
      <c r="D749" s="30"/>
    </row>
    <row r="750">
      <c r="D750" s="30"/>
    </row>
    <row r="751">
      <c r="D751" s="30"/>
    </row>
    <row r="752">
      <c r="D752" s="30"/>
    </row>
    <row r="753">
      <c r="D753" s="30"/>
    </row>
    <row r="754">
      <c r="D754" s="30"/>
    </row>
    <row r="755">
      <c r="D755" s="30"/>
    </row>
    <row r="756">
      <c r="D756" s="30"/>
    </row>
    <row r="757">
      <c r="D757" s="30"/>
    </row>
    <row r="758">
      <c r="D758" s="30"/>
    </row>
    <row r="759">
      <c r="D759" s="30"/>
    </row>
    <row r="760">
      <c r="D760" s="30"/>
    </row>
    <row r="761">
      <c r="D761" s="30"/>
    </row>
    <row r="762">
      <c r="D762" s="30"/>
    </row>
    <row r="763">
      <c r="D763" s="30"/>
    </row>
    <row r="764">
      <c r="D764" s="30"/>
    </row>
    <row r="765">
      <c r="D765" s="30"/>
    </row>
    <row r="766">
      <c r="D766" s="30"/>
    </row>
    <row r="767">
      <c r="D767" s="30"/>
    </row>
    <row r="768">
      <c r="D768" s="30"/>
    </row>
    <row r="769">
      <c r="D769" s="30"/>
    </row>
    <row r="770">
      <c r="D770" s="30"/>
    </row>
    <row r="771">
      <c r="D771" s="30"/>
    </row>
    <row r="772">
      <c r="D772" s="30"/>
    </row>
    <row r="773">
      <c r="D773" s="30"/>
    </row>
    <row r="774">
      <c r="D774" s="30"/>
    </row>
    <row r="775">
      <c r="D775" s="30"/>
    </row>
    <row r="776">
      <c r="D776" s="30"/>
    </row>
    <row r="777">
      <c r="D777" s="30"/>
    </row>
    <row r="778">
      <c r="D778" s="30"/>
    </row>
    <row r="779">
      <c r="D779" s="30"/>
    </row>
    <row r="780">
      <c r="D780" s="30"/>
    </row>
    <row r="781">
      <c r="D781" s="30"/>
    </row>
    <row r="782">
      <c r="D782" s="30"/>
    </row>
    <row r="783">
      <c r="D783" s="30"/>
    </row>
    <row r="784">
      <c r="D784" s="30"/>
    </row>
    <row r="785">
      <c r="D785" s="30"/>
    </row>
    <row r="786">
      <c r="D786" s="30"/>
    </row>
    <row r="787">
      <c r="D787" s="30"/>
    </row>
    <row r="788">
      <c r="D788" s="30"/>
    </row>
    <row r="789">
      <c r="D789" s="30"/>
    </row>
    <row r="790">
      <c r="D790" s="30"/>
    </row>
    <row r="791">
      <c r="D791" s="30"/>
    </row>
    <row r="792">
      <c r="D792" s="30"/>
    </row>
    <row r="793">
      <c r="D793" s="30"/>
    </row>
    <row r="794">
      <c r="D794" s="30"/>
    </row>
    <row r="795">
      <c r="D795" s="30"/>
    </row>
    <row r="796">
      <c r="D796" s="30"/>
    </row>
    <row r="797">
      <c r="D797" s="30"/>
    </row>
    <row r="798">
      <c r="D798" s="30"/>
    </row>
    <row r="799">
      <c r="D799" s="30"/>
    </row>
    <row r="800">
      <c r="D800" s="30"/>
    </row>
    <row r="801">
      <c r="D801" s="30"/>
    </row>
    <row r="802">
      <c r="D802" s="30"/>
    </row>
    <row r="803">
      <c r="D803" s="30"/>
    </row>
    <row r="804">
      <c r="D804" s="30"/>
    </row>
    <row r="805">
      <c r="D805" s="30"/>
    </row>
    <row r="806">
      <c r="D806" s="30"/>
    </row>
    <row r="807">
      <c r="D807" s="30"/>
    </row>
    <row r="808">
      <c r="D808" s="30"/>
    </row>
    <row r="809">
      <c r="D809" s="30"/>
    </row>
    <row r="810">
      <c r="D810" s="30"/>
    </row>
    <row r="811">
      <c r="D811" s="30"/>
    </row>
    <row r="812">
      <c r="D812" s="30"/>
    </row>
    <row r="813">
      <c r="D813" s="30"/>
    </row>
    <row r="814">
      <c r="D814" s="30"/>
    </row>
    <row r="815">
      <c r="D815" s="30"/>
    </row>
    <row r="816">
      <c r="D816" s="30"/>
    </row>
    <row r="817">
      <c r="D817" s="30"/>
    </row>
    <row r="818">
      <c r="D818" s="30"/>
    </row>
    <row r="819">
      <c r="D819" s="30"/>
    </row>
    <row r="820">
      <c r="D820" s="30"/>
    </row>
    <row r="821">
      <c r="D821" s="30"/>
    </row>
    <row r="822">
      <c r="D822" s="30"/>
    </row>
    <row r="823">
      <c r="D823" s="30"/>
    </row>
    <row r="824">
      <c r="D824" s="30"/>
    </row>
    <row r="825">
      <c r="D825" s="30"/>
    </row>
    <row r="826">
      <c r="D826" s="30"/>
    </row>
    <row r="827">
      <c r="D827" s="30"/>
    </row>
    <row r="828">
      <c r="D828" s="30"/>
    </row>
    <row r="829">
      <c r="D829" s="30"/>
    </row>
    <row r="830">
      <c r="D830" s="30"/>
    </row>
    <row r="831">
      <c r="D831" s="30"/>
    </row>
    <row r="832">
      <c r="D832" s="30"/>
    </row>
    <row r="833">
      <c r="D833" s="30"/>
    </row>
    <row r="834">
      <c r="D834" s="30"/>
    </row>
    <row r="835">
      <c r="D835" s="30"/>
    </row>
    <row r="836">
      <c r="D836" s="30"/>
    </row>
    <row r="837">
      <c r="D837" s="30"/>
    </row>
    <row r="838">
      <c r="D838" s="30"/>
    </row>
    <row r="839">
      <c r="D839" s="30"/>
    </row>
    <row r="840">
      <c r="D840" s="30"/>
    </row>
    <row r="841">
      <c r="D841" s="30"/>
    </row>
    <row r="842">
      <c r="D842" s="30"/>
    </row>
    <row r="843">
      <c r="D843" s="30"/>
    </row>
    <row r="844">
      <c r="D844" s="30"/>
    </row>
    <row r="845">
      <c r="D845" s="30"/>
    </row>
    <row r="846">
      <c r="D846" s="30"/>
    </row>
    <row r="847">
      <c r="D847" s="30"/>
    </row>
    <row r="848">
      <c r="D848" s="30"/>
    </row>
    <row r="849">
      <c r="D849" s="30"/>
    </row>
    <row r="850">
      <c r="D850" s="30"/>
    </row>
    <row r="851">
      <c r="D851" s="30"/>
    </row>
    <row r="852">
      <c r="D852" s="30"/>
    </row>
    <row r="853">
      <c r="D853" s="30"/>
    </row>
    <row r="854">
      <c r="D854" s="30"/>
    </row>
    <row r="855">
      <c r="D855" s="30"/>
    </row>
    <row r="856">
      <c r="D856" s="30"/>
    </row>
    <row r="857">
      <c r="D857" s="30"/>
    </row>
    <row r="858">
      <c r="D858" s="30"/>
    </row>
    <row r="859">
      <c r="D859" s="30"/>
    </row>
    <row r="860">
      <c r="D860" s="30"/>
    </row>
    <row r="861">
      <c r="D861" s="30"/>
    </row>
    <row r="862">
      <c r="D862" s="30"/>
    </row>
    <row r="863">
      <c r="D863" s="30"/>
    </row>
    <row r="864">
      <c r="D864" s="30"/>
    </row>
    <row r="865">
      <c r="D865" s="30"/>
    </row>
    <row r="866">
      <c r="D866" s="30"/>
    </row>
    <row r="867">
      <c r="D867" s="30"/>
    </row>
    <row r="868">
      <c r="D868" s="30"/>
    </row>
    <row r="869">
      <c r="D869" s="30"/>
    </row>
    <row r="870">
      <c r="D870" s="30"/>
    </row>
    <row r="871">
      <c r="D871" s="30"/>
    </row>
    <row r="872">
      <c r="D872" s="30"/>
    </row>
    <row r="873">
      <c r="D873" s="30"/>
    </row>
    <row r="874">
      <c r="D874" s="30"/>
    </row>
    <row r="875">
      <c r="D875" s="30"/>
    </row>
    <row r="876">
      <c r="D876" s="30"/>
    </row>
    <row r="877">
      <c r="D877" s="30"/>
    </row>
    <row r="878">
      <c r="D878" s="30"/>
    </row>
    <row r="879">
      <c r="D879" s="30"/>
    </row>
    <row r="880">
      <c r="D880" s="30"/>
    </row>
    <row r="881">
      <c r="D881" s="30"/>
    </row>
    <row r="882">
      <c r="D882" s="30"/>
    </row>
    <row r="883">
      <c r="D883" s="30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1.43"/>
    <col customWidth="1" min="4" max="4" width="78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1">
        <v>134.0</v>
      </c>
      <c r="B2" s="1">
        <v>1.0</v>
      </c>
      <c r="C2" s="1">
        <v>1.0</v>
      </c>
      <c r="D2" s="5" t="s">
        <v>23</v>
      </c>
      <c r="E2" s="1" t="s">
        <v>24</v>
      </c>
      <c r="F2" s="1" t="s">
        <v>24</v>
      </c>
      <c r="G2" s="1" t="s">
        <v>25</v>
      </c>
      <c r="H2" s="6" t="s">
        <v>26</v>
      </c>
      <c r="I2" s="1" t="s">
        <v>24</v>
      </c>
      <c r="J2" s="1" t="s">
        <v>27</v>
      </c>
      <c r="K2" s="7">
        <f>IFERROR(__xludf.DUMMYFUNCTION("IF(ISBLANK(D2),"""",COUNTA(SPLIT(D2,"" "")))"),7.0)</f>
        <v>7</v>
      </c>
      <c r="L2" s="1">
        <v>79.9</v>
      </c>
      <c r="M2" s="1">
        <v>4.2</v>
      </c>
      <c r="N2" s="1">
        <v>5.7</v>
      </c>
      <c r="O2" s="1">
        <v>5.0</v>
      </c>
      <c r="P2" s="1">
        <v>12.1</v>
      </c>
      <c r="Q2" s="1">
        <v>5.1</v>
      </c>
      <c r="R2" s="1">
        <v>6.0</v>
      </c>
      <c r="S2" s="1">
        <v>50.0</v>
      </c>
      <c r="T2" s="1">
        <v>4.0</v>
      </c>
      <c r="U2" s="14">
        <v>0.08</v>
      </c>
      <c r="V2" s="1">
        <v>8.33</v>
      </c>
      <c r="W2" s="1">
        <v>1.4</v>
      </c>
    </row>
    <row r="3">
      <c r="A3" s="1">
        <v>135.0</v>
      </c>
      <c r="B3" s="1">
        <v>1.0</v>
      </c>
      <c r="C3" s="1">
        <v>2.0</v>
      </c>
      <c r="D3" s="5" t="s">
        <v>28</v>
      </c>
      <c r="E3" s="1" t="s">
        <v>24</v>
      </c>
      <c r="F3" s="1" t="s">
        <v>24</v>
      </c>
      <c r="G3" s="1" t="s">
        <v>25</v>
      </c>
      <c r="H3" s="6" t="s">
        <v>26</v>
      </c>
      <c r="I3" s="1" t="s">
        <v>24</v>
      </c>
      <c r="J3" s="1" t="s">
        <v>27</v>
      </c>
      <c r="K3" s="7">
        <f>IFERROR(__xludf.DUMMYFUNCTION("IF(ISBLANK(D3),"""",COUNTA(SPLIT(D3,"" "")))"),11.0)</f>
        <v>11</v>
      </c>
    </row>
    <row r="4">
      <c r="A4" s="1">
        <v>136.0</v>
      </c>
      <c r="B4" s="1">
        <v>1.0</v>
      </c>
      <c r="C4" s="1">
        <v>3.0</v>
      </c>
      <c r="D4" s="5" t="s">
        <v>29</v>
      </c>
      <c r="E4" s="1" t="s">
        <v>24</v>
      </c>
      <c r="F4" s="1" t="s">
        <v>24</v>
      </c>
      <c r="G4" s="1" t="s">
        <v>25</v>
      </c>
      <c r="H4" s="6" t="s">
        <v>26</v>
      </c>
      <c r="I4" s="1" t="s">
        <v>24</v>
      </c>
      <c r="J4" s="1" t="s">
        <v>27</v>
      </c>
      <c r="K4" s="7">
        <f>IFERROR(__xludf.DUMMYFUNCTION("IF(ISBLANK(D4),"""",COUNTA(SPLIT(D4,"" "")))"),9.0)</f>
        <v>9</v>
      </c>
    </row>
    <row r="5">
      <c r="A5" s="1">
        <v>137.0</v>
      </c>
      <c r="B5" s="1">
        <v>1.0</v>
      </c>
      <c r="C5" s="1">
        <v>4.0</v>
      </c>
      <c r="D5" s="37" t="s">
        <v>366</v>
      </c>
      <c r="E5" s="1" t="s">
        <v>24</v>
      </c>
      <c r="F5" s="1" t="s">
        <v>31</v>
      </c>
      <c r="G5" s="1" t="s">
        <v>25</v>
      </c>
      <c r="H5" s="6" t="s">
        <v>26</v>
      </c>
      <c r="I5" s="1" t="s">
        <v>24</v>
      </c>
      <c r="J5" s="1" t="s">
        <v>27</v>
      </c>
      <c r="K5" s="7">
        <f>IFERROR(__xludf.DUMMYFUNCTION("IF(ISBLANK(D5),"""",COUNTA(SPLIT(D5,"" "")))"),7.0)</f>
        <v>7</v>
      </c>
    </row>
    <row r="6">
      <c r="A6" s="1">
        <v>138.0</v>
      </c>
      <c r="B6" s="1">
        <v>1.0</v>
      </c>
      <c r="C6" s="1">
        <v>5.0</v>
      </c>
      <c r="D6" s="12" t="s">
        <v>32</v>
      </c>
      <c r="E6" s="1" t="s">
        <v>24</v>
      </c>
      <c r="F6" s="1" t="s">
        <v>31</v>
      </c>
      <c r="G6" s="1" t="s">
        <v>25</v>
      </c>
      <c r="H6" s="6" t="s">
        <v>26</v>
      </c>
      <c r="I6" s="1" t="s">
        <v>24</v>
      </c>
      <c r="J6" s="1" t="s">
        <v>27</v>
      </c>
      <c r="K6" s="7">
        <f>IFERROR(__xludf.DUMMYFUNCTION("IF(ISBLANK(D6),"""",COUNTA(SPLIT(D6,"" "")))"),5.0)</f>
        <v>5</v>
      </c>
    </row>
    <row r="7">
      <c r="A7" s="1">
        <v>139.0</v>
      </c>
      <c r="B7" s="1">
        <v>1.0</v>
      </c>
      <c r="C7" s="1">
        <v>0.0</v>
      </c>
      <c r="D7" s="13" t="s">
        <v>33</v>
      </c>
      <c r="E7" s="1" t="s">
        <v>27</v>
      </c>
      <c r="F7" s="1" t="s">
        <v>34</v>
      </c>
      <c r="G7" s="1" t="s">
        <v>35</v>
      </c>
      <c r="H7" s="6" t="s">
        <v>26</v>
      </c>
      <c r="I7" s="1" t="s">
        <v>24</v>
      </c>
      <c r="J7" s="1" t="s">
        <v>27</v>
      </c>
      <c r="K7" s="7">
        <f>IFERROR(__xludf.DUMMYFUNCTION("IF(ISBLANK(D7),"""",COUNTA(SPLIT(D7,"" "")))"),1.0)</f>
        <v>1</v>
      </c>
    </row>
    <row r="8">
      <c r="A8" s="1">
        <v>140.0</v>
      </c>
      <c r="B8" s="1">
        <v>1.0</v>
      </c>
      <c r="C8" s="1">
        <v>6.0</v>
      </c>
      <c r="D8" s="5" t="s">
        <v>36</v>
      </c>
      <c r="E8" s="1" t="s">
        <v>24</v>
      </c>
      <c r="F8" s="1" t="s">
        <v>24</v>
      </c>
      <c r="G8" s="1" t="s">
        <v>25</v>
      </c>
      <c r="H8" s="6" t="s">
        <v>26</v>
      </c>
      <c r="I8" s="1" t="s">
        <v>24</v>
      </c>
      <c r="J8" s="1" t="s">
        <v>27</v>
      </c>
      <c r="K8" s="7">
        <f>IFERROR(__xludf.DUMMYFUNCTION("IF(ISBLANK(D8),"""",COUNTA(SPLIT(D8,"" "")))"),11.0)</f>
        <v>11</v>
      </c>
    </row>
    <row r="9">
      <c r="A9" s="1">
        <v>141.0</v>
      </c>
      <c r="B9" s="1">
        <v>1.0</v>
      </c>
      <c r="C9" s="1">
        <v>0.0</v>
      </c>
      <c r="D9" s="5" t="s">
        <v>37</v>
      </c>
      <c r="E9" s="1" t="s">
        <v>27</v>
      </c>
      <c r="F9" s="1" t="s">
        <v>38</v>
      </c>
      <c r="G9" s="1" t="s">
        <v>39</v>
      </c>
      <c r="H9" s="6" t="s">
        <v>26</v>
      </c>
      <c r="I9" s="1" t="s">
        <v>24</v>
      </c>
      <c r="J9" s="1" t="s">
        <v>27</v>
      </c>
      <c r="K9" s="7">
        <f>IFERROR(__xludf.DUMMYFUNCTION("IF(ISBLANK(D9),"""",COUNTA(SPLIT(D9,"" "")))"),1.0)</f>
        <v>1</v>
      </c>
    </row>
    <row r="10">
      <c r="A10" s="1">
        <v>142.0</v>
      </c>
      <c r="B10" s="1">
        <v>1.0</v>
      </c>
      <c r="C10" s="1">
        <v>0.0</v>
      </c>
      <c r="D10" s="9" t="s">
        <v>40</v>
      </c>
      <c r="E10" s="1" t="s">
        <v>27</v>
      </c>
      <c r="F10" s="1" t="s">
        <v>41</v>
      </c>
      <c r="G10" s="1" t="s">
        <v>35</v>
      </c>
      <c r="H10" s="6" t="s">
        <v>26</v>
      </c>
      <c r="I10" s="1" t="s">
        <v>24</v>
      </c>
      <c r="J10" s="1" t="s">
        <v>27</v>
      </c>
      <c r="K10" s="7">
        <f>IFERROR(__xludf.DUMMYFUNCTION("IF(ISBLANK(D10),"""",COUNTA(SPLIT(D10,"" "")))"),14.0)</f>
        <v>14</v>
      </c>
    </row>
    <row r="11">
      <c r="A11" s="1">
        <v>361.0</v>
      </c>
      <c r="B11" s="1">
        <v>2.0</v>
      </c>
      <c r="C11" s="1">
        <v>1.0</v>
      </c>
      <c r="D11" s="5" t="s">
        <v>42</v>
      </c>
      <c r="E11" s="1" t="s">
        <v>24</v>
      </c>
      <c r="F11" s="1" t="s">
        <v>24</v>
      </c>
      <c r="G11" s="1" t="s">
        <v>25</v>
      </c>
      <c r="H11" s="6" t="s">
        <v>26</v>
      </c>
      <c r="I11" s="1" t="s">
        <v>24</v>
      </c>
      <c r="J11" s="1" t="s">
        <v>27</v>
      </c>
      <c r="K11" s="7">
        <f>IFERROR(__xludf.DUMMYFUNCTION("IF(ISBLANK(D11),"""",COUNTA(SPLIT(D11,"" "")))"),9.0)</f>
        <v>9</v>
      </c>
      <c r="L11" s="1">
        <v>84.5</v>
      </c>
      <c r="M11" s="1">
        <v>3.7</v>
      </c>
      <c r="N11" s="1">
        <v>5.0</v>
      </c>
      <c r="O11" s="1">
        <v>3.8</v>
      </c>
      <c r="P11" s="1">
        <v>9.5</v>
      </c>
      <c r="Q11" s="1">
        <v>3.2</v>
      </c>
      <c r="R11" s="1">
        <v>6.0</v>
      </c>
      <c r="S11" s="1">
        <v>53.0</v>
      </c>
      <c r="T11" s="1">
        <v>2.0</v>
      </c>
      <c r="U11" s="14">
        <v>0.0377</v>
      </c>
      <c r="V11" s="1">
        <v>8.83</v>
      </c>
      <c r="W11" s="1">
        <v>1.34</v>
      </c>
    </row>
    <row r="12">
      <c r="A12" s="1">
        <v>362.0</v>
      </c>
      <c r="B12" s="1">
        <v>2.0</v>
      </c>
      <c r="C12" s="1">
        <v>2.0</v>
      </c>
      <c r="D12" s="5" t="s">
        <v>43</v>
      </c>
      <c r="E12" s="1" t="s">
        <v>24</v>
      </c>
      <c r="F12" s="1" t="s">
        <v>24</v>
      </c>
      <c r="G12" s="1" t="s">
        <v>25</v>
      </c>
      <c r="H12" s="6" t="s">
        <v>26</v>
      </c>
      <c r="I12" s="1" t="s">
        <v>24</v>
      </c>
      <c r="J12" s="1" t="s">
        <v>27</v>
      </c>
      <c r="K12" s="7">
        <f>IFERROR(__xludf.DUMMYFUNCTION("IF(ISBLANK(D12),"""",COUNTA(SPLIT(D12,"" "")))"),7.0)</f>
        <v>7</v>
      </c>
    </row>
    <row r="13">
      <c r="A13" s="1">
        <v>363.0</v>
      </c>
      <c r="B13" s="1">
        <v>2.0</v>
      </c>
      <c r="C13" s="1">
        <v>3.0</v>
      </c>
      <c r="D13" s="5" t="s">
        <v>44</v>
      </c>
      <c r="E13" s="1" t="s">
        <v>24</v>
      </c>
      <c r="F13" s="1" t="s">
        <v>24</v>
      </c>
      <c r="G13" s="1" t="s">
        <v>25</v>
      </c>
      <c r="H13" s="6" t="s">
        <v>26</v>
      </c>
      <c r="I13" s="1" t="s">
        <v>24</v>
      </c>
      <c r="J13" s="1" t="s">
        <v>27</v>
      </c>
      <c r="K13" s="7">
        <f>IFERROR(__xludf.DUMMYFUNCTION("IF(ISBLANK(D13),"""",COUNTA(SPLIT(D13,"" "")))"),6.0)</f>
        <v>6</v>
      </c>
      <c r="N13" s="14"/>
    </row>
    <row r="14">
      <c r="A14" s="1">
        <v>364.0</v>
      </c>
      <c r="B14" s="1">
        <v>2.0</v>
      </c>
      <c r="C14" s="1">
        <v>4.0</v>
      </c>
      <c r="D14" s="38" t="s">
        <v>367</v>
      </c>
      <c r="E14" s="1" t="s">
        <v>24</v>
      </c>
      <c r="F14" s="1" t="s">
        <v>31</v>
      </c>
      <c r="G14" s="1" t="s">
        <v>25</v>
      </c>
      <c r="H14" s="6" t="s">
        <v>26</v>
      </c>
      <c r="I14" s="1" t="s">
        <v>24</v>
      </c>
      <c r="J14" s="1" t="s">
        <v>27</v>
      </c>
      <c r="K14" s="7">
        <f>IFERROR(__xludf.DUMMYFUNCTION("IF(ISBLANK(D14),"""",COUNTA(SPLIT(D14,"" "")))"),13.0)</f>
        <v>13</v>
      </c>
    </row>
    <row r="15">
      <c r="A15" s="1">
        <v>365.0</v>
      </c>
      <c r="B15" s="1">
        <v>2.0</v>
      </c>
      <c r="C15" s="1">
        <v>5.0</v>
      </c>
      <c r="D15" s="38" t="s">
        <v>368</v>
      </c>
      <c r="E15" s="1" t="s">
        <v>24</v>
      </c>
      <c r="F15" s="1" t="s">
        <v>31</v>
      </c>
      <c r="G15" s="1" t="s">
        <v>25</v>
      </c>
      <c r="H15" s="6" t="s">
        <v>26</v>
      </c>
      <c r="I15" s="1" t="s">
        <v>24</v>
      </c>
      <c r="J15" s="1" t="s">
        <v>27</v>
      </c>
      <c r="K15" s="7">
        <f>IFERROR(__xludf.DUMMYFUNCTION("IF(ISBLANK(D15),"""",COUNTA(SPLIT(D15,"" "")))"),5.0)</f>
        <v>5</v>
      </c>
    </row>
    <row r="16">
      <c r="A16" s="1">
        <v>366.0</v>
      </c>
      <c r="B16" s="1">
        <v>2.0</v>
      </c>
      <c r="C16" s="1">
        <v>0.0</v>
      </c>
      <c r="D16" s="13" t="s">
        <v>47</v>
      </c>
      <c r="E16" s="1" t="s">
        <v>27</v>
      </c>
      <c r="F16" s="1" t="s">
        <v>34</v>
      </c>
      <c r="G16" s="1" t="s">
        <v>35</v>
      </c>
      <c r="H16" s="6" t="s">
        <v>26</v>
      </c>
      <c r="I16" s="1" t="s">
        <v>24</v>
      </c>
      <c r="J16" s="1" t="s">
        <v>27</v>
      </c>
      <c r="K16" s="7">
        <f>IFERROR(__xludf.DUMMYFUNCTION("IF(ISBLANK(D16),"""",COUNTA(SPLIT(D16,"" "")))"),1.0)</f>
        <v>1</v>
      </c>
    </row>
    <row r="17">
      <c r="A17" s="1">
        <v>367.0</v>
      </c>
      <c r="B17" s="1">
        <v>2.0</v>
      </c>
      <c r="C17" s="1">
        <v>6.0</v>
      </c>
      <c r="D17" s="16" t="s">
        <v>48</v>
      </c>
      <c r="E17" s="1" t="s">
        <v>24</v>
      </c>
      <c r="F17" s="1" t="s">
        <v>31</v>
      </c>
      <c r="G17" s="1" t="s">
        <v>25</v>
      </c>
      <c r="H17" s="6" t="s">
        <v>26</v>
      </c>
      <c r="I17" s="1" t="s">
        <v>24</v>
      </c>
      <c r="J17" s="1" t="s">
        <v>27</v>
      </c>
      <c r="K17" s="7">
        <f>IFERROR(__xludf.DUMMYFUNCTION("IF(ISBLANK(D17),"""",COUNTA(SPLIT(D17,"" "")))"),13.0)</f>
        <v>13</v>
      </c>
    </row>
    <row r="18">
      <c r="A18" s="1">
        <v>368.0</v>
      </c>
      <c r="B18" s="1">
        <v>2.0</v>
      </c>
      <c r="C18" s="1">
        <v>0.0</v>
      </c>
      <c r="D18" s="5" t="s">
        <v>49</v>
      </c>
      <c r="E18" s="1" t="s">
        <v>27</v>
      </c>
      <c r="F18" s="1" t="s">
        <v>38</v>
      </c>
      <c r="G18" s="1" t="s">
        <v>39</v>
      </c>
      <c r="H18" s="6" t="s">
        <v>26</v>
      </c>
      <c r="I18" s="1" t="s">
        <v>24</v>
      </c>
      <c r="J18" s="1" t="s">
        <v>27</v>
      </c>
      <c r="K18" s="7">
        <f>IFERROR(__xludf.DUMMYFUNCTION("IF(ISBLANK(D18),"""",COUNTA(SPLIT(D18,"" "")))"),1.0)</f>
        <v>1</v>
      </c>
    </row>
    <row r="19">
      <c r="A19" s="1">
        <v>369.0</v>
      </c>
      <c r="B19" s="1">
        <v>2.0</v>
      </c>
      <c r="C19" s="1">
        <v>0.0</v>
      </c>
      <c r="D19" s="9" t="s">
        <v>50</v>
      </c>
      <c r="E19" s="1" t="s">
        <v>27</v>
      </c>
      <c r="F19" s="1" t="s">
        <v>41</v>
      </c>
      <c r="G19" s="1" t="s">
        <v>35</v>
      </c>
      <c r="H19" s="6" t="s">
        <v>26</v>
      </c>
      <c r="I19" s="1" t="s">
        <v>24</v>
      </c>
      <c r="J19" s="1" t="s">
        <v>27</v>
      </c>
      <c r="K19" s="7">
        <f>IFERROR(__xludf.DUMMYFUNCTION("IF(ISBLANK(D19),"""",COUNTA(SPLIT(D19,"" "")))"),14.0)</f>
        <v>14</v>
      </c>
    </row>
    <row r="20">
      <c r="A20" s="1">
        <v>185.0</v>
      </c>
      <c r="B20" s="1">
        <v>3.0</v>
      </c>
      <c r="C20" s="1">
        <v>1.0</v>
      </c>
      <c r="D20" s="5" t="s">
        <v>51</v>
      </c>
      <c r="E20" s="1" t="s">
        <v>24</v>
      </c>
      <c r="F20" s="1" t="s">
        <v>24</v>
      </c>
      <c r="G20" s="1" t="s">
        <v>25</v>
      </c>
      <c r="H20" s="6" t="s">
        <v>26</v>
      </c>
      <c r="I20" s="1" t="s">
        <v>24</v>
      </c>
      <c r="J20" s="1" t="s">
        <v>27</v>
      </c>
      <c r="K20" s="7">
        <f>IFERROR(__xludf.DUMMYFUNCTION("IF(ISBLANK(D20),"""",COUNTA(SPLIT(D20,"" "")))"),10.0)</f>
        <v>10</v>
      </c>
      <c r="L20" s="1">
        <v>78.6</v>
      </c>
      <c r="M20" s="1">
        <v>4.5</v>
      </c>
      <c r="N20" s="1">
        <v>6.6</v>
      </c>
      <c r="O20" s="1">
        <v>5.5</v>
      </c>
      <c r="P20" s="1">
        <v>9.9</v>
      </c>
      <c r="Q20" s="1">
        <v>3.7</v>
      </c>
      <c r="R20" s="1">
        <v>6.0</v>
      </c>
      <c r="S20" s="1">
        <v>54.0</v>
      </c>
      <c r="T20" s="1">
        <v>5.0</v>
      </c>
      <c r="U20" s="14">
        <v>0.0926</v>
      </c>
      <c r="V20" s="1">
        <v>9.0</v>
      </c>
      <c r="W20" s="1">
        <v>1.41</v>
      </c>
    </row>
    <row r="21">
      <c r="A21" s="1">
        <v>186.0</v>
      </c>
      <c r="B21" s="1">
        <v>3.0</v>
      </c>
      <c r="C21" s="1">
        <v>2.0</v>
      </c>
      <c r="D21" s="5" t="s">
        <v>52</v>
      </c>
      <c r="E21" s="1" t="s">
        <v>24</v>
      </c>
      <c r="F21" s="1" t="s">
        <v>24</v>
      </c>
      <c r="G21" s="1" t="s">
        <v>25</v>
      </c>
      <c r="H21" s="6" t="s">
        <v>26</v>
      </c>
      <c r="I21" s="1" t="s">
        <v>24</v>
      </c>
      <c r="J21" s="1" t="s">
        <v>27</v>
      </c>
      <c r="K21" s="7">
        <f>IFERROR(__xludf.DUMMYFUNCTION("IF(ISBLANK(D21),"""",COUNTA(SPLIT(D21,"" "")))"),8.0)</f>
        <v>8</v>
      </c>
    </row>
    <row r="22">
      <c r="A22" s="1">
        <v>187.0</v>
      </c>
      <c r="B22" s="1">
        <v>3.0</v>
      </c>
      <c r="C22" s="1">
        <v>3.0</v>
      </c>
      <c r="D22" s="5" t="s">
        <v>53</v>
      </c>
      <c r="E22" s="1" t="s">
        <v>24</v>
      </c>
      <c r="F22" s="1" t="s">
        <v>24</v>
      </c>
      <c r="G22" s="1" t="s">
        <v>25</v>
      </c>
      <c r="H22" s="6" t="s">
        <v>26</v>
      </c>
      <c r="I22" s="1" t="s">
        <v>24</v>
      </c>
      <c r="J22" s="1" t="s">
        <v>27</v>
      </c>
      <c r="K22" s="7">
        <f>IFERROR(__xludf.DUMMYFUNCTION("IF(ISBLANK(D22),"""",COUNTA(SPLIT(D22,"" "")))"),11.0)</f>
        <v>11</v>
      </c>
    </row>
    <row r="23">
      <c r="A23" s="1">
        <v>188.0</v>
      </c>
      <c r="B23" s="1">
        <v>3.0</v>
      </c>
      <c r="C23" s="1">
        <v>4.0</v>
      </c>
      <c r="D23" s="37" t="s">
        <v>369</v>
      </c>
      <c r="E23" s="1" t="s">
        <v>24</v>
      </c>
      <c r="F23" s="1" t="s">
        <v>31</v>
      </c>
      <c r="G23" s="1" t="s">
        <v>25</v>
      </c>
      <c r="H23" s="6" t="s">
        <v>26</v>
      </c>
      <c r="I23" s="1" t="s">
        <v>24</v>
      </c>
      <c r="J23" s="1" t="s">
        <v>27</v>
      </c>
      <c r="K23" s="7">
        <f>IFERROR(__xludf.DUMMYFUNCTION("IF(ISBLANK(D23),"""",COUNTA(SPLIT(D23,"" "")))"),6.0)</f>
        <v>6</v>
      </c>
    </row>
    <row r="24">
      <c r="A24" s="1">
        <v>189.0</v>
      </c>
      <c r="B24" s="1">
        <v>3.0</v>
      </c>
      <c r="C24" s="1">
        <v>5.0</v>
      </c>
      <c r="D24" s="12" t="s">
        <v>55</v>
      </c>
      <c r="E24" s="1" t="s">
        <v>24</v>
      </c>
      <c r="F24" s="1" t="s">
        <v>31</v>
      </c>
      <c r="G24" s="1" t="s">
        <v>25</v>
      </c>
      <c r="H24" s="6" t="s">
        <v>26</v>
      </c>
      <c r="I24" s="1" t="s">
        <v>24</v>
      </c>
      <c r="J24" s="1" t="s">
        <v>27</v>
      </c>
      <c r="K24" s="7">
        <f>IFERROR(__xludf.DUMMYFUNCTION("IF(ISBLANK(D24),"""",COUNTA(SPLIT(D24,"" "")))"),9.0)</f>
        <v>9</v>
      </c>
    </row>
    <row r="25">
      <c r="A25" s="1">
        <v>190.0</v>
      </c>
      <c r="B25" s="1">
        <v>3.0</v>
      </c>
      <c r="C25" s="1">
        <v>0.0</v>
      </c>
      <c r="D25" s="13" t="s">
        <v>56</v>
      </c>
      <c r="E25" s="1" t="s">
        <v>27</v>
      </c>
      <c r="F25" s="1" t="s">
        <v>34</v>
      </c>
      <c r="G25" s="1" t="s">
        <v>35</v>
      </c>
      <c r="H25" s="6" t="s">
        <v>26</v>
      </c>
      <c r="I25" s="1" t="s">
        <v>24</v>
      </c>
      <c r="J25" s="1" t="s">
        <v>27</v>
      </c>
      <c r="K25" s="7">
        <f>IFERROR(__xludf.DUMMYFUNCTION("IF(ISBLANK(D25),"""",COUNTA(SPLIT(D25,"" "")))"),1.0)</f>
        <v>1</v>
      </c>
    </row>
    <row r="26">
      <c r="A26" s="1">
        <v>191.0</v>
      </c>
      <c r="B26" s="1">
        <v>3.0</v>
      </c>
      <c r="C26" s="1">
        <v>6.0</v>
      </c>
      <c r="D26" s="5" t="s">
        <v>57</v>
      </c>
      <c r="E26" s="1" t="s">
        <v>24</v>
      </c>
      <c r="F26" s="1" t="s">
        <v>24</v>
      </c>
      <c r="G26" s="1" t="s">
        <v>25</v>
      </c>
      <c r="H26" s="6" t="s">
        <v>26</v>
      </c>
      <c r="I26" s="1" t="s">
        <v>24</v>
      </c>
      <c r="J26" s="1" t="s">
        <v>27</v>
      </c>
      <c r="K26" s="7">
        <f>IFERROR(__xludf.DUMMYFUNCTION("IF(ISBLANK(D26),"""",COUNTA(SPLIT(D26,"" "")))"),10.0)</f>
        <v>10</v>
      </c>
    </row>
    <row r="27">
      <c r="A27" s="1">
        <v>192.0</v>
      </c>
      <c r="B27" s="1">
        <v>3.0</v>
      </c>
      <c r="C27" s="1">
        <v>0.0</v>
      </c>
      <c r="D27" s="9" t="s">
        <v>58</v>
      </c>
      <c r="E27" s="1" t="s">
        <v>27</v>
      </c>
      <c r="F27" s="1" t="s">
        <v>41</v>
      </c>
      <c r="G27" s="1" t="s">
        <v>35</v>
      </c>
      <c r="H27" s="6" t="s">
        <v>26</v>
      </c>
      <c r="I27" s="1" t="s">
        <v>24</v>
      </c>
      <c r="J27" s="1" t="s">
        <v>27</v>
      </c>
      <c r="K27" s="7">
        <f>IFERROR(__xludf.DUMMYFUNCTION("IF(ISBLANK(D27),"""",COUNTA(SPLIT(D27,"" "")))"),13.0)</f>
        <v>13</v>
      </c>
    </row>
    <row r="28">
      <c r="A28" s="1">
        <v>226.0</v>
      </c>
      <c r="B28" s="1">
        <v>4.0</v>
      </c>
      <c r="C28" s="1">
        <v>1.0</v>
      </c>
      <c r="D28" s="5" t="s">
        <v>59</v>
      </c>
      <c r="E28" s="1" t="s">
        <v>24</v>
      </c>
      <c r="F28" s="1" t="s">
        <v>24</v>
      </c>
      <c r="G28" s="1" t="s">
        <v>25</v>
      </c>
      <c r="H28" s="6" t="s">
        <v>26</v>
      </c>
      <c r="I28" s="1" t="s">
        <v>24</v>
      </c>
      <c r="J28" s="1" t="s">
        <v>27</v>
      </c>
      <c r="K28" s="7">
        <f>IFERROR(__xludf.DUMMYFUNCTION("IF(ISBLANK(D28),"""",COUNTA(SPLIT(D28,"" "")))"),11.0)</f>
        <v>11</v>
      </c>
      <c r="L28" s="1">
        <v>79.9</v>
      </c>
      <c r="M28" s="1">
        <v>4.2</v>
      </c>
      <c r="N28" s="1">
        <v>4.9</v>
      </c>
      <c r="O28" s="1">
        <v>4.4</v>
      </c>
      <c r="P28" s="1">
        <v>9.4</v>
      </c>
      <c r="Q28" s="1">
        <v>2.9</v>
      </c>
      <c r="R28" s="1">
        <v>6.0</v>
      </c>
      <c r="S28" s="1">
        <v>50.0</v>
      </c>
      <c r="T28" s="1">
        <v>3.0</v>
      </c>
      <c r="U28" s="14">
        <v>0.06</v>
      </c>
      <c r="V28" s="1">
        <v>8.33</v>
      </c>
      <c r="W28" s="1">
        <v>1.4</v>
      </c>
    </row>
    <row r="29">
      <c r="A29" s="1">
        <v>227.0</v>
      </c>
      <c r="B29" s="1">
        <v>4.0</v>
      </c>
      <c r="C29" s="1">
        <v>2.0</v>
      </c>
      <c r="D29" s="5" t="s">
        <v>60</v>
      </c>
      <c r="E29" s="1" t="s">
        <v>24</v>
      </c>
      <c r="F29" s="1" t="s">
        <v>24</v>
      </c>
      <c r="G29" s="1" t="s">
        <v>25</v>
      </c>
      <c r="H29" s="6" t="s">
        <v>26</v>
      </c>
      <c r="I29" s="1" t="s">
        <v>24</v>
      </c>
      <c r="J29" s="1" t="s">
        <v>27</v>
      </c>
      <c r="K29" s="7">
        <f>IFERROR(__xludf.DUMMYFUNCTION("IF(ISBLANK(D29),"""",COUNTA(SPLIT(D29,"" "")))"),8.0)</f>
        <v>8</v>
      </c>
    </row>
    <row r="30">
      <c r="A30" s="1">
        <v>228.0</v>
      </c>
      <c r="B30" s="1">
        <v>4.0</v>
      </c>
      <c r="C30" s="1">
        <v>3.0</v>
      </c>
      <c r="D30" s="37" t="s">
        <v>370</v>
      </c>
      <c r="E30" s="1" t="s">
        <v>24</v>
      </c>
      <c r="F30" s="1" t="s">
        <v>31</v>
      </c>
      <c r="G30" s="1" t="s">
        <v>25</v>
      </c>
      <c r="H30" s="6" t="s">
        <v>26</v>
      </c>
      <c r="I30" s="1" t="s">
        <v>24</v>
      </c>
      <c r="J30" s="1" t="s">
        <v>27</v>
      </c>
      <c r="K30" s="7">
        <f>IFERROR(__xludf.DUMMYFUNCTION("IF(ISBLANK(D30),"""",COUNTA(SPLIT(D30,"" "")))"),8.0)</f>
        <v>8</v>
      </c>
      <c r="M30" s="14"/>
    </row>
    <row r="31">
      <c r="A31" s="1">
        <v>229.0</v>
      </c>
      <c r="B31" s="1">
        <v>4.0</v>
      </c>
      <c r="C31" s="1">
        <v>4.0</v>
      </c>
      <c r="D31" s="37" t="s">
        <v>371</v>
      </c>
      <c r="E31" s="1" t="s">
        <v>24</v>
      </c>
      <c r="F31" s="1" t="s">
        <v>31</v>
      </c>
      <c r="G31" s="1" t="s">
        <v>25</v>
      </c>
      <c r="H31" s="6" t="s">
        <v>26</v>
      </c>
      <c r="I31" s="1" t="s">
        <v>24</v>
      </c>
      <c r="J31" s="1" t="s">
        <v>27</v>
      </c>
      <c r="K31" s="7">
        <f>IFERROR(__xludf.DUMMYFUNCTION("IF(ISBLANK(D31),"""",COUNTA(SPLIT(D31,"" "")))"),7.0)</f>
        <v>7</v>
      </c>
    </row>
    <row r="32">
      <c r="A32" s="1">
        <v>230.0</v>
      </c>
      <c r="B32" s="1">
        <v>4.0</v>
      </c>
      <c r="C32" s="1">
        <v>0.0</v>
      </c>
      <c r="D32" s="13" t="s">
        <v>63</v>
      </c>
      <c r="E32" s="1" t="s">
        <v>27</v>
      </c>
      <c r="F32" s="1" t="s">
        <v>34</v>
      </c>
      <c r="G32" s="1" t="s">
        <v>35</v>
      </c>
      <c r="H32" s="6" t="s">
        <v>26</v>
      </c>
      <c r="I32" s="1" t="s">
        <v>24</v>
      </c>
      <c r="J32" s="1" t="s">
        <v>27</v>
      </c>
      <c r="K32" s="7">
        <f>IFERROR(__xludf.DUMMYFUNCTION("IF(ISBLANK(D32),"""",COUNTA(SPLIT(D32,"" "")))"),1.0)</f>
        <v>1</v>
      </c>
    </row>
    <row r="33">
      <c r="A33" s="1">
        <v>231.0</v>
      </c>
      <c r="B33" s="1">
        <v>4.0</v>
      </c>
      <c r="C33" s="1">
        <v>5.0</v>
      </c>
      <c r="D33" s="12" t="s">
        <v>64</v>
      </c>
      <c r="E33" s="1" t="s">
        <v>24</v>
      </c>
      <c r="F33" s="1" t="s">
        <v>31</v>
      </c>
      <c r="G33" s="1" t="s">
        <v>25</v>
      </c>
      <c r="H33" s="6" t="s">
        <v>26</v>
      </c>
      <c r="I33" s="1" t="s">
        <v>24</v>
      </c>
      <c r="J33" s="1" t="s">
        <v>27</v>
      </c>
      <c r="K33" s="7">
        <f>IFERROR(__xludf.DUMMYFUNCTION("IF(ISBLANK(D33),"""",COUNTA(SPLIT(D33,"" "")))"),7.0)</f>
        <v>7</v>
      </c>
    </row>
    <row r="34">
      <c r="A34" s="1">
        <v>232.0</v>
      </c>
      <c r="B34" s="1">
        <v>4.0</v>
      </c>
      <c r="C34" s="1">
        <v>0.0</v>
      </c>
      <c r="D34" s="5" t="s">
        <v>65</v>
      </c>
      <c r="E34" s="1" t="s">
        <v>27</v>
      </c>
      <c r="F34" s="1" t="s">
        <v>38</v>
      </c>
      <c r="G34" s="1" t="s">
        <v>39</v>
      </c>
      <c r="H34" s="6" t="s">
        <v>26</v>
      </c>
      <c r="I34" s="1" t="s">
        <v>24</v>
      </c>
      <c r="J34" s="1" t="s">
        <v>27</v>
      </c>
      <c r="K34" s="7">
        <f>IFERROR(__xludf.DUMMYFUNCTION("IF(ISBLANK(D34),"""",COUNTA(SPLIT(D34,"" "")))"),1.0)</f>
        <v>1</v>
      </c>
    </row>
    <row r="35">
      <c r="A35" s="1">
        <v>233.0</v>
      </c>
      <c r="B35" s="1">
        <v>4.0</v>
      </c>
      <c r="C35" s="1">
        <v>6.0</v>
      </c>
      <c r="D35" s="12" t="s">
        <v>66</v>
      </c>
      <c r="E35" s="1" t="s">
        <v>24</v>
      </c>
      <c r="F35" s="1" t="s">
        <v>31</v>
      </c>
      <c r="G35" s="1" t="s">
        <v>25</v>
      </c>
      <c r="H35" s="6" t="s">
        <v>26</v>
      </c>
      <c r="I35" s="1" t="s">
        <v>24</v>
      </c>
      <c r="J35" s="1" t="s">
        <v>27</v>
      </c>
      <c r="K35" s="7">
        <f>IFERROR(__xludf.DUMMYFUNCTION("IF(ISBLANK(D35),"""",COUNTA(SPLIT(D35,"" "")))"),9.0)</f>
        <v>9</v>
      </c>
    </row>
    <row r="36">
      <c r="A36" s="1">
        <v>234.0</v>
      </c>
      <c r="B36" s="1">
        <v>4.0</v>
      </c>
      <c r="C36" s="1">
        <v>0.0</v>
      </c>
      <c r="D36" s="9" t="s">
        <v>67</v>
      </c>
      <c r="E36" s="1" t="s">
        <v>27</v>
      </c>
      <c r="F36" s="1" t="s">
        <v>41</v>
      </c>
      <c r="G36" s="1" t="s">
        <v>39</v>
      </c>
      <c r="H36" s="6" t="s">
        <v>26</v>
      </c>
      <c r="I36" s="1" t="s">
        <v>24</v>
      </c>
      <c r="J36" s="1" t="s">
        <v>27</v>
      </c>
      <c r="K36" s="7">
        <f>IFERROR(__xludf.DUMMYFUNCTION("IF(ISBLANK(D36),"""",COUNTA(SPLIT(D36,"" "")))"),9.0)</f>
        <v>9</v>
      </c>
    </row>
    <row r="37">
      <c r="A37" s="1">
        <v>174.0</v>
      </c>
      <c r="B37" s="1">
        <v>5.0</v>
      </c>
      <c r="C37" s="1">
        <v>1.0</v>
      </c>
      <c r="D37" s="5" t="s">
        <v>68</v>
      </c>
      <c r="E37" s="1" t="s">
        <v>24</v>
      </c>
      <c r="F37" s="1" t="s">
        <v>24</v>
      </c>
      <c r="G37" s="1" t="s">
        <v>25</v>
      </c>
      <c r="H37" s="6" t="s">
        <v>26</v>
      </c>
      <c r="I37" s="1" t="s">
        <v>24</v>
      </c>
      <c r="J37" s="1" t="s">
        <v>27</v>
      </c>
      <c r="K37" s="7">
        <f>IFERROR(__xludf.DUMMYFUNCTION("IF(ISBLANK(D37),"""",COUNTA(SPLIT(D37,"" "")))"),8.0)</f>
        <v>8</v>
      </c>
      <c r="L37" s="1">
        <v>82.6</v>
      </c>
      <c r="M37" s="1">
        <v>4.0</v>
      </c>
      <c r="N37" s="1">
        <v>6.8</v>
      </c>
      <c r="O37" s="1">
        <v>5.6</v>
      </c>
      <c r="P37" s="1">
        <v>9.2</v>
      </c>
      <c r="Q37" s="1">
        <v>3.2</v>
      </c>
      <c r="R37" s="1">
        <v>7.0</v>
      </c>
      <c r="S37" s="1">
        <v>64.0</v>
      </c>
      <c r="T37" s="1">
        <v>6.0</v>
      </c>
      <c r="U37" s="14">
        <v>0.0938</v>
      </c>
      <c r="V37" s="1">
        <v>9.14</v>
      </c>
      <c r="W37" s="1">
        <v>1.36</v>
      </c>
    </row>
    <row r="38">
      <c r="A38" s="1">
        <v>175.0</v>
      </c>
      <c r="B38" s="1">
        <v>5.0</v>
      </c>
      <c r="C38" s="1">
        <v>0.0</v>
      </c>
      <c r="D38" s="5" t="s">
        <v>69</v>
      </c>
      <c r="E38" s="1" t="s">
        <v>27</v>
      </c>
      <c r="F38" s="1" t="s">
        <v>38</v>
      </c>
      <c r="G38" s="1" t="s">
        <v>39</v>
      </c>
      <c r="H38" s="6" t="s">
        <v>26</v>
      </c>
      <c r="I38" s="1" t="s">
        <v>24</v>
      </c>
      <c r="J38" s="1" t="s">
        <v>27</v>
      </c>
      <c r="K38" s="7">
        <f>IFERROR(__xludf.DUMMYFUNCTION("IF(ISBLANK(D38),"""",COUNTA(SPLIT(D38,"" "")))"),1.0)</f>
        <v>1</v>
      </c>
    </row>
    <row r="39">
      <c r="A39" s="1">
        <v>176.0</v>
      </c>
      <c r="B39" s="1">
        <v>5.0</v>
      </c>
      <c r="C39" s="1">
        <v>2.0</v>
      </c>
      <c r="D39" s="5" t="s">
        <v>70</v>
      </c>
      <c r="E39" s="1" t="s">
        <v>24</v>
      </c>
      <c r="F39" s="1" t="s">
        <v>24</v>
      </c>
      <c r="G39" s="1" t="s">
        <v>25</v>
      </c>
      <c r="H39" s="6" t="s">
        <v>26</v>
      </c>
      <c r="I39" s="1" t="s">
        <v>24</v>
      </c>
      <c r="J39" s="1" t="s">
        <v>27</v>
      </c>
      <c r="K39" s="7">
        <f>IFERROR(__xludf.DUMMYFUNCTION("IF(ISBLANK(D39),"""",COUNTA(SPLIT(D39,"" "")))"),8.0)</f>
        <v>8</v>
      </c>
    </row>
    <row r="40">
      <c r="A40" s="1">
        <v>177.0</v>
      </c>
      <c r="B40" s="1">
        <v>5.0</v>
      </c>
      <c r="C40" s="1">
        <v>3.0</v>
      </c>
      <c r="D40" s="5" t="s">
        <v>71</v>
      </c>
      <c r="E40" s="1" t="s">
        <v>24</v>
      </c>
      <c r="F40" s="1" t="s">
        <v>24</v>
      </c>
      <c r="G40" s="1" t="s">
        <v>25</v>
      </c>
      <c r="H40" s="6" t="s">
        <v>26</v>
      </c>
      <c r="I40" s="1" t="s">
        <v>24</v>
      </c>
      <c r="J40" s="1" t="s">
        <v>27</v>
      </c>
      <c r="K40" s="7">
        <f>IFERROR(__xludf.DUMMYFUNCTION("IF(ISBLANK(D40),"""",COUNTA(SPLIT(D40,"" "")))"),7.0)</f>
        <v>7</v>
      </c>
    </row>
    <row r="41">
      <c r="A41" s="1">
        <v>178.0</v>
      </c>
      <c r="B41" s="1">
        <v>5.0</v>
      </c>
      <c r="C41" s="1">
        <v>4.0</v>
      </c>
      <c r="D41" s="39" t="s">
        <v>372</v>
      </c>
      <c r="E41" s="1" t="s">
        <v>24</v>
      </c>
      <c r="F41" s="1" t="s">
        <v>31</v>
      </c>
      <c r="G41" s="1" t="s">
        <v>25</v>
      </c>
      <c r="H41" s="6" t="s">
        <v>26</v>
      </c>
      <c r="I41" s="1" t="s">
        <v>24</v>
      </c>
      <c r="J41" s="1" t="s">
        <v>27</v>
      </c>
      <c r="K41" s="7">
        <f>IFERROR(__xludf.DUMMYFUNCTION("IF(ISBLANK(D41),"""",COUNTA(SPLIT(D41,"" "")))"),12.0)</f>
        <v>12</v>
      </c>
    </row>
    <row r="42">
      <c r="A42" s="1">
        <v>179.0</v>
      </c>
      <c r="B42" s="1">
        <v>5.0</v>
      </c>
      <c r="C42" s="1">
        <v>5.0</v>
      </c>
      <c r="D42" s="39" t="s">
        <v>373</v>
      </c>
      <c r="E42" s="1" t="s">
        <v>24</v>
      </c>
      <c r="F42" s="1" t="s">
        <v>31</v>
      </c>
      <c r="G42" s="1" t="s">
        <v>25</v>
      </c>
      <c r="H42" s="6" t="s">
        <v>26</v>
      </c>
      <c r="I42" s="1" t="s">
        <v>24</v>
      </c>
      <c r="J42" s="1" t="s">
        <v>27</v>
      </c>
      <c r="K42" s="7">
        <f>IFERROR(__xludf.DUMMYFUNCTION("IF(ISBLANK(D42),"""",COUNTA(SPLIT(D42,"" "")))"),9.0)</f>
        <v>9</v>
      </c>
    </row>
    <row r="43">
      <c r="A43" s="1">
        <v>180.0</v>
      </c>
      <c r="B43" s="1">
        <v>5.0</v>
      </c>
      <c r="C43" s="1">
        <v>0.0</v>
      </c>
      <c r="D43" s="13" t="s">
        <v>74</v>
      </c>
      <c r="E43" s="1" t="s">
        <v>27</v>
      </c>
      <c r="F43" s="1" t="s">
        <v>34</v>
      </c>
      <c r="G43" s="1" t="s">
        <v>35</v>
      </c>
      <c r="H43" s="6" t="s">
        <v>26</v>
      </c>
      <c r="I43" s="1" t="s">
        <v>24</v>
      </c>
      <c r="J43" s="1" t="s">
        <v>27</v>
      </c>
      <c r="K43" s="7">
        <f>IFERROR(__xludf.DUMMYFUNCTION("IF(ISBLANK(D43),"""",COUNTA(SPLIT(D43,"" "")))"),1.0)</f>
        <v>1</v>
      </c>
    </row>
    <row r="44">
      <c r="A44" s="1">
        <v>181.0</v>
      </c>
      <c r="B44" s="1">
        <v>5.0</v>
      </c>
      <c r="C44" s="1">
        <v>6.0</v>
      </c>
      <c r="D44" s="18" t="s">
        <v>75</v>
      </c>
      <c r="E44" s="1" t="s">
        <v>24</v>
      </c>
      <c r="F44" s="1" t="s">
        <v>31</v>
      </c>
      <c r="G44" s="1" t="s">
        <v>25</v>
      </c>
      <c r="H44" s="6" t="s">
        <v>26</v>
      </c>
      <c r="I44" s="1" t="s">
        <v>24</v>
      </c>
      <c r="J44" s="1" t="s">
        <v>27</v>
      </c>
      <c r="K44" s="7">
        <f>IFERROR(__xludf.DUMMYFUNCTION("IF(ISBLANK(D44),"""",COUNTA(SPLIT(D44,"" "")))"),12.0)</f>
        <v>12</v>
      </c>
    </row>
    <row r="45">
      <c r="A45" s="1">
        <v>182.0</v>
      </c>
      <c r="B45" s="1">
        <v>5.0</v>
      </c>
      <c r="C45" s="1">
        <v>7.0</v>
      </c>
      <c r="D45" s="5" t="s">
        <v>76</v>
      </c>
      <c r="E45" s="1" t="s">
        <v>24</v>
      </c>
      <c r="F45" s="1" t="s">
        <v>24</v>
      </c>
      <c r="G45" s="1" t="s">
        <v>25</v>
      </c>
      <c r="H45" s="6" t="s">
        <v>26</v>
      </c>
      <c r="I45" s="1" t="s">
        <v>24</v>
      </c>
      <c r="J45" s="1" t="s">
        <v>27</v>
      </c>
      <c r="K45" s="7">
        <f>IFERROR(__xludf.DUMMYFUNCTION("IF(ISBLANK(D45),"""",COUNTA(SPLIT(D45,"" "")))"),8.0)</f>
        <v>8</v>
      </c>
    </row>
    <row r="46">
      <c r="A46" s="1">
        <v>183.0</v>
      </c>
      <c r="B46" s="1">
        <v>5.0</v>
      </c>
      <c r="C46" s="1">
        <v>0.0</v>
      </c>
      <c r="D46" s="9" t="s">
        <v>77</v>
      </c>
      <c r="E46" s="1" t="s">
        <v>27</v>
      </c>
      <c r="F46" s="1" t="s">
        <v>41</v>
      </c>
      <c r="G46" s="1" t="s">
        <v>35</v>
      </c>
      <c r="H46" s="6" t="s">
        <v>26</v>
      </c>
      <c r="I46" s="1" t="s">
        <v>24</v>
      </c>
      <c r="J46" s="1" t="s">
        <v>27</v>
      </c>
      <c r="K46" s="7">
        <f>IFERROR(__xludf.DUMMYFUNCTION("IF(ISBLANK(D46),"""",COUNTA(SPLIT(D46,"" "")))"),13.0)</f>
        <v>13</v>
      </c>
    </row>
    <row r="47">
      <c r="A47" s="1">
        <v>341.0</v>
      </c>
      <c r="B47" s="1">
        <v>6.0</v>
      </c>
      <c r="C47" s="1">
        <v>1.0</v>
      </c>
      <c r="D47" s="5" t="s">
        <v>78</v>
      </c>
      <c r="E47" s="1" t="s">
        <v>24</v>
      </c>
      <c r="F47" s="1" t="s">
        <v>24</v>
      </c>
      <c r="G47" s="1" t="s">
        <v>25</v>
      </c>
      <c r="H47" s="6" t="s">
        <v>26</v>
      </c>
      <c r="I47" s="1" t="s">
        <v>24</v>
      </c>
      <c r="J47" s="1" t="s">
        <v>27</v>
      </c>
      <c r="K47" s="7">
        <f>IFERROR(__xludf.DUMMYFUNCTION("IF(ISBLANK(D47),"""",COUNTA(SPLIT(D47,"" "")))"),11.0)</f>
        <v>11</v>
      </c>
      <c r="L47" s="1">
        <v>85.6</v>
      </c>
      <c r="M47" s="1">
        <v>3.9</v>
      </c>
      <c r="N47" s="1">
        <v>6.7</v>
      </c>
      <c r="O47" s="1">
        <v>5.0</v>
      </c>
      <c r="P47" s="1">
        <v>8.1</v>
      </c>
      <c r="Q47" s="1">
        <v>2.8</v>
      </c>
      <c r="R47" s="1">
        <v>6.0</v>
      </c>
      <c r="S47" s="1">
        <v>61.0</v>
      </c>
      <c r="T47" s="1">
        <v>4.0</v>
      </c>
      <c r="U47" s="14">
        <v>0.0656</v>
      </c>
      <c r="V47" s="1">
        <v>10.17</v>
      </c>
      <c r="W47" s="1">
        <v>1.31</v>
      </c>
    </row>
    <row r="48">
      <c r="A48" s="1">
        <v>342.0</v>
      </c>
      <c r="B48" s="1">
        <v>6.0</v>
      </c>
      <c r="C48" s="1">
        <v>2.0</v>
      </c>
      <c r="D48" s="5" t="s">
        <v>79</v>
      </c>
      <c r="E48" s="1" t="s">
        <v>24</v>
      </c>
      <c r="F48" s="1" t="s">
        <v>24</v>
      </c>
      <c r="G48" s="1" t="s">
        <v>25</v>
      </c>
      <c r="H48" s="6" t="s">
        <v>26</v>
      </c>
      <c r="I48" s="1" t="s">
        <v>24</v>
      </c>
      <c r="J48" s="1" t="s">
        <v>27</v>
      </c>
      <c r="K48" s="7">
        <f>IFERROR(__xludf.DUMMYFUNCTION("IF(ISBLANK(D48),"""",COUNTA(SPLIT(D48,"" "")))"),9.0)</f>
        <v>9</v>
      </c>
      <c r="M48" s="14"/>
    </row>
    <row r="49">
      <c r="A49" s="1">
        <v>343.0</v>
      </c>
      <c r="B49" s="1">
        <v>6.0</v>
      </c>
      <c r="C49" s="1">
        <v>3.0</v>
      </c>
      <c r="D49" s="39" t="s">
        <v>374</v>
      </c>
      <c r="E49" s="1" t="s">
        <v>24</v>
      </c>
      <c r="F49" s="1" t="s">
        <v>31</v>
      </c>
      <c r="G49" s="1" t="s">
        <v>25</v>
      </c>
      <c r="H49" s="6" t="s">
        <v>26</v>
      </c>
      <c r="I49" s="1" t="s">
        <v>24</v>
      </c>
      <c r="J49" s="1" t="s">
        <v>27</v>
      </c>
      <c r="K49" s="7">
        <f>IFERROR(__xludf.DUMMYFUNCTION("IF(ISBLANK(D49),"""",COUNTA(SPLIT(D49,"" "")))"),8.0)</f>
        <v>8</v>
      </c>
    </row>
    <row r="50">
      <c r="A50" s="1">
        <v>344.0</v>
      </c>
      <c r="B50" s="1">
        <v>6.0</v>
      </c>
      <c r="C50" s="1">
        <v>4.0</v>
      </c>
      <c r="D50" s="39" t="s">
        <v>375</v>
      </c>
      <c r="E50" s="1" t="s">
        <v>24</v>
      </c>
      <c r="F50" s="1" t="s">
        <v>31</v>
      </c>
      <c r="G50" s="1" t="s">
        <v>25</v>
      </c>
      <c r="H50" s="6" t="s">
        <v>26</v>
      </c>
      <c r="I50" s="1" t="s">
        <v>24</v>
      </c>
      <c r="J50" s="1" t="s">
        <v>27</v>
      </c>
      <c r="K50" s="7">
        <f>IFERROR(__xludf.DUMMYFUNCTION("IF(ISBLANK(D50),"""",COUNTA(SPLIT(D50,"" "")))"),11.0)</f>
        <v>11</v>
      </c>
    </row>
    <row r="51">
      <c r="A51" s="1">
        <v>345.0</v>
      </c>
      <c r="B51" s="1">
        <v>6.0</v>
      </c>
      <c r="C51" s="1">
        <v>0.0</v>
      </c>
      <c r="D51" s="13" t="s">
        <v>82</v>
      </c>
      <c r="E51" s="1" t="s">
        <v>27</v>
      </c>
      <c r="F51" s="1" t="s">
        <v>34</v>
      </c>
      <c r="G51" s="1" t="s">
        <v>35</v>
      </c>
      <c r="H51" s="6" t="s">
        <v>26</v>
      </c>
      <c r="I51" s="1" t="s">
        <v>24</v>
      </c>
      <c r="J51" s="1" t="s">
        <v>27</v>
      </c>
      <c r="K51" s="7">
        <f>IFERROR(__xludf.DUMMYFUNCTION("IF(ISBLANK(D51),"""",COUNTA(SPLIT(D51,"" "")))"),1.0)</f>
        <v>1</v>
      </c>
    </row>
    <row r="52">
      <c r="A52" s="1">
        <v>346.0</v>
      </c>
      <c r="B52" s="1">
        <v>6.0</v>
      </c>
      <c r="C52" s="1">
        <v>5.0</v>
      </c>
      <c r="D52" s="12" t="s">
        <v>83</v>
      </c>
      <c r="E52" s="1" t="s">
        <v>24</v>
      </c>
      <c r="F52" s="1" t="s">
        <v>31</v>
      </c>
      <c r="G52" s="1" t="s">
        <v>25</v>
      </c>
      <c r="H52" s="6" t="s">
        <v>26</v>
      </c>
      <c r="I52" s="1" t="s">
        <v>24</v>
      </c>
      <c r="J52" s="1" t="s">
        <v>27</v>
      </c>
      <c r="K52" s="7">
        <f>IFERROR(__xludf.DUMMYFUNCTION("IF(ISBLANK(D52),"""",COUNTA(SPLIT(D52,"" "")))"),11.0)</f>
        <v>11</v>
      </c>
    </row>
    <row r="53">
      <c r="A53" s="1">
        <v>347.0</v>
      </c>
      <c r="B53" s="1">
        <v>6.0</v>
      </c>
      <c r="C53" s="1">
        <v>0.0</v>
      </c>
      <c r="D53" s="5" t="s">
        <v>84</v>
      </c>
      <c r="E53" s="1" t="s">
        <v>27</v>
      </c>
      <c r="F53" s="1" t="s">
        <v>38</v>
      </c>
      <c r="G53" s="1" t="s">
        <v>39</v>
      </c>
      <c r="H53" s="6" t="s">
        <v>26</v>
      </c>
      <c r="I53" s="1" t="s">
        <v>24</v>
      </c>
      <c r="J53" s="1" t="s">
        <v>27</v>
      </c>
      <c r="K53" s="7">
        <f>IFERROR(__xludf.DUMMYFUNCTION("IF(ISBLANK(D53),"""",COUNTA(SPLIT(D53,"" "")))"),1.0)</f>
        <v>1</v>
      </c>
    </row>
    <row r="54">
      <c r="A54" s="1">
        <v>348.0</v>
      </c>
      <c r="B54" s="1">
        <v>6.0</v>
      </c>
      <c r="C54" s="1">
        <v>6.0</v>
      </c>
      <c r="D54" s="18" t="s">
        <v>85</v>
      </c>
      <c r="E54" s="1" t="s">
        <v>24</v>
      </c>
      <c r="F54" s="1" t="s">
        <v>31</v>
      </c>
      <c r="G54" s="1" t="s">
        <v>25</v>
      </c>
      <c r="H54" s="6" t="s">
        <v>26</v>
      </c>
      <c r="I54" s="1" t="s">
        <v>24</v>
      </c>
      <c r="J54" s="1" t="s">
        <v>27</v>
      </c>
      <c r="K54" s="7">
        <f>IFERROR(__xludf.DUMMYFUNCTION("IF(ISBLANK(D54),"""",COUNTA(SPLIT(D54,"" "")))"),11.0)</f>
        <v>11</v>
      </c>
    </row>
    <row r="55">
      <c r="A55" s="1">
        <v>349.0</v>
      </c>
      <c r="B55" s="1">
        <v>6.0</v>
      </c>
      <c r="C55" s="1">
        <v>0.0</v>
      </c>
      <c r="D55" s="9" t="s">
        <v>86</v>
      </c>
      <c r="E55" s="1" t="s">
        <v>27</v>
      </c>
      <c r="F55" s="1" t="s">
        <v>41</v>
      </c>
      <c r="G55" s="1" t="s">
        <v>39</v>
      </c>
      <c r="H55" s="6" t="s">
        <v>26</v>
      </c>
      <c r="I55" s="1" t="s">
        <v>24</v>
      </c>
      <c r="J55" s="1" t="s">
        <v>27</v>
      </c>
      <c r="K55" s="7">
        <f>IFERROR(__xludf.DUMMYFUNCTION("IF(ISBLANK(D55),"""",COUNTA(SPLIT(D55,"" "")))"),10.0)</f>
        <v>10</v>
      </c>
    </row>
    <row r="56">
      <c r="A56" s="1">
        <v>309.0</v>
      </c>
      <c r="B56" s="1">
        <v>7.0</v>
      </c>
      <c r="C56" s="1">
        <v>1.0</v>
      </c>
      <c r="D56" s="5" t="s">
        <v>87</v>
      </c>
      <c r="E56" s="1" t="s">
        <v>24</v>
      </c>
      <c r="F56" s="1" t="s">
        <v>24</v>
      </c>
      <c r="G56" s="1" t="s">
        <v>25</v>
      </c>
      <c r="H56" s="6" t="s">
        <v>26</v>
      </c>
      <c r="I56" s="1" t="s">
        <v>24</v>
      </c>
      <c r="J56" s="1" t="s">
        <v>27</v>
      </c>
      <c r="K56" s="7">
        <f>IFERROR(__xludf.DUMMYFUNCTION("IF(ISBLANK(D56),"""",COUNTA(SPLIT(D56,"" "")))"),9.0)</f>
        <v>9</v>
      </c>
      <c r="L56" s="1">
        <v>86.2</v>
      </c>
      <c r="M56" s="1">
        <v>3.6</v>
      </c>
      <c r="N56" s="1">
        <v>6.2</v>
      </c>
      <c r="O56" s="1">
        <v>4.7</v>
      </c>
      <c r="P56" s="1">
        <v>9.3</v>
      </c>
      <c r="Q56" s="1">
        <v>3.5</v>
      </c>
      <c r="R56" s="1">
        <v>7.0</v>
      </c>
      <c r="S56" s="1">
        <v>68.0</v>
      </c>
      <c r="T56" s="1">
        <v>4.0</v>
      </c>
      <c r="U56" s="14">
        <v>0.0588</v>
      </c>
      <c r="V56" s="1">
        <v>9.71</v>
      </c>
      <c r="W56" s="1">
        <v>1.31</v>
      </c>
    </row>
    <row r="57">
      <c r="A57" s="1">
        <v>310.0</v>
      </c>
      <c r="B57" s="1">
        <v>7.0</v>
      </c>
      <c r="C57" s="1">
        <v>2.0</v>
      </c>
      <c r="D57" s="5" t="s">
        <v>88</v>
      </c>
      <c r="E57" s="1" t="s">
        <v>24</v>
      </c>
      <c r="F57" s="1" t="s">
        <v>24</v>
      </c>
      <c r="G57" s="1" t="s">
        <v>25</v>
      </c>
      <c r="H57" s="6" t="s">
        <v>26</v>
      </c>
      <c r="I57" s="1" t="s">
        <v>24</v>
      </c>
      <c r="J57" s="1" t="s">
        <v>27</v>
      </c>
      <c r="K57" s="7">
        <f>IFERROR(__xludf.DUMMYFUNCTION("IF(ISBLANK(D57),"""",COUNTA(SPLIT(D57,"" "")))"),12.0)</f>
        <v>12</v>
      </c>
    </row>
    <row r="58">
      <c r="A58" s="1">
        <v>311.0</v>
      </c>
      <c r="B58" s="1">
        <v>7.0</v>
      </c>
      <c r="C58" s="1">
        <v>3.0</v>
      </c>
      <c r="D58" s="5" t="s">
        <v>89</v>
      </c>
      <c r="E58" s="1" t="s">
        <v>24</v>
      </c>
      <c r="F58" s="1" t="s">
        <v>24</v>
      </c>
      <c r="G58" s="1" t="s">
        <v>25</v>
      </c>
      <c r="H58" s="6" t="s">
        <v>26</v>
      </c>
      <c r="I58" s="1" t="s">
        <v>24</v>
      </c>
      <c r="J58" s="1" t="s">
        <v>27</v>
      </c>
      <c r="K58" s="7">
        <f>IFERROR(__xludf.DUMMYFUNCTION("IF(ISBLANK(D58),"""",COUNTA(SPLIT(D58,"" "")))"),9.0)</f>
        <v>9</v>
      </c>
    </row>
    <row r="59">
      <c r="A59" s="1">
        <v>312.0</v>
      </c>
      <c r="B59" s="1">
        <v>7.0</v>
      </c>
      <c r="C59" s="1">
        <v>4.0</v>
      </c>
      <c r="D59" s="37" t="s">
        <v>376</v>
      </c>
      <c r="E59" s="1" t="s">
        <v>24</v>
      </c>
      <c r="F59" s="1" t="s">
        <v>31</v>
      </c>
      <c r="G59" s="1" t="s">
        <v>25</v>
      </c>
      <c r="H59" s="6" t="s">
        <v>26</v>
      </c>
      <c r="I59" s="1" t="s">
        <v>24</v>
      </c>
      <c r="J59" s="1" t="s">
        <v>27</v>
      </c>
      <c r="K59" s="7">
        <f>IFERROR(__xludf.DUMMYFUNCTION("IF(ISBLANK(D59),"""",COUNTA(SPLIT(D59,"" "")))"),16.0)</f>
        <v>16</v>
      </c>
    </row>
    <row r="60">
      <c r="A60" s="1">
        <v>313.0</v>
      </c>
      <c r="B60" s="1">
        <v>7.0</v>
      </c>
      <c r="C60" s="1">
        <v>5.0</v>
      </c>
      <c r="D60" s="37" t="s">
        <v>377</v>
      </c>
      <c r="E60" s="1" t="s">
        <v>24</v>
      </c>
      <c r="F60" s="1" t="s">
        <v>31</v>
      </c>
      <c r="G60" s="1" t="s">
        <v>25</v>
      </c>
      <c r="H60" s="6" t="s">
        <v>26</v>
      </c>
      <c r="I60" s="1" t="s">
        <v>24</v>
      </c>
      <c r="J60" s="1" t="s">
        <v>27</v>
      </c>
      <c r="K60" s="7">
        <f>IFERROR(__xludf.DUMMYFUNCTION("IF(ISBLANK(D60),"""",COUNTA(SPLIT(D60,"" "")))"),6.0)</f>
        <v>6</v>
      </c>
    </row>
    <row r="61">
      <c r="A61" s="1">
        <v>314.0</v>
      </c>
      <c r="B61" s="1">
        <v>7.0</v>
      </c>
      <c r="C61" s="1">
        <v>0.0</v>
      </c>
      <c r="D61" s="5" t="s">
        <v>92</v>
      </c>
      <c r="E61" s="1" t="s">
        <v>27</v>
      </c>
      <c r="F61" s="1" t="s">
        <v>34</v>
      </c>
      <c r="G61" s="1" t="s">
        <v>35</v>
      </c>
      <c r="H61" s="6" t="s">
        <v>26</v>
      </c>
      <c r="I61" s="1" t="s">
        <v>24</v>
      </c>
      <c r="J61" s="1" t="s">
        <v>27</v>
      </c>
      <c r="K61" s="7">
        <f>IFERROR(__xludf.DUMMYFUNCTION("IF(ISBLANK(D61),"""",COUNTA(SPLIT(D61,"" "")))"),1.0)</f>
        <v>1</v>
      </c>
    </row>
    <row r="62">
      <c r="A62" s="1">
        <v>315.0</v>
      </c>
      <c r="B62" s="1">
        <v>7.0</v>
      </c>
      <c r="C62" s="1">
        <v>6.0</v>
      </c>
      <c r="D62" s="12" t="s">
        <v>93</v>
      </c>
      <c r="E62" s="1" t="s">
        <v>24</v>
      </c>
      <c r="F62" s="1" t="s">
        <v>31</v>
      </c>
      <c r="G62" s="1" t="s">
        <v>25</v>
      </c>
      <c r="H62" s="6" t="s">
        <v>26</v>
      </c>
      <c r="I62" s="1" t="s">
        <v>24</v>
      </c>
      <c r="J62" s="1" t="s">
        <v>27</v>
      </c>
      <c r="K62" s="7">
        <f>IFERROR(__xludf.DUMMYFUNCTION("IF(ISBLANK(D62),"""",COUNTA(SPLIT(D62,"" "")))"),5.0)</f>
        <v>5</v>
      </c>
    </row>
    <row r="63">
      <c r="A63" s="1">
        <v>316.0</v>
      </c>
      <c r="B63" s="1">
        <v>7.0</v>
      </c>
      <c r="C63" s="1">
        <v>0.0</v>
      </c>
      <c r="D63" s="5" t="s">
        <v>94</v>
      </c>
      <c r="E63" s="1" t="s">
        <v>27</v>
      </c>
      <c r="F63" s="1" t="s">
        <v>38</v>
      </c>
      <c r="G63" s="1" t="s">
        <v>39</v>
      </c>
      <c r="H63" s="6" t="s">
        <v>26</v>
      </c>
      <c r="I63" s="1" t="s">
        <v>24</v>
      </c>
      <c r="J63" s="1" t="s">
        <v>27</v>
      </c>
      <c r="K63" s="7">
        <f>IFERROR(__xludf.DUMMYFUNCTION("IF(ISBLANK(D63),"""",COUNTA(SPLIT(D63,"" "")))"),1.0)</f>
        <v>1</v>
      </c>
    </row>
    <row r="64">
      <c r="A64" s="1">
        <v>317.0</v>
      </c>
      <c r="B64" s="1">
        <v>7.0</v>
      </c>
      <c r="C64" s="1">
        <v>7.0</v>
      </c>
      <c r="D64" s="12" t="s">
        <v>95</v>
      </c>
      <c r="E64" s="1" t="s">
        <v>24</v>
      </c>
      <c r="F64" s="1" t="s">
        <v>31</v>
      </c>
      <c r="G64" s="1" t="s">
        <v>25</v>
      </c>
      <c r="H64" s="6" t="s">
        <v>26</v>
      </c>
      <c r="I64" s="1" t="s">
        <v>24</v>
      </c>
      <c r="J64" s="1" t="s">
        <v>27</v>
      </c>
      <c r="K64" s="7">
        <f>IFERROR(__xludf.DUMMYFUNCTION("IF(ISBLANK(D64),"""",COUNTA(SPLIT(D64,"" "")))"),11.0)</f>
        <v>11</v>
      </c>
    </row>
    <row r="65">
      <c r="A65" s="1">
        <v>319.0</v>
      </c>
      <c r="B65" s="1">
        <v>7.0</v>
      </c>
      <c r="C65" s="1">
        <v>0.0</v>
      </c>
      <c r="D65" s="9" t="s">
        <v>96</v>
      </c>
      <c r="E65" s="1" t="s">
        <v>27</v>
      </c>
      <c r="F65" s="1" t="s">
        <v>41</v>
      </c>
      <c r="G65" s="1" t="s">
        <v>39</v>
      </c>
      <c r="H65" s="6" t="s">
        <v>26</v>
      </c>
      <c r="I65" s="1" t="s">
        <v>24</v>
      </c>
      <c r="J65" s="1" t="s">
        <v>27</v>
      </c>
      <c r="K65" s="7">
        <f>IFERROR(__xludf.DUMMYFUNCTION("IF(ISBLANK(D65),"""",COUNTA(SPLIT(D65,"" "")))"),11.0)</f>
        <v>11</v>
      </c>
    </row>
    <row r="66">
      <c r="A66" s="1">
        <v>32.0</v>
      </c>
      <c r="B66" s="1">
        <v>8.0</v>
      </c>
      <c r="C66" s="1">
        <v>1.0</v>
      </c>
      <c r="D66" s="2" t="s">
        <v>97</v>
      </c>
      <c r="E66" s="1" t="s">
        <v>24</v>
      </c>
      <c r="F66" s="1" t="s">
        <v>24</v>
      </c>
      <c r="G66" s="1" t="s">
        <v>25</v>
      </c>
      <c r="H66" s="1" t="s">
        <v>26</v>
      </c>
      <c r="I66" s="1" t="s">
        <v>24</v>
      </c>
      <c r="J66" s="1" t="s">
        <v>27</v>
      </c>
      <c r="K66" s="7">
        <f>IFERROR(__xludf.DUMMYFUNCTION("IF(ISBLANK(D66),"""",COUNTA(SPLIT(D66,"" "")))"),12.0)</f>
        <v>12</v>
      </c>
      <c r="L66" s="1">
        <v>91.3</v>
      </c>
      <c r="M66" s="1">
        <v>2.9</v>
      </c>
      <c r="N66" s="1">
        <v>4.7</v>
      </c>
      <c r="O66" s="1">
        <v>3.2</v>
      </c>
      <c r="P66" s="1">
        <v>6.9</v>
      </c>
      <c r="Q66" s="1">
        <v>1.5</v>
      </c>
      <c r="R66" s="1">
        <v>5.0</v>
      </c>
      <c r="S66" s="1">
        <v>48.0</v>
      </c>
      <c r="T66" s="1">
        <v>1.0</v>
      </c>
      <c r="U66" s="14">
        <v>0.0208</v>
      </c>
      <c r="V66" s="1">
        <v>9.6</v>
      </c>
      <c r="W66" s="1">
        <v>1.25</v>
      </c>
    </row>
    <row r="67">
      <c r="A67" s="1">
        <v>33.0</v>
      </c>
      <c r="B67" s="1">
        <v>8.0</v>
      </c>
      <c r="C67" s="1">
        <v>0.0</v>
      </c>
      <c r="D67" s="2" t="s">
        <v>98</v>
      </c>
      <c r="E67" s="1" t="s">
        <v>27</v>
      </c>
      <c r="F67" s="1" t="s">
        <v>38</v>
      </c>
      <c r="G67" s="1" t="s">
        <v>39</v>
      </c>
      <c r="H67" s="1" t="s">
        <v>26</v>
      </c>
      <c r="I67" s="1" t="s">
        <v>24</v>
      </c>
      <c r="J67" s="1" t="s">
        <v>27</v>
      </c>
      <c r="K67" s="7">
        <f>IFERROR(__xludf.DUMMYFUNCTION("IF(ISBLANK(D67),"""",COUNTA(SPLIT(D67,"" "")))"),1.0)</f>
        <v>1</v>
      </c>
      <c r="M67" s="14"/>
    </row>
    <row r="68">
      <c r="A68" s="1">
        <v>34.0</v>
      </c>
      <c r="B68" s="1">
        <v>8.0</v>
      </c>
      <c r="C68" s="1">
        <v>2.0</v>
      </c>
      <c r="D68" s="2" t="s">
        <v>99</v>
      </c>
      <c r="E68" s="1" t="s">
        <v>24</v>
      </c>
      <c r="F68" s="1" t="s">
        <v>24</v>
      </c>
      <c r="G68" s="1" t="s">
        <v>25</v>
      </c>
      <c r="H68" s="1" t="s">
        <v>26</v>
      </c>
      <c r="I68" s="1" t="s">
        <v>24</v>
      </c>
      <c r="J68" s="1" t="s">
        <v>27</v>
      </c>
      <c r="K68" s="7">
        <f>IFERROR(__xludf.DUMMYFUNCTION("IF(ISBLANK(D68),"""",COUNTA(SPLIT(D68,"" "")))"),9.0)</f>
        <v>9</v>
      </c>
    </row>
    <row r="69">
      <c r="A69" s="1">
        <v>35.0</v>
      </c>
      <c r="B69" s="1">
        <v>8.0</v>
      </c>
      <c r="C69" s="1">
        <v>3.0</v>
      </c>
      <c r="D69" s="40" t="s">
        <v>378</v>
      </c>
      <c r="E69" s="1" t="s">
        <v>24</v>
      </c>
      <c r="F69" s="1" t="s">
        <v>31</v>
      </c>
      <c r="G69" s="1" t="s">
        <v>25</v>
      </c>
      <c r="H69" s="1" t="s">
        <v>26</v>
      </c>
      <c r="I69" s="1" t="s">
        <v>24</v>
      </c>
      <c r="J69" s="1" t="s">
        <v>27</v>
      </c>
      <c r="K69" s="7">
        <f>IFERROR(__xludf.DUMMYFUNCTION("IF(ISBLANK(D69),"""",COUNTA(SPLIT(D69,"" "")))"),14.0)</f>
        <v>14</v>
      </c>
    </row>
    <row r="70">
      <c r="A70" s="1">
        <v>36.0</v>
      </c>
      <c r="B70" s="1">
        <v>8.0</v>
      </c>
      <c r="C70" s="1">
        <v>4.0</v>
      </c>
      <c r="D70" s="40" t="s">
        <v>379</v>
      </c>
      <c r="E70" s="1" t="s">
        <v>24</v>
      </c>
      <c r="F70" s="1" t="s">
        <v>31</v>
      </c>
      <c r="G70" s="1" t="s">
        <v>25</v>
      </c>
      <c r="H70" s="1" t="s">
        <v>26</v>
      </c>
      <c r="I70" s="1" t="s">
        <v>24</v>
      </c>
      <c r="J70" s="1" t="s">
        <v>27</v>
      </c>
      <c r="K70" s="7">
        <f>IFERROR(__xludf.DUMMYFUNCTION("IF(ISBLANK(D70),"""",COUNTA(SPLIT(D70,"" "")))"),6.0)</f>
        <v>6</v>
      </c>
    </row>
    <row r="71">
      <c r="A71" s="1">
        <v>37.0</v>
      </c>
      <c r="B71" s="1">
        <v>8.0</v>
      </c>
      <c r="C71" s="1">
        <v>0.0</v>
      </c>
      <c r="D71" s="20" t="s">
        <v>102</v>
      </c>
      <c r="E71" s="1" t="s">
        <v>27</v>
      </c>
      <c r="F71" s="1" t="s">
        <v>34</v>
      </c>
      <c r="G71" s="1" t="s">
        <v>35</v>
      </c>
      <c r="H71" s="1" t="s">
        <v>26</v>
      </c>
      <c r="I71" s="1" t="s">
        <v>24</v>
      </c>
      <c r="J71" s="1" t="s">
        <v>27</v>
      </c>
      <c r="K71" s="7">
        <f>IFERROR(__xludf.DUMMYFUNCTION("IF(ISBLANK(D71),"""",COUNTA(SPLIT(D71,"" "")))"),1.0)</f>
        <v>1</v>
      </c>
    </row>
    <row r="72">
      <c r="A72" s="1">
        <v>38.0</v>
      </c>
      <c r="B72" s="1">
        <v>8.0</v>
      </c>
      <c r="C72" s="1">
        <v>5.0</v>
      </c>
      <c r="D72" s="21" t="s">
        <v>103</v>
      </c>
      <c r="E72" s="1" t="s">
        <v>24</v>
      </c>
      <c r="F72" s="1" t="s">
        <v>31</v>
      </c>
      <c r="G72" s="1" t="s">
        <v>25</v>
      </c>
      <c r="H72" s="1" t="s">
        <v>26</v>
      </c>
      <c r="I72" s="1" t="s">
        <v>24</v>
      </c>
      <c r="J72" s="1" t="s">
        <v>27</v>
      </c>
      <c r="K72" s="7">
        <f>IFERROR(__xludf.DUMMYFUNCTION("IF(ISBLANK(D72),"""",COUNTA(SPLIT(D72,"" "")))"),7.0)</f>
        <v>7</v>
      </c>
    </row>
    <row r="73">
      <c r="A73" s="1">
        <v>39.0</v>
      </c>
      <c r="B73" s="1">
        <v>8.0</v>
      </c>
      <c r="C73" s="1">
        <v>0.0</v>
      </c>
      <c r="D73" s="2" t="s">
        <v>104</v>
      </c>
      <c r="E73" s="1" t="s">
        <v>27</v>
      </c>
      <c r="F73" s="1" t="s">
        <v>41</v>
      </c>
      <c r="G73" s="1" t="s">
        <v>39</v>
      </c>
      <c r="H73" s="1" t="s">
        <v>26</v>
      </c>
      <c r="I73" s="1" t="s">
        <v>24</v>
      </c>
      <c r="J73" s="1" t="s">
        <v>27</v>
      </c>
      <c r="K73" s="7">
        <f>IFERROR(__xludf.DUMMYFUNCTION("IF(ISBLANK(D73),"""",COUNTA(SPLIT(D73,"" "")))"),9.0)</f>
        <v>9</v>
      </c>
    </row>
    <row r="74">
      <c r="A74" s="1">
        <v>278.0</v>
      </c>
      <c r="B74" s="1">
        <v>1.0</v>
      </c>
      <c r="C74" s="1">
        <v>1.0</v>
      </c>
      <c r="D74" s="5" t="s">
        <v>105</v>
      </c>
      <c r="E74" s="1" t="s">
        <v>24</v>
      </c>
      <c r="F74" s="1" t="s">
        <v>24</v>
      </c>
      <c r="G74" s="1" t="s">
        <v>25</v>
      </c>
      <c r="H74" s="6" t="s">
        <v>106</v>
      </c>
      <c r="I74" s="1" t="s">
        <v>24</v>
      </c>
      <c r="J74" s="1" t="s">
        <v>27</v>
      </c>
      <c r="K74" s="7">
        <f>IFERROR(__xludf.DUMMYFUNCTION("IF(ISBLANK(D74),"""",COUNTA(SPLIT(D74,"" "")))"),7.0)</f>
        <v>7</v>
      </c>
      <c r="L74" s="1">
        <v>85.8</v>
      </c>
      <c r="M74" s="1">
        <v>3.4</v>
      </c>
      <c r="N74" s="1">
        <v>5.8</v>
      </c>
      <c r="O74" s="1">
        <v>5.0</v>
      </c>
      <c r="P74" s="1">
        <v>8.4</v>
      </c>
      <c r="Q74" s="1">
        <v>2.3</v>
      </c>
      <c r="R74" s="1">
        <v>6.0</v>
      </c>
      <c r="S74" s="1">
        <v>52.0</v>
      </c>
      <c r="T74" s="1">
        <v>4.0</v>
      </c>
      <c r="U74" s="14">
        <v>0.0769</v>
      </c>
      <c r="V74" s="1">
        <v>8.67</v>
      </c>
      <c r="W74" s="1">
        <v>1.33</v>
      </c>
    </row>
    <row r="75">
      <c r="A75" s="1">
        <v>279.0</v>
      </c>
      <c r="B75" s="1">
        <v>1.0</v>
      </c>
      <c r="C75" s="1">
        <v>2.0</v>
      </c>
      <c r="D75" s="5" t="s">
        <v>107</v>
      </c>
      <c r="E75" s="1" t="s">
        <v>24</v>
      </c>
      <c r="F75" s="1" t="s">
        <v>24</v>
      </c>
      <c r="G75" s="1" t="s">
        <v>25</v>
      </c>
      <c r="H75" s="6" t="s">
        <v>106</v>
      </c>
      <c r="I75" s="1" t="s">
        <v>24</v>
      </c>
      <c r="J75" s="1" t="s">
        <v>27</v>
      </c>
      <c r="K75" s="7">
        <f>IFERROR(__xludf.DUMMYFUNCTION("IF(ISBLANK(D75),"""",COUNTA(SPLIT(D75,"" "")))"),10.0)</f>
        <v>10</v>
      </c>
    </row>
    <row r="76">
      <c r="A76" s="1">
        <v>280.0</v>
      </c>
      <c r="B76" s="1">
        <v>1.0</v>
      </c>
      <c r="C76" s="1">
        <v>3.0</v>
      </c>
      <c r="D76" s="5" t="s">
        <v>108</v>
      </c>
      <c r="E76" s="1" t="s">
        <v>24</v>
      </c>
      <c r="F76" s="1" t="s">
        <v>24</v>
      </c>
      <c r="G76" s="1" t="s">
        <v>25</v>
      </c>
      <c r="H76" s="6" t="s">
        <v>106</v>
      </c>
      <c r="I76" s="1" t="s">
        <v>24</v>
      </c>
      <c r="J76" s="1" t="s">
        <v>27</v>
      </c>
      <c r="K76" s="7">
        <f>IFERROR(__xludf.DUMMYFUNCTION("IF(ISBLANK(D76),"""",COUNTA(SPLIT(D76,"" "")))"),11.0)</f>
        <v>11</v>
      </c>
    </row>
    <row r="77">
      <c r="A77" s="1">
        <v>281.0</v>
      </c>
      <c r="B77" s="1">
        <v>1.0</v>
      </c>
      <c r="C77" s="1">
        <v>4.0</v>
      </c>
      <c r="D77" s="37" t="s">
        <v>380</v>
      </c>
      <c r="E77" s="1" t="s">
        <v>24</v>
      </c>
      <c r="F77" s="1" t="s">
        <v>31</v>
      </c>
      <c r="G77" s="1" t="s">
        <v>25</v>
      </c>
      <c r="H77" s="6" t="s">
        <v>106</v>
      </c>
      <c r="I77" s="1" t="s">
        <v>24</v>
      </c>
      <c r="J77" s="1" t="s">
        <v>27</v>
      </c>
      <c r="K77" s="7">
        <f>IFERROR(__xludf.DUMMYFUNCTION("IF(ISBLANK(D77),"""",COUNTA(SPLIT(D77,"" "")))"),7.0)</f>
        <v>7</v>
      </c>
    </row>
    <row r="78">
      <c r="A78" s="1">
        <v>282.0</v>
      </c>
      <c r="B78" s="1">
        <v>1.0</v>
      </c>
      <c r="C78" s="1">
        <v>5.0</v>
      </c>
      <c r="D78" s="12" t="s">
        <v>110</v>
      </c>
      <c r="E78" s="1" t="s">
        <v>24</v>
      </c>
      <c r="F78" s="1" t="s">
        <v>31</v>
      </c>
      <c r="G78" s="1" t="s">
        <v>25</v>
      </c>
      <c r="H78" s="6" t="s">
        <v>106</v>
      </c>
      <c r="I78" s="1" t="s">
        <v>24</v>
      </c>
      <c r="J78" s="1" t="s">
        <v>27</v>
      </c>
      <c r="K78" s="7">
        <f>IFERROR(__xludf.DUMMYFUNCTION("IF(ISBLANK(D78),"""",COUNTA(SPLIT(D78,"" "")))"),9.0)</f>
        <v>9</v>
      </c>
    </row>
    <row r="79">
      <c r="A79" s="1">
        <v>283.0</v>
      </c>
      <c r="B79" s="1">
        <v>1.0</v>
      </c>
      <c r="C79" s="1">
        <v>0.0</v>
      </c>
      <c r="D79" s="13" t="s">
        <v>111</v>
      </c>
      <c r="E79" s="1" t="s">
        <v>27</v>
      </c>
      <c r="F79" s="1" t="s">
        <v>34</v>
      </c>
      <c r="G79" s="1" t="s">
        <v>35</v>
      </c>
      <c r="H79" s="6" t="s">
        <v>106</v>
      </c>
      <c r="I79" s="1" t="s">
        <v>24</v>
      </c>
      <c r="J79" s="1" t="s">
        <v>27</v>
      </c>
      <c r="K79" s="7">
        <f>IFERROR(__xludf.DUMMYFUNCTION("IF(ISBLANK(D79),"""",COUNTA(SPLIT(D79,"" "")))"),1.0)</f>
        <v>1</v>
      </c>
    </row>
    <row r="80">
      <c r="A80" s="1">
        <v>284.0</v>
      </c>
      <c r="B80" s="1">
        <v>1.0</v>
      </c>
      <c r="C80" s="1">
        <v>6.0</v>
      </c>
      <c r="D80" s="5" t="s">
        <v>112</v>
      </c>
      <c r="E80" s="1" t="s">
        <v>24</v>
      </c>
      <c r="F80" s="1" t="s">
        <v>24</v>
      </c>
      <c r="G80" s="1" t="s">
        <v>25</v>
      </c>
      <c r="H80" s="6" t="s">
        <v>106</v>
      </c>
      <c r="I80" s="1" t="s">
        <v>24</v>
      </c>
      <c r="J80" s="1" t="s">
        <v>27</v>
      </c>
      <c r="K80" s="7">
        <f>IFERROR(__xludf.DUMMYFUNCTION("IF(ISBLANK(D80),"""",COUNTA(SPLIT(D80,"" "")))"),8.0)</f>
        <v>8</v>
      </c>
    </row>
    <row r="81">
      <c r="A81" s="1">
        <v>285.0</v>
      </c>
      <c r="B81" s="1">
        <v>1.0</v>
      </c>
      <c r="C81" s="1">
        <v>0.0</v>
      </c>
      <c r="D81" s="5" t="s">
        <v>113</v>
      </c>
      <c r="E81" s="1" t="s">
        <v>27</v>
      </c>
      <c r="F81" s="1" t="s">
        <v>38</v>
      </c>
      <c r="G81" s="1" t="s">
        <v>39</v>
      </c>
      <c r="H81" s="6" t="s">
        <v>106</v>
      </c>
      <c r="I81" s="1" t="s">
        <v>24</v>
      </c>
      <c r="J81" s="1" t="s">
        <v>27</v>
      </c>
      <c r="K81" s="7">
        <f>IFERROR(__xludf.DUMMYFUNCTION("IF(ISBLANK(D81),"""",COUNTA(SPLIT(D81,"" "")))"),1.0)</f>
        <v>1</v>
      </c>
    </row>
    <row r="82">
      <c r="A82" s="1">
        <v>286.0</v>
      </c>
      <c r="B82" s="1">
        <v>1.0</v>
      </c>
      <c r="C82" s="1">
        <v>0.0</v>
      </c>
      <c r="D82" s="9" t="s">
        <v>114</v>
      </c>
      <c r="E82" s="1" t="s">
        <v>27</v>
      </c>
      <c r="F82" s="1" t="s">
        <v>41</v>
      </c>
      <c r="G82" s="1" t="s">
        <v>39</v>
      </c>
      <c r="H82" s="6" t="s">
        <v>106</v>
      </c>
      <c r="I82" s="1" t="s">
        <v>24</v>
      </c>
      <c r="J82" s="1" t="s">
        <v>27</v>
      </c>
      <c r="K82" s="7">
        <f>IFERROR(__xludf.DUMMYFUNCTION("IF(ISBLANK(D82),"""",COUNTA(SPLIT(D82,"" "")))"),12.0)</f>
        <v>12</v>
      </c>
    </row>
    <row r="83">
      <c r="A83" s="1">
        <v>144.0</v>
      </c>
      <c r="B83" s="1">
        <v>2.0</v>
      </c>
      <c r="C83" s="1">
        <v>1.0</v>
      </c>
      <c r="D83" s="5" t="s">
        <v>115</v>
      </c>
      <c r="E83" s="1" t="s">
        <v>24</v>
      </c>
      <c r="F83" s="1" t="s">
        <v>24</v>
      </c>
      <c r="G83" s="1" t="s">
        <v>25</v>
      </c>
      <c r="H83" s="1" t="s">
        <v>106</v>
      </c>
      <c r="I83" s="1" t="s">
        <v>24</v>
      </c>
      <c r="J83" s="1" t="s">
        <v>27</v>
      </c>
      <c r="K83" s="7">
        <f>IFERROR(__xludf.DUMMYFUNCTION("IF(ISBLANK(D83),"""",COUNTA(SPLIT(D83,"" "")))"),8.0)</f>
        <v>8</v>
      </c>
      <c r="L83" s="1">
        <v>87.6</v>
      </c>
      <c r="M83" s="1">
        <v>3.4</v>
      </c>
      <c r="N83" s="1">
        <v>5.9</v>
      </c>
      <c r="O83" s="1">
        <v>4.4</v>
      </c>
      <c r="P83" s="1">
        <v>7.5</v>
      </c>
      <c r="Q83" s="1">
        <v>2.1</v>
      </c>
      <c r="R83" s="1">
        <v>6.0</v>
      </c>
      <c r="S83" s="1">
        <v>58.0</v>
      </c>
      <c r="T83" s="1">
        <v>3.0</v>
      </c>
      <c r="U83" s="14">
        <v>0.0517</v>
      </c>
      <c r="V83" s="1">
        <v>9.67</v>
      </c>
      <c r="W83" s="1">
        <v>1.29</v>
      </c>
    </row>
    <row r="84">
      <c r="A84" s="1">
        <v>145.0</v>
      </c>
      <c r="B84" s="1">
        <v>2.0</v>
      </c>
      <c r="C84" s="1">
        <v>2.0</v>
      </c>
      <c r="D84" s="5" t="s">
        <v>116</v>
      </c>
      <c r="E84" s="1" t="s">
        <v>24</v>
      </c>
      <c r="F84" s="1" t="s">
        <v>24</v>
      </c>
      <c r="G84" s="1" t="s">
        <v>25</v>
      </c>
      <c r="H84" s="1" t="s">
        <v>106</v>
      </c>
      <c r="I84" s="1" t="s">
        <v>24</v>
      </c>
      <c r="J84" s="1" t="s">
        <v>27</v>
      </c>
      <c r="K84" s="7">
        <f>IFERROR(__xludf.DUMMYFUNCTION("IF(ISBLANK(D84),"""",COUNTA(SPLIT(D84,"" "")))"),16.0)</f>
        <v>16</v>
      </c>
    </row>
    <row r="85">
      <c r="A85" s="1">
        <v>146.0</v>
      </c>
      <c r="B85" s="1">
        <v>2.0</v>
      </c>
      <c r="C85" s="1">
        <v>3.0</v>
      </c>
      <c r="D85" s="37" t="s">
        <v>381</v>
      </c>
      <c r="E85" s="1" t="s">
        <v>24</v>
      </c>
      <c r="F85" s="1" t="s">
        <v>31</v>
      </c>
      <c r="G85" s="1" t="s">
        <v>25</v>
      </c>
      <c r="H85" s="1" t="s">
        <v>106</v>
      </c>
      <c r="I85" s="1" t="s">
        <v>24</v>
      </c>
      <c r="J85" s="1" t="s">
        <v>27</v>
      </c>
      <c r="K85" s="7">
        <f>IFERROR(__xludf.DUMMYFUNCTION("IF(ISBLANK(D85),"""",COUNTA(SPLIT(D85,"" "")))"),5.0)</f>
        <v>5</v>
      </c>
      <c r="M85" s="14"/>
    </row>
    <row r="86">
      <c r="A86" s="1">
        <v>147.0</v>
      </c>
      <c r="B86" s="1">
        <v>2.0</v>
      </c>
      <c r="C86" s="1">
        <v>4.0</v>
      </c>
      <c r="D86" s="12" t="s">
        <v>118</v>
      </c>
      <c r="E86" s="1" t="s">
        <v>24</v>
      </c>
      <c r="F86" s="1" t="s">
        <v>31</v>
      </c>
      <c r="G86" s="1" t="s">
        <v>25</v>
      </c>
      <c r="H86" s="1" t="s">
        <v>106</v>
      </c>
      <c r="I86" s="1" t="s">
        <v>24</v>
      </c>
      <c r="J86" s="1" t="s">
        <v>27</v>
      </c>
      <c r="K86" s="7">
        <f>IFERROR(__xludf.DUMMYFUNCTION("IF(ISBLANK(D86),"""",COUNTA(SPLIT(D86,"" "")))"),6.0)</f>
        <v>6</v>
      </c>
    </row>
    <row r="87">
      <c r="A87" s="1">
        <v>148.0</v>
      </c>
      <c r="B87" s="1">
        <v>2.0</v>
      </c>
      <c r="C87" s="1">
        <v>0.0</v>
      </c>
      <c r="D87" s="13" t="s">
        <v>119</v>
      </c>
      <c r="E87" s="1" t="s">
        <v>27</v>
      </c>
      <c r="F87" s="1" t="s">
        <v>34</v>
      </c>
      <c r="G87" s="1" t="s">
        <v>35</v>
      </c>
      <c r="H87" s="1" t="s">
        <v>106</v>
      </c>
      <c r="I87" s="1" t="s">
        <v>24</v>
      </c>
      <c r="J87" s="1" t="s">
        <v>27</v>
      </c>
      <c r="K87" s="7">
        <f>IFERROR(__xludf.DUMMYFUNCTION("IF(ISBLANK(D87),"""",COUNTA(SPLIT(D87,"" "")))"),1.0)</f>
        <v>1</v>
      </c>
    </row>
    <row r="88">
      <c r="A88" s="1">
        <v>149.0</v>
      </c>
      <c r="B88" s="1">
        <v>2.0</v>
      </c>
      <c r="C88" s="1">
        <v>5.0</v>
      </c>
      <c r="D88" s="5" t="s">
        <v>120</v>
      </c>
      <c r="E88" s="1" t="s">
        <v>24</v>
      </c>
      <c r="F88" s="1" t="s">
        <v>24</v>
      </c>
      <c r="G88" s="1" t="s">
        <v>25</v>
      </c>
      <c r="H88" s="1" t="s">
        <v>106</v>
      </c>
      <c r="I88" s="1" t="s">
        <v>24</v>
      </c>
      <c r="J88" s="1" t="s">
        <v>27</v>
      </c>
      <c r="K88" s="7">
        <f>IFERROR(__xludf.DUMMYFUNCTION("IF(ISBLANK(D88),"""",COUNTA(SPLIT(D88,"" "")))"),9.0)</f>
        <v>9</v>
      </c>
    </row>
    <row r="89">
      <c r="A89" s="1">
        <v>150.0</v>
      </c>
      <c r="B89" s="1">
        <v>2.0</v>
      </c>
      <c r="C89" s="1">
        <v>6.0</v>
      </c>
      <c r="D89" s="5" t="s">
        <v>121</v>
      </c>
      <c r="E89" s="1" t="s">
        <v>24</v>
      </c>
      <c r="F89" s="1" t="s">
        <v>24</v>
      </c>
      <c r="G89" s="1" t="s">
        <v>25</v>
      </c>
      <c r="H89" s="1" t="s">
        <v>106</v>
      </c>
      <c r="I89" s="1" t="s">
        <v>24</v>
      </c>
      <c r="J89" s="1" t="s">
        <v>27</v>
      </c>
      <c r="K89" s="7">
        <f>IFERROR(__xludf.DUMMYFUNCTION("IF(ISBLANK(D89),"""",COUNTA(SPLIT(D89,"" "")))"),14.0)</f>
        <v>14</v>
      </c>
    </row>
    <row r="90">
      <c r="A90" s="1">
        <v>151.0</v>
      </c>
      <c r="B90" s="1">
        <v>2.0</v>
      </c>
      <c r="C90" s="1">
        <v>0.0</v>
      </c>
      <c r="D90" s="9" t="s">
        <v>122</v>
      </c>
      <c r="E90" s="1" t="s">
        <v>27</v>
      </c>
      <c r="F90" s="1" t="s">
        <v>41</v>
      </c>
      <c r="G90" s="1" t="s">
        <v>35</v>
      </c>
      <c r="H90" s="1" t="s">
        <v>106</v>
      </c>
      <c r="I90" s="1" t="s">
        <v>24</v>
      </c>
      <c r="J90" s="1" t="s">
        <v>27</v>
      </c>
      <c r="K90" s="7">
        <f>IFERROR(__xludf.DUMMYFUNCTION("IF(ISBLANK(D90),"""",COUNTA(SPLIT(D90,"" "")))"),11.0)</f>
        <v>11</v>
      </c>
    </row>
    <row r="91">
      <c r="A91" s="1">
        <v>381.0</v>
      </c>
      <c r="B91" s="1">
        <v>3.0</v>
      </c>
      <c r="C91" s="1">
        <v>1.0</v>
      </c>
      <c r="D91" s="5" t="s">
        <v>123</v>
      </c>
      <c r="E91" s="1" t="s">
        <v>24</v>
      </c>
      <c r="F91" s="1" t="s">
        <v>24</v>
      </c>
      <c r="G91" s="1" t="s">
        <v>25</v>
      </c>
      <c r="H91" s="6" t="s">
        <v>106</v>
      </c>
      <c r="I91" s="1" t="s">
        <v>24</v>
      </c>
      <c r="J91" s="1" t="s">
        <v>27</v>
      </c>
      <c r="K91" s="7">
        <f>IFERROR(__xludf.DUMMYFUNCTION("IF(ISBLANK(D91),"""",COUNTA(SPLIT(D91,"" "")))"),9.0)</f>
        <v>9</v>
      </c>
      <c r="L91" s="1">
        <v>75.0</v>
      </c>
      <c r="M91" s="1">
        <v>5.0</v>
      </c>
      <c r="N91" s="1">
        <v>6.6</v>
      </c>
      <c r="O91" s="1">
        <v>5.0</v>
      </c>
      <c r="P91" s="1">
        <v>10.5</v>
      </c>
      <c r="Q91" s="1">
        <v>4.0</v>
      </c>
      <c r="R91" s="1">
        <v>6.0</v>
      </c>
      <c r="S91" s="1">
        <v>53.0</v>
      </c>
      <c r="T91" s="1">
        <v>4.0</v>
      </c>
      <c r="U91" s="14">
        <v>0.0755</v>
      </c>
      <c r="V91" s="1">
        <v>8.83</v>
      </c>
      <c r="W91" s="1">
        <v>1.45</v>
      </c>
    </row>
    <row r="92">
      <c r="A92" s="1">
        <v>382.0</v>
      </c>
      <c r="B92" s="1">
        <v>3.0</v>
      </c>
      <c r="C92" s="1">
        <v>2.0</v>
      </c>
      <c r="D92" s="5" t="s">
        <v>124</v>
      </c>
      <c r="E92" s="1" t="s">
        <v>24</v>
      </c>
      <c r="F92" s="1" t="s">
        <v>24</v>
      </c>
      <c r="G92" s="1" t="s">
        <v>25</v>
      </c>
      <c r="H92" s="6" t="s">
        <v>106</v>
      </c>
      <c r="I92" s="1" t="s">
        <v>24</v>
      </c>
      <c r="J92" s="1" t="s">
        <v>27</v>
      </c>
      <c r="K92" s="7">
        <f>IFERROR(__xludf.DUMMYFUNCTION("IF(ISBLANK(D92),"""",COUNTA(SPLIT(D92,"" "")))"),8.0)</f>
        <v>8</v>
      </c>
    </row>
    <row r="93">
      <c r="A93" s="1">
        <v>383.0</v>
      </c>
      <c r="B93" s="1">
        <v>3.0</v>
      </c>
      <c r="C93" s="1">
        <v>3.0</v>
      </c>
      <c r="D93" s="5" t="s">
        <v>125</v>
      </c>
      <c r="E93" s="1" t="s">
        <v>24</v>
      </c>
      <c r="F93" s="1" t="s">
        <v>24</v>
      </c>
      <c r="G93" s="1" t="s">
        <v>25</v>
      </c>
      <c r="H93" s="6" t="s">
        <v>106</v>
      </c>
      <c r="I93" s="1" t="s">
        <v>24</v>
      </c>
      <c r="J93" s="1" t="s">
        <v>27</v>
      </c>
      <c r="K93" s="7">
        <f>IFERROR(__xludf.DUMMYFUNCTION("IF(ISBLANK(D93),"""",COUNTA(SPLIT(D93,"" "")))"),15.0)</f>
        <v>15</v>
      </c>
    </row>
    <row r="94">
      <c r="A94" s="1">
        <v>384.0</v>
      </c>
      <c r="B94" s="1">
        <v>3.0</v>
      </c>
      <c r="C94" s="1">
        <v>4.0</v>
      </c>
      <c r="D94" s="39" t="s">
        <v>382</v>
      </c>
      <c r="E94" s="1" t="s">
        <v>24</v>
      </c>
      <c r="F94" s="1" t="s">
        <v>31</v>
      </c>
      <c r="G94" s="1" t="s">
        <v>25</v>
      </c>
      <c r="H94" s="6" t="s">
        <v>106</v>
      </c>
      <c r="I94" s="1" t="s">
        <v>24</v>
      </c>
      <c r="J94" s="1" t="s">
        <v>27</v>
      </c>
      <c r="K94" s="7">
        <f>IFERROR(__xludf.DUMMYFUNCTION("IF(ISBLANK(D94),"""",COUNTA(SPLIT(D94,"" "")))"),8.0)</f>
        <v>8</v>
      </c>
    </row>
    <row r="95">
      <c r="A95" s="1">
        <v>385.0</v>
      </c>
      <c r="B95" s="1">
        <v>3.0</v>
      </c>
      <c r="C95" s="1">
        <v>5.0</v>
      </c>
      <c r="D95" s="39" t="s">
        <v>383</v>
      </c>
      <c r="E95" s="1" t="s">
        <v>24</v>
      </c>
      <c r="F95" s="1" t="s">
        <v>31</v>
      </c>
      <c r="G95" s="1" t="s">
        <v>25</v>
      </c>
      <c r="H95" s="6" t="s">
        <v>106</v>
      </c>
      <c r="I95" s="1" t="s">
        <v>24</v>
      </c>
      <c r="J95" s="1" t="s">
        <v>27</v>
      </c>
      <c r="K95" s="7">
        <f>IFERROR(__xludf.DUMMYFUNCTION("IF(ISBLANK(D95),"""",COUNTA(SPLIT(D95,"" "")))"),6.0)</f>
        <v>6</v>
      </c>
    </row>
    <row r="96">
      <c r="A96" s="1">
        <v>386.0</v>
      </c>
      <c r="B96" s="1">
        <v>3.0</v>
      </c>
      <c r="C96" s="1">
        <v>0.0</v>
      </c>
      <c r="D96" s="13" t="s">
        <v>128</v>
      </c>
      <c r="E96" s="1" t="s">
        <v>27</v>
      </c>
      <c r="F96" s="1" t="s">
        <v>34</v>
      </c>
      <c r="G96" s="1" t="s">
        <v>35</v>
      </c>
      <c r="H96" s="6" t="s">
        <v>106</v>
      </c>
      <c r="I96" s="1" t="s">
        <v>24</v>
      </c>
      <c r="J96" s="1" t="s">
        <v>27</v>
      </c>
      <c r="K96" s="7">
        <f>IFERROR(__xludf.DUMMYFUNCTION("IF(ISBLANK(D96),"""",COUNTA(SPLIT(D96,"" "")))"),1.0)</f>
        <v>1</v>
      </c>
    </row>
    <row r="97">
      <c r="A97" s="1">
        <v>387.0</v>
      </c>
      <c r="B97" s="1">
        <v>3.0</v>
      </c>
      <c r="C97" s="1">
        <v>6.0</v>
      </c>
      <c r="D97" s="18" t="s">
        <v>129</v>
      </c>
      <c r="E97" s="1" t="s">
        <v>24</v>
      </c>
      <c r="F97" s="1" t="s">
        <v>31</v>
      </c>
      <c r="G97" s="1" t="s">
        <v>25</v>
      </c>
      <c r="H97" s="6" t="s">
        <v>106</v>
      </c>
      <c r="I97" s="1" t="s">
        <v>24</v>
      </c>
      <c r="J97" s="1" t="s">
        <v>27</v>
      </c>
      <c r="K97" s="7">
        <f>IFERROR(__xludf.DUMMYFUNCTION("IF(ISBLANK(D97),"""",COUNTA(SPLIT(D97,"" "")))"),7.0)</f>
        <v>7</v>
      </c>
    </row>
    <row r="98">
      <c r="A98" s="1">
        <v>388.0</v>
      </c>
      <c r="B98" s="1">
        <v>3.0</v>
      </c>
      <c r="C98" s="1">
        <v>0.0</v>
      </c>
      <c r="D98" s="5" t="s">
        <v>130</v>
      </c>
      <c r="E98" s="1" t="s">
        <v>27</v>
      </c>
      <c r="F98" s="1" t="s">
        <v>38</v>
      </c>
      <c r="G98" s="1" t="s">
        <v>39</v>
      </c>
      <c r="H98" s="6" t="s">
        <v>106</v>
      </c>
      <c r="I98" s="1" t="s">
        <v>24</v>
      </c>
      <c r="J98" s="1" t="s">
        <v>27</v>
      </c>
      <c r="K98" s="7">
        <f>IFERROR(__xludf.DUMMYFUNCTION("IF(ISBLANK(D98),"""",COUNTA(SPLIT(D98,"" "")))"),1.0)</f>
        <v>1</v>
      </c>
    </row>
    <row r="99">
      <c r="A99" s="1">
        <v>389.0</v>
      </c>
      <c r="B99" s="1">
        <v>3.0</v>
      </c>
      <c r="C99" s="1">
        <v>0.0</v>
      </c>
      <c r="D99" s="9" t="s">
        <v>131</v>
      </c>
      <c r="E99" s="1" t="s">
        <v>27</v>
      </c>
      <c r="F99" s="1" t="s">
        <v>41</v>
      </c>
      <c r="G99" s="1" t="s">
        <v>35</v>
      </c>
      <c r="H99" s="6" t="s">
        <v>106</v>
      </c>
      <c r="I99" s="1" t="s">
        <v>24</v>
      </c>
      <c r="J99" s="1" t="s">
        <v>27</v>
      </c>
      <c r="K99" s="7">
        <f>IFERROR(__xludf.DUMMYFUNCTION("IF(ISBLANK(D99),"""",COUNTA(SPLIT(D99,"" "")))"),11.0)</f>
        <v>11</v>
      </c>
    </row>
    <row r="100">
      <c r="A100" s="1">
        <v>72.0</v>
      </c>
      <c r="B100" s="1">
        <v>4.0</v>
      </c>
      <c r="C100" s="1">
        <v>1.0</v>
      </c>
      <c r="D100" s="5" t="s">
        <v>132</v>
      </c>
      <c r="E100" s="1" t="s">
        <v>24</v>
      </c>
      <c r="F100" s="1" t="s">
        <v>24</v>
      </c>
      <c r="G100" s="1" t="s">
        <v>25</v>
      </c>
      <c r="H100" s="6" t="s">
        <v>106</v>
      </c>
      <c r="I100" s="1" t="s">
        <v>24</v>
      </c>
      <c r="J100" s="1" t="s">
        <v>27</v>
      </c>
      <c r="K100" s="7">
        <f>IFERROR(__xludf.DUMMYFUNCTION("IF(ISBLANK(D100),"""",COUNTA(SPLIT(D100,"" "")))"),7.0)</f>
        <v>7</v>
      </c>
      <c r="L100" s="1">
        <v>76.3</v>
      </c>
      <c r="M100" s="1">
        <v>5.2</v>
      </c>
      <c r="N100" s="1">
        <v>7.4</v>
      </c>
      <c r="O100" s="1">
        <v>5.5</v>
      </c>
      <c r="P100" s="1">
        <v>8.3</v>
      </c>
      <c r="Q100" s="1">
        <v>3.0</v>
      </c>
      <c r="R100" s="1">
        <v>6.0</v>
      </c>
      <c r="S100" s="1">
        <v>62.0</v>
      </c>
      <c r="T100" s="1">
        <v>5.0</v>
      </c>
      <c r="U100" s="14">
        <v>0.0806</v>
      </c>
      <c r="V100" s="1">
        <v>10.33</v>
      </c>
      <c r="W100" s="1">
        <v>1.42</v>
      </c>
    </row>
    <row r="101">
      <c r="A101" s="1">
        <v>73.0</v>
      </c>
      <c r="B101" s="1">
        <v>4.0</v>
      </c>
      <c r="C101" s="1">
        <v>2.0</v>
      </c>
      <c r="D101" s="5" t="s">
        <v>133</v>
      </c>
      <c r="E101" s="1" t="s">
        <v>24</v>
      </c>
      <c r="F101" s="1" t="s">
        <v>24</v>
      </c>
      <c r="G101" s="1" t="s">
        <v>25</v>
      </c>
      <c r="H101" s="6" t="s">
        <v>106</v>
      </c>
      <c r="I101" s="1" t="s">
        <v>24</v>
      </c>
      <c r="J101" s="1" t="s">
        <v>27</v>
      </c>
      <c r="K101" s="7">
        <f>IFERROR(__xludf.DUMMYFUNCTION("IF(ISBLANK(D101),"""",COUNTA(SPLIT(D101,"" "")))"),13.0)</f>
        <v>13</v>
      </c>
    </row>
    <row r="102">
      <c r="A102" s="1">
        <v>74.0</v>
      </c>
      <c r="B102" s="1">
        <v>4.0</v>
      </c>
      <c r="C102" s="1">
        <v>3.0</v>
      </c>
      <c r="D102" s="5" t="s">
        <v>134</v>
      </c>
      <c r="E102" s="1" t="s">
        <v>24</v>
      </c>
      <c r="F102" s="1" t="s">
        <v>24</v>
      </c>
      <c r="G102" s="1" t="s">
        <v>25</v>
      </c>
      <c r="H102" s="6" t="s">
        <v>106</v>
      </c>
      <c r="I102" s="1" t="s">
        <v>24</v>
      </c>
      <c r="J102" s="1" t="s">
        <v>27</v>
      </c>
      <c r="K102" s="7">
        <f>IFERROR(__xludf.DUMMYFUNCTION("IF(ISBLANK(D102),"""",COUNTA(SPLIT(D102,"" "")))"),5.0)</f>
        <v>5</v>
      </c>
      <c r="M102" s="14"/>
    </row>
    <row r="103">
      <c r="A103" s="1">
        <v>75.0</v>
      </c>
      <c r="B103" s="1">
        <v>4.0</v>
      </c>
      <c r="C103" s="1">
        <v>4.0</v>
      </c>
      <c r="D103" s="37" t="s">
        <v>384</v>
      </c>
      <c r="E103" s="1" t="s">
        <v>24</v>
      </c>
      <c r="F103" s="1" t="s">
        <v>31</v>
      </c>
      <c r="G103" s="1" t="s">
        <v>25</v>
      </c>
      <c r="H103" s="6" t="s">
        <v>106</v>
      </c>
      <c r="I103" s="1" t="s">
        <v>24</v>
      </c>
      <c r="J103" s="1" t="s">
        <v>27</v>
      </c>
      <c r="K103" s="7">
        <f>IFERROR(__xludf.DUMMYFUNCTION("IF(ISBLANK(D103),"""",COUNTA(SPLIT(D103,"" "")))"),13.0)</f>
        <v>13</v>
      </c>
    </row>
    <row r="104">
      <c r="A104" s="1">
        <v>76.0</v>
      </c>
      <c r="B104" s="1">
        <v>4.0</v>
      </c>
      <c r="C104" s="1">
        <v>5.0</v>
      </c>
      <c r="D104" s="12" t="s">
        <v>136</v>
      </c>
      <c r="E104" s="1" t="s">
        <v>24</v>
      </c>
      <c r="F104" s="1" t="s">
        <v>31</v>
      </c>
      <c r="G104" s="1" t="s">
        <v>25</v>
      </c>
      <c r="H104" s="6" t="s">
        <v>106</v>
      </c>
      <c r="I104" s="1" t="s">
        <v>24</v>
      </c>
      <c r="J104" s="1" t="s">
        <v>27</v>
      </c>
      <c r="K104" s="7">
        <f>IFERROR(__xludf.DUMMYFUNCTION("IF(ISBLANK(D104),"""",COUNTA(SPLIT(D104,"" "")))"),9.0)</f>
        <v>9</v>
      </c>
    </row>
    <row r="105">
      <c r="A105" s="1">
        <v>77.0</v>
      </c>
      <c r="B105" s="1">
        <v>4.0</v>
      </c>
      <c r="C105" s="1">
        <v>0.0</v>
      </c>
      <c r="D105" s="13" t="s">
        <v>137</v>
      </c>
      <c r="E105" s="1" t="s">
        <v>27</v>
      </c>
      <c r="F105" s="1" t="s">
        <v>34</v>
      </c>
      <c r="G105" s="1" t="s">
        <v>35</v>
      </c>
      <c r="H105" s="6" t="s">
        <v>106</v>
      </c>
      <c r="I105" s="1" t="s">
        <v>24</v>
      </c>
      <c r="J105" s="1" t="s">
        <v>27</v>
      </c>
      <c r="K105" s="7">
        <f>IFERROR(__xludf.DUMMYFUNCTION("IF(ISBLANK(D105),"""",COUNTA(SPLIT(D105,"" "")))"),1.0)</f>
        <v>1</v>
      </c>
    </row>
    <row r="106">
      <c r="A106" s="1">
        <v>78.0</v>
      </c>
      <c r="B106" s="1">
        <v>4.0</v>
      </c>
      <c r="C106" s="1">
        <v>6.0</v>
      </c>
      <c r="D106" s="5" t="s">
        <v>138</v>
      </c>
      <c r="E106" s="1" t="s">
        <v>24</v>
      </c>
      <c r="F106" s="1" t="s">
        <v>24</v>
      </c>
      <c r="G106" s="1" t="s">
        <v>25</v>
      </c>
      <c r="H106" s="6" t="s">
        <v>106</v>
      </c>
      <c r="I106" s="1" t="s">
        <v>24</v>
      </c>
      <c r="J106" s="1" t="s">
        <v>27</v>
      </c>
      <c r="K106" s="7">
        <f>IFERROR(__xludf.DUMMYFUNCTION("IF(ISBLANK(D106),"""",COUNTA(SPLIT(D106,"" "")))"),15.0)</f>
        <v>15</v>
      </c>
    </row>
    <row r="107">
      <c r="A107" s="1">
        <v>79.0</v>
      </c>
      <c r="B107" s="1">
        <v>4.0</v>
      </c>
      <c r="C107" s="1">
        <v>0.0</v>
      </c>
      <c r="D107" s="5" t="s">
        <v>139</v>
      </c>
      <c r="E107" s="1" t="s">
        <v>27</v>
      </c>
      <c r="F107" s="1" t="s">
        <v>38</v>
      </c>
      <c r="G107" s="1" t="s">
        <v>39</v>
      </c>
      <c r="H107" s="6" t="s">
        <v>106</v>
      </c>
      <c r="I107" s="1" t="s">
        <v>24</v>
      </c>
      <c r="J107" s="1" t="s">
        <v>27</v>
      </c>
      <c r="K107" s="7">
        <f>IFERROR(__xludf.DUMMYFUNCTION("IF(ISBLANK(D107),"""",COUNTA(SPLIT(D107,"" "")))"),1.0)</f>
        <v>1</v>
      </c>
    </row>
    <row r="108">
      <c r="A108" s="1">
        <v>80.0</v>
      </c>
      <c r="B108" s="1">
        <v>4.0</v>
      </c>
      <c r="C108" s="1">
        <v>0.0</v>
      </c>
      <c r="D108" s="9" t="s">
        <v>140</v>
      </c>
      <c r="E108" s="1" t="s">
        <v>27</v>
      </c>
      <c r="F108" s="1" t="s">
        <v>41</v>
      </c>
      <c r="G108" s="1" t="s">
        <v>35</v>
      </c>
      <c r="H108" s="6" t="s">
        <v>106</v>
      </c>
      <c r="I108" s="1" t="s">
        <v>24</v>
      </c>
      <c r="J108" s="1" t="s">
        <v>27</v>
      </c>
      <c r="K108" s="7">
        <f>IFERROR(__xludf.DUMMYFUNCTION("IF(ISBLANK(D108),"""",COUNTA(SPLIT(D108,"" "")))"),10.0)</f>
        <v>10</v>
      </c>
    </row>
    <row r="109">
      <c r="A109" s="1">
        <v>288.0</v>
      </c>
      <c r="B109" s="1">
        <v>5.0</v>
      </c>
      <c r="C109" s="1">
        <v>1.0</v>
      </c>
      <c r="D109" s="5" t="s">
        <v>141</v>
      </c>
      <c r="E109" s="1" t="s">
        <v>24</v>
      </c>
      <c r="F109" s="1" t="s">
        <v>24</v>
      </c>
      <c r="G109" s="1" t="s">
        <v>25</v>
      </c>
      <c r="H109" s="6" t="s">
        <v>106</v>
      </c>
      <c r="I109" s="1" t="s">
        <v>24</v>
      </c>
      <c r="J109" s="1" t="s">
        <v>27</v>
      </c>
      <c r="K109" s="7">
        <f>IFERROR(__xludf.DUMMYFUNCTION("IF(ISBLANK(D109),"""",COUNTA(SPLIT(D109,"" "")))"),14.0)</f>
        <v>14</v>
      </c>
      <c r="L109" s="1">
        <v>75.0</v>
      </c>
      <c r="M109" s="1">
        <v>4.9</v>
      </c>
      <c r="N109" s="1">
        <v>6.1</v>
      </c>
      <c r="O109" s="1">
        <v>4.7</v>
      </c>
      <c r="P109" s="1">
        <v>9.4</v>
      </c>
      <c r="Q109" s="1">
        <v>3.0</v>
      </c>
      <c r="R109" s="1">
        <v>7.0</v>
      </c>
      <c r="S109" s="1">
        <v>59.0</v>
      </c>
      <c r="T109" s="1">
        <v>4.0</v>
      </c>
      <c r="U109" s="14">
        <v>0.0678</v>
      </c>
      <c r="V109" s="1">
        <v>8.43</v>
      </c>
      <c r="W109" s="1">
        <v>1.46</v>
      </c>
    </row>
    <row r="110">
      <c r="A110" s="1">
        <v>289.0</v>
      </c>
      <c r="B110" s="1">
        <v>5.0</v>
      </c>
      <c r="C110" s="1">
        <v>0.0</v>
      </c>
      <c r="D110" s="5" t="s">
        <v>142</v>
      </c>
      <c r="E110" s="1" t="s">
        <v>27</v>
      </c>
      <c r="F110" s="1" t="s">
        <v>38</v>
      </c>
      <c r="G110" s="1" t="s">
        <v>39</v>
      </c>
      <c r="H110" s="6" t="s">
        <v>106</v>
      </c>
      <c r="I110" s="1" t="s">
        <v>24</v>
      </c>
      <c r="J110" s="1" t="s">
        <v>27</v>
      </c>
      <c r="K110" s="7">
        <f>IFERROR(__xludf.DUMMYFUNCTION("IF(ISBLANK(D110),"""",COUNTA(SPLIT(D110,"" "")))"),1.0)</f>
        <v>1</v>
      </c>
    </row>
    <row r="111">
      <c r="A111" s="1">
        <v>290.0</v>
      </c>
      <c r="B111" s="1">
        <v>5.0</v>
      </c>
      <c r="C111" s="1">
        <v>2.0</v>
      </c>
      <c r="D111" s="5" t="s">
        <v>143</v>
      </c>
      <c r="E111" s="1" t="s">
        <v>24</v>
      </c>
      <c r="F111" s="1" t="s">
        <v>24</v>
      </c>
      <c r="G111" s="1" t="s">
        <v>25</v>
      </c>
      <c r="H111" s="6" t="s">
        <v>106</v>
      </c>
      <c r="I111" s="1" t="s">
        <v>24</v>
      </c>
      <c r="J111" s="1" t="s">
        <v>27</v>
      </c>
      <c r="K111" s="7">
        <f>IFERROR(__xludf.DUMMYFUNCTION("IF(ISBLANK(D111),"""",COUNTA(SPLIT(D111,"" "")))"),11.0)</f>
        <v>11</v>
      </c>
    </row>
    <row r="112">
      <c r="A112" s="1">
        <v>291.0</v>
      </c>
      <c r="B112" s="1">
        <v>5.0</v>
      </c>
      <c r="C112" s="1">
        <v>3.0</v>
      </c>
      <c r="D112" s="5" t="s">
        <v>144</v>
      </c>
      <c r="E112" s="1" t="s">
        <v>24</v>
      </c>
      <c r="F112" s="1" t="s">
        <v>24</v>
      </c>
      <c r="G112" s="1" t="s">
        <v>25</v>
      </c>
      <c r="H112" s="6" t="s">
        <v>106</v>
      </c>
      <c r="I112" s="1" t="s">
        <v>24</v>
      </c>
      <c r="J112" s="1" t="s">
        <v>27</v>
      </c>
      <c r="K112" s="7">
        <f>IFERROR(__xludf.DUMMYFUNCTION("IF(ISBLANK(D112),"""",COUNTA(SPLIT(D112,"" "")))"),7.0)</f>
        <v>7</v>
      </c>
    </row>
    <row r="113">
      <c r="A113" s="1">
        <v>292.0</v>
      </c>
      <c r="B113" s="1">
        <v>5.0</v>
      </c>
      <c r="C113" s="1">
        <v>4.0</v>
      </c>
      <c r="D113" s="39" t="s">
        <v>385</v>
      </c>
      <c r="E113" s="1" t="s">
        <v>24</v>
      </c>
      <c r="F113" s="1" t="s">
        <v>31</v>
      </c>
      <c r="G113" s="1" t="s">
        <v>25</v>
      </c>
      <c r="H113" s="6" t="s">
        <v>106</v>
      </c>
      <c r="I113" s="1" t="s">
        <v>24</v>
      </c>
      <c r="J113" s="1" t="s">
        <v>27</v>
      </c>
      <c r="K113" s="7">
        <f>IFERROR(__xludf.DUMMYFUNCTION("IF(ISBLANK(D113),"""",COUNTA(SPLIT(D113,"" "")))"),7.0)</f>
        <v>7</v>
      </c>
    </row>
    <row r="114">
      <c r="A114" s="1">
        <v>293.0</v>
      </c>
      <c r="B114" s="1">
        <v>5.0</v>
      </c>
      <c r="C114" s="1">
        <v>5.0</v>
      </c>
      <c r="D114" s="18" t="s">
        <v>146</v>
      </c>
      <c r="E114" s="1" t="s">
        <v>24</v>
      </c>
      <c r="F114" s="1" t="s">
        <v>31</v>
      </c>
      <c r="G114" s="1" t="s">
        <v>25</v>
      </c>
      <c r="H114" s="6" t="s">
        <v>106</v>
      </c>
      <c r="I114" s="1" t="s">
        <v>24</v>
      </c>
      <c r="J114" s="1" t="s">
        <v>27</v>
      </c>
      <c r="K114" s="7">
        <f>IFERROR(__xludf.DUMMYFUNCTION("IF(ISBLANK(D114),"""",COUNTA(SPLIT(D114,"" "")))"),6.0)</f>
        <v>6</v>
      </c>
    </row>
    <row r="115">
      <c r="A115" s="1">
        <v>294.0</v>
      </c>
      <c r="B115" s="1">
        <v>5.0</v>
      </c>
      <c r="C115" s="1">
        <v>0.0</v>
      </c>
      <c r="D115" s="13" t="s">
        <v>147</v>
      </c>
      <c r="E115" s="1" t="s">
        <v>27</v>
      </c>
      <c r="F115" s="1" t="s">
        <v>34</v>
      </c>
      <c r="G115" s="1" t="s">
        <v>35</v>
      </c>
      <c r="H115" s="6" t="s">
        <v>106</v>
      </c>
      <c r="I115" s="1" t="s">
        <v>24</v>
      </c>
      <c r="J115" s="1" t="s">
        <v>27</v>
      </c>
      <c r="K115" s="7">
        <f>IFERROR(__xludf.DUMMYFUNCTION("IF(ISBLANK(D115),"""",COUNTA(SPLIT(D115,"" "")))"),1.0)</f>
        <v>1</v>
      </c>
    </row>
    <row r="116">
      <c r="A116" s="1">
        <v>295.0</v>
      </c>
      <c r="B116" s="1">
        <v>5.0</v>
      </c>
      <c r="C116" s="1">
        <v>6.0</v>
      </c>
      <c r="D116" s="5" t="s">
        <v>148</v>
      </c>
      <c r="E116" s="1" t="s">
        <v>24</v>
      </c>
      <c r="F116" s="1" t="s">
        <v>24</v>
      </c>
      <c r="G116" s="1" t="s">
        <v>25</v>
      </c>
      <c r="H116" s="6" t="s">
        <v>106</v>
      </c>
      <c r="I116" s="1" t="s">
        <v>24</v>
      </c>
      <c r="J116" s="1" t="s">
        <v>27</v>
      </c>
      <c r="K116" s="7">
        <f>IFERROR(__xludf.DUMMYFUNCTION("IF(ISBLANK(D116),"""",COUNTA(SPLIT(D116,"" "")))"),6.0)</f>
        <v>6</v>
      </c>
    </row>
    <row r="117">
      <c r="A117" s="1">
        <v>296.0</v>
      </c>
      <c r="B117" s="1">
        <v>5.0</v>
      </c>
      <c r="C117" s="1">
        <v>7.0</v>
      </c>
      <c r="D117" s="5" t="s">
        <v>149</v>
      </c>
      <c r="E117" s="1" t="s">
        <v>24</v>
      </c>
      <c r="F117" s="1" t="s">
        <v>24</v>
      </c>
      <c r="G117" s="1" t="s">
        <v>25</v>
      </c>
      <c r="H117" s="6" t="s">
        <v>106</v>
      </c>
      <c r="I117" s="1" t="s">
        <v>24</v>
      </c>
      <c r="J117" s="1" t="s">
        <v>27</v>
      </c>
      <c r="K117" s="7">
        <f>IFERROR(__xludf.DUMMYFUNCTION("IF(ISBLANK(D117),"""",COUNTA(SPLIT(D117,"" "")))"),8.0)</f>
        <v>8</v>
      </c>
    </row>
    <row r="118">
      <c r="A118" s="1">
        <v>297.0</v>
      </c>
      <c r="B118" s="1">
        <v>5.0</v>
      </c>
      <c r="C118" s="1">
        <v>0.0</v>
      </c>
      <c r="D118" s="9" t="s">
        <v>150</v>
      </c>
      <c r="E118" s="1" t="s">
        <v>27</v>
      </c>
      <c r="F118" s="1" t="s">
        <v>41</v>
      </c>
      <c r="G118" s="1" t="s">
        <v>39</v>
      </c>
      <c r="H118" s="6" t="s">
        <v>106</v>
      </c>
      <c r="I118" s="1" t="s">
        <v>24</v>
      </c>
      <c r="J118" s="1" t="s">
        <v>27</v>
      </c>
      <c r="K118" s="7">
        <f>IFERROR(__xludf.DUMMYFUNCTION("IF(ISBLANK(D118),"""",COUNTA(SPLIT(D118,"" "")))"),12.0)</f>
        <v>12</v>
      </c>
    </row>
    <row r="119">
      <c r="A119" s="1">
        <v>371.0</v>
      </c>
      <c r="B119" s="1">
        <v>6.0</v>
      </c>
      <c r="C119" s="1">
        <v>1.0</v>
      </c>
      <c r="D119" s="5" t="s">
        <v>151</v>
      </c>
      <c r="E119" s="1" t="s">
        <v>24</v>
      </c>
      <c r="F119" s="1" t="s">
        <v>24</v>
      </c>
      <c r="G119" s="1" t="s">
        <v>25</v>
      </c>
      <c r="H119" s="1" t="s">
        <v>106</v>
      </c>
      <c r="I119" s="1" t="s">
        <v>24</v>
      </c>
      <c r="J119" s="1" t="s">
        <v>27</v>
      </c>
      <c r="K119" s="7">
        <f>IFERROR(__xludf.DUMMYFUNCTION("IF(ISBLANK(D119),"""",COUNTA(SPLIT(D119,"" "")))"),9.0)</f>
        <v>9</v>
      </c>
      <c r="L119" s="1">
        <v>80.4</v>
      </c>
      <c r="M119" s="1">
        <v>4.6</v>
      </c>
      <c r="N119" s="1">
        <v>7.4</v>
      </c>
      <c r="O119" s="1">
        <v>5.5</v>
      </c>
      <c r="P119" s="1">
        <v>9.9</v>
      </c>
      <c r="Q119" s="1">
        <v>4.3</v>
      </c>
      <c r="R119" s="1">
        <v>6.0</v>
      </c>
      <c r="S119" s="1">
        <v>62.0</v>
      </c>
      <c r="T119" s="1">
        <v>5.0</v>
      </c>
      <c r="U119" s="14">
        <v>0.0806</v>
      </c>
      <c r="V119" s="1">
        <v>10.33</v>
      </c>
      <c r="W119" s="1">
        <v>1.37</v>
      </c>
    </row>
    <row r="120">
      <c r="A120" s="1">
        <v>372.0</v>
      </c>
      <c r="B120" s="1">
        <v>6.0</v>
      </c>
      <c r="C120" s="1">
        <v>2.0</v>
      </c>
      <c r="D120" s="5" t="s">
        <v>152</v>
      </c>
      <c r="E120" s="1" t="s">
        <v>24</v>
      </c>
      <c r="F120" s="1" t="s">
        <v>24</v>
      </c>
      <c r="G120" s="1" t="s">
        <v>25</v>
      </c>
      <c r="H120" s="1" t="s">
        <v>106</v>
      </c>
      <c r="I120" s="1" t="s">
        <v>24</v>
      </c>
      <c r="J120" s="1" t="s">
        <v>27</v>
      </c>
      <c r="K120" s="7">
        <f>IFERROR(__xludf.DUMMYFUNCTION("IF(ISBLANK(D120),"""",COUNTA(SPLIT(D120,"" "")))"),11.0)</f>
        <v>11</v>
      </c>
    </row>
    <row r="121">
      <c r="A121" s="1">
        <v>373.0</v>
      </c>
      <c r="B121" s="1">
        <v>6.0</v>
      </c>
      <c r="C121" s="1">
        <v>3.0</v>
      </c>
      <c r="D121" s="5" t="s">
        <v>153</v>
      </c>
      <c r="E121" s="1" t="s">
        <v>24</v>
      </c>
      <c r="F121" s="1" t="s">
        <v>24</v>
      </c>
      <c r="G121" s="1" t="s">
        <v>25</v>
      </c>
      <c r="H121" s="1" t="s">
        <v>106</v>
      </c>
      <c r="I121" s="1" t="s">
        <v>24</v>
      </c>
      <c r="J121" s="1" t="s">
        <v>27</v>
      </c>
      <c r="K121" s="7">
        <f>IFERROR(__xludf.DUMMYFUNCTION("IF(ISBLANK(D121),"""",COUNTA(SPLIT(D121,"" "")))"),13.0)</f>
        <v>13</v>
      </c>
      <c r="M121" s="14"/>
    </row>
    <row r="122">
      <c r="A122" s="1">
        <v>374.0</v>
      </c>
      <c r="B122" s="1">
        <v>6.0</v>
      </c>
      <c r="C122" s="1">
        <v>4.0</v>
      </c>
      <c r="D122" s="37" t="s">
        <v>386</v>
      </c>
      <c r="E122" s="1" t="s">
        <v>24</v>
      </c>
      <c r="F122" s="1" t="s">
        <v>31</v>
      </c>
      <c r="G122" s="1" t="s">
        <v>25</v>
      </c>
      <c r="H122" s="1" t="s">
        <v>106</v>
      </c>
      <c r="I122" s="1" t="s">
        <v>24</v>
      </c>
      <c r="J122" s="1" t="s">
        <v>27</v>
      </c>
      <c r="K122" s="7">
        <f>IFERROR(__xludf.DUMMYFUNCTION("IF(ISBLANK(D122),"""",COUNTA(SPLIT(D122,"" "")))"),11.0)</f>
        <v>11</v>
      </c>
    </row>
    <row r="123">
      <c r="A123" s="1">
        <v>375.0</v>
      </c>
      <c r="B123" s="1">
        <v>6.0</v>
      </c>
      <c r="C123" s="1">
        <v>5.0</v>
      </c>
      <c r="D123" s="12" t="s">
        <v>155</v>
      </c>
      <c r="E123" s="1" t="s">
        <v>24</v>
      </c>
      <c r="F123" s="1" t="s">
        <v>31</v>
      </c>
      <c r="G123" s="1" t="s">
        <v>25</v>
      </c>
      <c r="H123" s="1" t="s">
        <v>106</v>
      </c>
      <c r="I123" s="1" t="s">
        <v>24</v>
      </c>
      <c r="J123" s="1" t="s">
        <v>27</v>
      </c>
      <c r="K123" s="7">
        <f>IFERROR(__xludf.DUMMYFUNCTION("IF(ISBLANK(D123),"""",COUNTA(SPLIT(D123,"" "")))"),10.0)</f>
        <v>10</v>
      </c>
    </row>
    <row r="124">
      <c r="A124" s="1">
        <v>376.0</v>
      </c>
      <c r="B124" s="1">
        <v>6.0</v>
      </c>
      <c r="C124" s="1">
        <v>0.0</v>
      </c>
      <c r="D124" s="13" t="s">
        <v>156</v>
      </c>
      <c r="E124" s="1" t="s">
        <v>27</v>
      </c>
      <c r="F124" s="1" t="s">
        <v>34</v>
      </c>
      <c r="G124" s="1" t="s">
        <v>35</v>
      </c>
      <c r="H124" s="1" t="s">
        <v>106</v>
      </c>
      <c r="I124" s="1" t="s">
        <v>24</v>
      </c>
      <c r="J124" s="1" t="s">
        <v>27</v>
      </c>
      <c r="K124" s="7">
        <f>IFERROR(__xludf.DUMMYFUNCTION("IF(ISBLANK(D124),"""",COUNTA(SPLIT(D124,"" "")))"),1.0)</f>
        <v>1</v>
      </c>
    </row>
    <row r="125">
      <c r="A125" s="1">
        <v>377.0</v>
      </c>
      <c r="B125" s="1">
        <v>6.0</v>
      </c>
      <c r="C125" s="1">
        <v>6.0</v>
      </c>
      <c r="D125" s="5" t="s">
        <v>157</v>
      </c>
      <c r="E125" s="1" t="s">
        <v>24</v>
      </c>
      <c r="F125" s="1" t="s">
        <v>24</v>
      </c>
      <c r="G125" s="1" t="s">
        <v>25</v>
      </c>
      <c r="H125" s="1" t="s">
        <v>106</v>
      </c>
      <c r="I125" s="1" t="s">
        <v>24</v>
      </c>
      <c r="J125" s="1" t="s">
        <v>27</v>
      </c>
      <c r="K125" s="7">
        <f>IFERROR(__xludf.DUMMYFUNCTION("IF(ISBLANK(D125),"""",COUNTA(SPLIT(D125,"" "")))"),7.0)</f>
        <v>7</v>
      </c>
    </row>
    <row r="126">
      <c r="A126" s="1">
        <v>378.0</v>
      </c>
      <c r="B126" s="1">
        <v>6.0</v>
      </c>
      <c r="C126" s="1">
        <v>0.0</v>
      </c>
      <c r="D126" s="5" t="s">
        <v>158</v>
      </c>
      <c r="E126" s="1" t="s">
        <v>27</v>
      </c>
      <c r="F126" s="1" t="s">
        <v>38</v>
      </c>
      <c r="G126" s="1" t="s">
        <v>39</v>
      </c>
      <c r="H126" s="1" t="s">
        <v>106</v>
      </c>
      <c r="I126" s="1" t="s">
        <v>24</v>
      </c>
      <c r="J126" s="1" t="s">
        <v>27</v>
      </c>
      <c r="K126" s="7">
        <f>IFERROR(__xludf.DUMMYFUNCTION("IF(ISBLANK(D126),"""",COUNTA(SPLIT(D126,"" "")))"),1.0)</f>
        <v>1</v>
      </c>
    </row>
    <row r="127">
      <c r="A127" s="1">
        <v>379.0</v>
      </c>
      <c r="B127" s="1">
        <v>6.0</v>
      </c>
      <c r="C127" s="1">
        <v>0.0</v>
      </c>
      <c r="D127" s="9" t="s">
        <v>159</v>
      </c>
      <c r="E127" s="1" t="s">
        <v>27</v>
      </c>
      <c r="F127" s="1" t="s">
        <v>41</v>
      </c>
      <c r="G127" s="1" t="s">
        <v>39</v>
      </c>
      <c r="H127" s="1" t="s">
        <v>106</v>
      </c>
      <c r="I127" s="1" t="s">
        <v>24</v>
      </c>
      <c r="J127" s="1" t="s">
        <v>27</v>
      </c>
      <c r="K127" s="7">
        <f>IFERROR(__xludf.DUMMYFUNCTION("IF(ISBLANK(D127),"""",COUNTA(SPLIT(D127,"" "")))"),11.0)</f>
        <v>11</v>
      </c>
    </row>
    <row r="128">
      <c r="A128" s="1">
        <v>41.0</v>
      </c>
      <c r="B128" s="1">
        <v>7.0</v>
      </c>
      <c r="C128" s="1">
        <v>1.0</v>
      </c>
      <c r="D128" s="5" t="s">
        <v>160</v>
      </c>
      <c r="E128" s="1" t="s">
        <v>24</v>
      </c>
      <c r="F128" s="1" t="s">
        <v>24</v>
      </c>
      <c r="G128" s="1" t="s">
        <v>25</v>
      </c>
      <c r="H128" s="1" t="s">
        <v>106</v>
      </c>
      <c r="I128" s="1" t="s">
        <v>24</v>
      </c>
      <c r="J128" s="1" t="s">
        <v>27</v>
      </c>
      <c r="K128" s="7">
        <f>IFERROR(__xludf.DUMMYFUNCTION("IF(ISBLANK(D128),"""",COUNTA(SPLIT(D128,"" "")))"),12.0)</f>
        <v>12</v>
      </c>
      <c r="L128" s="1">
        <v>74.6</v>
      </c>
      <c r="M128" s="1">
        <v>5.2</v>
      </c>
      <c r="N128" s="1">
        <v>8.0</v>
      </c>
      <c r="O128" s="1">
        <v>6.4</v>
      </c>
      <c r="P128" s="1">
        <v>10.4</v>
      </c>
      <c r="Q128" s="1">
        <v>4.3</v>
      </c>
      <c r="R128" s="1">
        <v>7.0</v>
      </c>
      <c r="S128" s="1">
        <v>67.0</v>
      </c>
      <c r="T128" s="1">
        <v>8.0</v>
      </c>
      <c r="U128" s="14">
        <v>0.1194</v>
      </c>
      <c r="V128" s="1">
        <v>9.57</v>
      </c>
      <c r="W128" s="1">
        <v>1.45</v>
      </c>
    </row>
    <row r="129">
      <c r="A129" s="1">
        <v>42.0</v>
      </c>
      <c r="B129" s="1">
        <v>7.0</v>
      </c>
      <c r="C129" s="1">
        <v>0.0</v>
      </c>
      <c r="D129" s="5" t="s">
        <v>161</v>
      </c>
      <c r="E129" s="1" t="s">
        <v>27</v>
      </c>
      <c r="F129" s="1" t="s">
        <v>38</v>
      </c>
      <c r="G129" s="1" t="s">
        <v>39</v>
      </c>
      <c r="H129" s="1" t="s">
        <v>106</v>
      </c>
      <c r="I129" s="1" t="s">
        <v>24</v>
      </c>
      <c r="J129" s="1" t="s">
        <v>27</v>
      </c>
      <c r="K129" s="7">
        <f>IFERROR(__xludf.DUMMYFUNCTION("IF(ISBLANK(D129),"""",COUNTA(SPLIT(D129,"" "")))"),1.0)</f>
        <v>1</v>
      </c>
    </row>
    <row r="130">
      <c r="A130" s="1">
        <v>43.0</v>
      </c>
      <c r="B130" s="1">
        <v>7.0</v>
      </c>
      <c r="C130" s="1">
        <v>2.0</v>
      </c>
      <c r="D130" s="5" t="s">
        <v>162</v>
      </c>
      <c r="E130" s="1" t="s">
        <v>24</v>
      </c>
      <c r="F130" s="1" t="s">
        <v>24</v>
      </c>
      <c r="G130" s="1" t="s">
        <v>25</v>
      </c>
      <c r="H130" s="1" t="s">
        <v>106</v>
      </c>
      <c r="I130" s="1" t="s">
        <v>24</v>
      </c>
      <c r="J130" s="1" t="s">
        <v>27</v>
      </c>
      <c r="K130" s="7">
        <f>IFERROR(__xludf.DUMMYFUNCTION("IF(ISBLANK(D130),"""",COUNTA(SPLIT(D130,"" "")))"),14.0)</f>
        <v>14</v>
      </c>
    </row>
    <row r="131">
      <c r="A131" s="1">
        <v>44.0</v>
      </c>
      <c r="B131" s="1">
        <v>7.0</v>
      </c>
      <c r="C131" s="1">
        <v>3.0</v>
      </c>
      <c r="D131" s="5" t="s">
        <v>163</v>
      </c>
      <c r="E131" s="1" t="s">
        <v>24</v>
      </c>
      <c r="F131" s="1" t="s">
        <v>24</v>
      </c>
      <c r="G131" s="1" t="s">
        <v>25</v>
      </c>
      <c r="H131" s="1" t="s">
        <v>106</v>
      </c>
      <c r="I131" s="1" t="s">
        <v>24</v>
      </c>
      <c r="J131" s="1" t="s">
        <v>27</v>
      </c>
      <c r="K131" s="7">
        <f>IFERROR(__xludf.DUMMYFUNCTION("IF(ISBLANK(D131),"""",COUNTA(SPLIT(D131,"" "")))"),5.0)</f>
        <v>5</v>
      </c>
      <c r="M131" s="14"/>
    </row>
    <row r="132">
      <c r="A132" s="1">
        <v>45.0</v>
      </c>
      <c r="B132" s="1">
        <v>7.0</v>
      </c>
      <c r="C132" s="1">
        <v>4.0</v>
      </c>
      <c r="D132" s="5" t="s">
        <v>164</v>
      </c>
      <c r="E132" s="1" t="s">
        <v>24</v>
      </c>
      <c r="F132" s="1" t="s">
        <v>24</v>
      </c>
      <c r="G132" s="1" t="s">
        <v>25</v>
      </c>
      <c r="H132" s="1" t="s">
        <v>106</v>
      </c>
      <c r="I132" s="1" t="s">
        <v>24</v>
      </c>
      <c r="J132" s="1" t="s">
        <v>27</v>
      </c>
      <c r="K132" s="7">
        <f>IFERROR(__xludf.DUMMYFUNCTION("IF(ISBLANK(D132),"""",COUNTA(SPLIT(D132,"" "")))"),12.0)</f>
        <v>12</v>
      </c>
    </row>
    <row r="133">
      <c r="A133" s="1">
        <v>46.0</v>
      </c>
      <c r="B133" s="1">
        <v>7.0</v>
      </c>
      <c r="C133" s="1">
        <v>5.0</v>
      </c>
      <c r="D133" s="39" t="s">
        <v>387</v>
      </c>
      <c r="E133" s="1" t="s">
        <v>24</v>
      </c>
      <c r="F133" s="1" t="s">
        <v>31</v>
      </c>
      <c r="G133" s="1" t="s">
        <v>25</v>
      </c>
      <c r="H133" s="1" t="s">
        <v>106</v>
      </c>
      <c r="I133" s="1" t="s">
        <v>24</v>
      </c>
      <c r="J133" s="1" t="s">
        <v>27</v>
      </c>
      <c r="K133" s="7">
        <f>IFERROR(__xludf.DUMMYFUNCTION("IF(ISBLANK(D133),"""",COUNTA(SPLIT(D133,"" "")))"),11.0)</f>
        <v>11</v>
      </c>
    </row>
    <row r="134">
      <c r="A134" s="1">
        <v>47.0</v>
      </c>
      <c r="B134" s="1">
        <v>7.0</v>
      </c>
      <c r="C134" s="1">
        <v>6.0</v>
      </c>
      <c r="D134" s="12" t="s">
        <v>166</v>
      </c>
      <c r="E134" s="1" t="s">
        <v>24</v>
      </c>
      <c r="F134" s="1" t="s">
        <v>31</v>
      </c>
      <c r="G134" s="1" t="s">
        <v>25</v>
      </c>
      <c r="H134" s="1" t="s">
        <v>106</v>
      </c>
      <c r="I134" s="1" t="s">
        <v>24</v>
      </c>
      <c r="J134" s="1" t="s">
        <v>27</v>
      </c>
      <c r="K134" s="7">
        <f>IFERROR(__xludf.DUMMYFUNCTION("IF(ISBLANK(D134),"""",COUNTA(SPLIT(D134,"" "")))"),7.0)</f>
        <v>7</v>
      </c>
    </row>
    <row r="135">
      <c r="A135" s="1">
        <v>48.0</v>
      </c>
      <c r="B135" s="1">
        <v>7.0</v>
      </c>
      <c r="C135" s="1">
        <v>0.0</v>
      </c>
      <c r="D135" s="13" t="s">
        <v>167</v>
      </c>
      <c r="E135" s="1" t="s">
        <v>27</v>
      </c>
      <c r="F135" s="1" t="s">
        <v>34</v>
      </c>
      <c r="G135" s="1" t="s">
        <v>35</v>
      </c>
      <c r="H135" s="1" t="s">
        <v>106</v>
      </c>
      <c r="I135" s="1" t="s">
        <v>24</v>
      </c>
      <c r="J135" s="1" t="s">
        <v>27</v>
      </c>
      <c r="K135" s="7">
        <f>IFERROR(__xludf.DUMMYFUNCTION("IF(ISBLANK(D135),"""",COUNTA(SPLIT(D135,"" "")))"),1.0)</f>
        <v>1</v>
      </c>
    </row>
    <row r="136">
      <c r="A136" s="1">
        <v>49.0</v>
      </c>
      <c r="B136" s="1">
        <v>7.0</v>
      </c>
      <c r="C136" s="1">
        <v>7.0</v>
      </c>
      <c r="D136" s="5" t="s">
        <v>168</v>
      </c>
      <c r="E136" s="1" t="s">
        <v>24</v>
      </c>
      <c r="F136" s="1" t="s">
        <v>24</v>
      </c>
      <c r="G136" s="1" t="s">
        <v>25</v>
      </c>
      <c r="H136" s="1" t="s">
        <v>106</v>
      </c>
      <c r="I136" s="1" t="s">
        <v>24</v>
      </c>
      <c r="J136" s="1" t="s">
        <v>27</v>
      </c>
      <c r="K136" s="7">
        <f>IFERROR(__xludf.DUMMYFUNCTION("IF(ISBLANK(D136),"""",COUNTA(SPLIT(D136,"" "")))"),6.0)</f>
        <v>6</v>
      </c>
    </row>
    <row r="137">
      <c r="A137" s="1">
        <v>50.0</v>
      </c>
      <c r="B137" s="1">
        <v>7.0</v>
      </c>
      <c r="C137" s="1">
        <v>0.0</v>
      </c>
      <c r="D137" s="9" t="s">
        <v>169</v>
      </c>
      <c r="E137" s="1" t="s">
        <v>27</v>
      </c>
      <c r="F137" s="1" t="s">
        <v>41</v>
      </c>
      <c r="G137" s="1" t="s">
        <v>39</v>
      </c>
      <c r="H137" s="1" t="s">
        <v>106</v>
      </c>
      <c r="I137" s="1" t="s">
        <v>24</v>
      </c>
      <c r="J137" s="1" t="s">
        <v>27</v>
      </c>
      <c r="K137" s="7">
        <f>IFERROR(__xludf.DUMMYFUNCTION("IF(ISBLANK(D137),"""",COUNTA(SPLIT(D137,"" "")))"),13.0)</f>
        <v>13</v>
      </c>
    </row>
    <row r="138">
      <c r="A138" s="1">
        <v>12.0</v>
      </c>
      <c r="B138" s="1">
        <v>8.0</v>
      </c>
      <c r="C138" s="1">
        <v>1.0</v>
      </c>
      <c r="D138" s="2" t="s">
        <v>170</v>
      </c>
      <c r="E138" s="1" t="s">
        <v>24</v>
      </c>
      <c r="F138" s="1" t="s">
        <v>24</v>
      </c>
      <c r="G138" s="1" t="s">
        <v>25</v>
      </c>
      <c r="H138" s="1" t="s">
        <v>106</v>
      </c>
      <c r="I138" s="1" t="s">
        <v>24</v>
      </c>
      <c r="J138" s="1" t="s">
        <v>27</v>
      </c>
      <c r="K138" s="7">
        <f>IFERROR(__xludf.DUMMYFUNCTION("IF(ISBLANK(D138),"""",COUNTA(SPLIT(D138,"" "")))"),10.0)</f>
        <v>10</v>
      </c>
      <c r="L138" s="1">
        <v>93.9</v>
      </c>
      <c r="M138" s="1">
        <v>2.7</v>
      </c>
      <c r="N138" s="1">
        <v>5.4</v>
      </c>
      <c r="O138" s="1">
        <v>3.8</v>
      </c>
      <c r="P138" s="1">
        <v>7.7</v>
      </c>
      <c r="Q138" s="1">
        <v>2.5</v>
      </c>
      <c r="R138" s="1">
        <v>6.0</v>
      </c>
      <c r="S138" s="1">
        <v>61.0</v>
      </c>
      <c r="T138" s="1">
        <v>2.0</v>
      </c>
      <c r="U138" s="14">
        <v>0.0328</v>
      </c>
      <c r="V138" s="1">
        <v>10.17</v>
      </c>
      <c r="W138" s="1">
        <v>1.21</v>
      </c>
    </row>
    <row r="139">
      <c r="A139" s="1">
        <v>13.0</v>
      </c>
      <c r="B139" s="1">
        <v>8.0</v>
      </c>
      <c r="C139" s="1">
        <v>0.0</v>
      </c>
      <c r="D139" s="2" t="s">
        <v>171</v>
      </c>
      <c r="E139" s="1" t="s">
        <v>27</v>
      </c>
      <c r="F139" s="1" t="s">
        <v>38</v>
      </c>
      <c r="G139" s="1" t="s">
        <v>39</v>
      </c>
      <c r="H139" s="1" t="s">
        <v>106</v>
      </c>
      <c r="I139" s="1" t="s">
        <v>24</v>
      </c>
      <c r="J139" s="1" t="s">
        <v>27</v>
      </c>
      <c r="K139" s="7">
        <f>IFERROR(__xludf.DUMMYFUNCTION("IF(ISBLANK(D139),"""",COUNTA(SPLIT(D139,"" "")))"),1.0)</f>
        <v>1</v>
      </c>
    </row>
    <row r="140">
      <c r="A140" s="1">
        <v>14.0</v>
      </c>
      <c r="B140" s="1">
        <v>8.0</v>
      </c>
      <c r="C140" s="1">
        <v>2.0</v>
      </c>
      <c r="D140" s="2" t="s">
        <v>172</v>
      </c>
      <c r="E140" s="1" t="s">
        <v>24</v>
      </c>
      <c r="F140" s="1" t="s">
        <v>24</v>
      </c>
      <c r="G140" s="1" t="s">
        <v>25</v>
      </c>
      <c r="H140" s="1" t="s">
        <v>106</v>
      </c>
      <c r="I140" s="1" t="s">
        <v>24</v>
      </c>
      <c r="J140" s="1" t="s">
        <v>27</v>
      </c>
      <c r="K140" s="7">
        <f>IFERROR(__xludf.DUMMYFUNCTION("IF(ISBLANK(D140),"""",COUNTA(SPLIT(D140,"" "")))"),6.0)</f>
        <v>6</v>
      </c>
    </row>
    <row r="141">
      <c r="A141" s="1">
        <v>15.0</v>
      </c>
      <c r="B141" s="1">
        <v>8.0</v>
      </c>
      <c r="C141" s="1">
        <v>3.0</v>
      </c>
      <c r="D141" s="2" t="s">
        <v>173</v>
      </c>
      <c r="E141" s="1" t="s">
        <v>24</v>
      </c>
      <c r="F141" s="1" t="s">
        <v>24</v>
      </c>
      <c r="G141" s="1" t="s">
        <v>25</v>
      </c>
      <c r="H141" s="1" t="s">
        <v>106</v>
      </c>
      <c r="I141" s="1" t="s">
        <v>24</v>
      </c>
      <c r="J141" s="1" t="s">
        <v>27</v>
      </c>
      <c r="K141" s="7">
        <f>IFERROR(__xludf.DUMMYFUNCTION("IF(ISBLANK(D141),"""",COUNTA(SPLIT(D141,"" "")))"),13.0)</f>
        <v>13</v>
      </c>
      <c r="M141" s="14"/>
    </row>
    <row r="142">
      <c r="A142" s="1">
        <v>16.0</v>
      </c>
      <c r="B142" s="1">
        <v>8.0</v>
      </c>
      <c r="C142" s="1">
        <v>4.0</v>
      </c>
      <c r="D142" s="40" t="s">
        <v>388</v>
      </c>
      <c r="E142" s="1" t="s">
        <v>24</v>
      </c>
      <c r="F142" s="1" t="s">
        <v>31</v>
      </c>
      <c r="G142" s="1" t="s">
        <v>25</v>
      </c>
      <c r="H142" s="1" t="s">
        <v>106</v>
      </c>
      <c r="I142" s="1" t="s">
        <v>24</v>
      </c>
      <c r="J142" s="1" t="s">
        <v>27</v>
      </c>
      <c r="K142" s="7">
        <f>IFERROR(__xludf.DUMMYFUNCTION("IF(ISBLANK(D142),"""",COUNTA(SPLIT(D142,"" "")))"),11.0)</f>
        <v>11</v>
      </c>
    </row>
    <row r="143">
      <c r="A143" s="1">
        <v>17.0</v>
      </c>
      <c r="B143" s="1">
        <v>8.0</v>
      </c>
      <c r="C143" s="1">
        <v>5.0</v>
      </c>
      <c r="D143" s="40" t="s">
        <v>389</v>
      </c>
      <c r="E143" s="1" t="s">
        <v>24</v>
      </c>
      <c r="F143" s="1" t="s">
        <v>31</v>
      </c>
      <c r="G143" s="1" t="s">
        <v>25</v>
      </c>
      <c r="H143" s="1" t="s">
        <v>106</v>
      </c>
      <c r="I143" s="1" t="s">
        <v>24</v>
      </c>
      <c r="J143" s="1" t="s">
        <v>27</v>
      </c>
      <c r="K143" s="7">
        <f>IFERROR(__xludf.DUMMYFUNCTION("IF(ISBLANK(D143),"""",COUNTA(SPLIT(D143,"" "")))"),10.0)</f>
        <v>10</v>
      </c>
    </row>
    <row r="144">
      <c r="A144" s="1">
        <v>18.0</v>
      </c>
      <c r="B144" s="1">
        <v>8.0</v>
      </c>
      <c r="C144" s="1">
        <v>0.0</v>
      </c>
      <c r="D144" s="20" t="s">
        <v>176</v>
      </c>
      <c r="E144" s="1" t="s">
        <v>27</v>
      </c>
      <c r="F144" s="1" t="s">
        <v>34</v>
      </c>
      <c r="G144" s="1" t="s">
        <v>35</v>
      </c>
      <c r="H144" s="1" t="s">
        <v>106</v>
      </c>
      <c r="I144" s="1" t="s">
        <v>24</v>
      </c>
      <c r="J144" s="1" t="s">
        <v>27</v>
      </c>
      <c r="K144" s="7">
        <f>IFERROR(__xludf.DUMMYFUNCTION("IF(ISBLANK(D144),"""",COUNTA(SPLIT(D144,"" "")))"),1.0)</f>
        <v>1</v>
      </c>
    </row>
    <row r="145">
      <c r="A145" s="1">
        <v>19.0</v>
      </c>
      <c r="B145" s="1">
        <v>8.0</v>
      </c>
      <c r="C145" s="1">
        <v>6.0</v>
      </c>
      <c r="D145" s="21" t="s">
        <v>177</v>
      </c>
      <c r="E145" s="1" t="s">
        <v>24</v>
      </c>
      <c r="F145" s="1" t="s">
        <v>31</v>
      </c>
      <c r="G145" s="1" t="s">
        <v>25</v>
      </c>
      <c r="H145" s="1" t="s">
        <v>106</v>
      </c>
      <c r="I145" s="1" t="s">
        <v>24</v>
      </c>
      <c r="J145" s="1" t="s">
        <v>27</v>
      </c>
      <c r="K145" s="7">
        <f>IFERROR(__xludf.DUMMYFUNCTION("IF(ISBLANK(D145),"""",COUNTA(SPLIT(D145,"" "")))"),10.0)</f>
        <v>10</v>
      </c>
    </row>
    <row r="146">
      <c r="A146" s="1">
        <v>20.0</v>
      </c>
      <c r="B146" s="1">
        <v>8.0</v>
      </c>
      <c r="C146" s="1">
        <v>0.0</v>
      </c>
      <c r="D146" s="2" t="s">
        <v>178</v>
      </c>
      <c r="E146" s="1" t="s">
        <v>27</v>
      </c>
      <c r="F146" s="1" t="s">
        <v>41</v>
      </c>
      <c r="G146" s="1" t="s">
        <v>39</v>
      </c>
      <c r="H146" s="1" t="s">
        <v>106</v>
      </c>
      <c r="I146" s="1" t="s">
        <v>24</v>
      </c>
      <c r="J146" s="1" t="s">
        <v>27</v>
      </c>
      <c r="K146" s="7">
        <f>IFERROR(__xludf.DUMMYFUNCTION("IF(ISBLANK(D146),"""",COUNTA(SPLIT(D146,"" "")))"),14.0)</f>
        <v>14</v>
      </c>
    </row>
    <row r="147">
      <c r="A147" s="1">
        <v>331.0</v>
      </c>
      <c r="B147" s="1">
        <v>1.0</v>
      </c>
      <c r="C147" s="1">
        <v>1.0</v>
      </c>
      <c r="D147" s="5" t="s">
        <v>179</v>
      </c>
      <c r="E147" s="1" t="s">
        <v>24</v>
      </c>
      <c r="F147" s="1" t="s">
        <v>24</v>
      </c>
      <c r="G147" s="1" t="s">
        <v>25</v>
      </c>
      <c r="H147" s="6" t="s">
        <v>180</v>
      </c>
      <c r="I147" s="1" t="s">
        <v>24</v>
      </c>
      <c r="J147" s="1" t="s">
        <v>27</v>
      </c>
      <c r="K147" s="7">
        <f>IFERROR(__xludf.DUMMYFUNCTION("IF(ISBLANK(D147),"""",COUNTA(SPLIT(D147,"" "")))"),9.0)</f>
        <v>9</v>
      </c>
      <c r="L147" s="1">
        <v>77.7</v>
      </c>
      <c r="M147" s="1">
        <v>4.5</v>
      </c>
      <c r="N147" s="1">
        <v>4.9</v>
      </c>
      <c r="O147" s="1">
        <v>4.4</v>
      </c>
      <c r="P147" s="1">
        <v>10.4</v>
      </c>
      <c r="Q147" s="1">
        <v>3.6</v>
      </c>
      <c r="R147" s="1">
        <v>6.0</v>
      </c>
      <c r="S147" s="1">
        <v>49.0</v>
      </c>
      <c r="T147" s="1">
        <v>3.0</v>
      </c>
      <c r="U147" s="14">
        <v>0.0612</v>
      </c>
      <c r="V147" s="1">
        <v>8.17</v>
      </c>
      <c r="W147" s="1">
        <v>1.43</v>
      </c>
    </row>
    <row r="148">
      <c r="A148" s="1">
        <v>332.0</v>
      </c>
      <c r="B148" s="1">
        <v>1.0</v>
      </c>
      <c r="C148" s="1">
        <v>2.0</v>
      </c>
      <c r="D148" s="5" t="s">
        <v>181</v>
      </c>
      <c r="E148" s="1" t="s">
        <v>24</v>
      </c>
      <c r="F148" s="1" t="s">
        <v>24</v>
      </c>
      <c r="G148" s="1" t="s">
        <v>25</v>
      </c>
      <c r="H148" s="6" t="s">
        <v>180</v>
      </c>
      <c r="I148" s="1" t="s">
        <v>24</v>
      </c>
      <c r="J148" s="1" t="s">
        <v>27</v>
      </c>
      <c r="K148" s="7">
        <f>IFERROR(__xludf.DUMMYFUNCTION("IF(ISBLANK(D148),"""",COUNTA(SPLIT(D148,"" "")))"),8.0)</f>
        <v>8</v>
      </c>
    </row>
    <row r="149">
      <c r="A149" s="1">
        <v>333.0</v>
      </c>
      <c r="B149" s="1">
        <v>1.0</v>
      </c>
      <c r="C149" s="1">
        <v>3.0</v>
      </c>
      <c r="D149" s="5" t="s">
        <v>182</v>
      </c>
      <c r="E149" s="1" t="s">
        <v>24</v>
      </c>
      <c r="F149" s="1" t="s">
        <v>24</v>
      </c>
      <c r="G149" s="1" t="s">
        <v>25</v>
      </c>
      <c r="H149" s="6" t="s">
        <v>180</v>
      </c>
      <c r="I149" s="1" t="s">
        <v>24</v>
      </c>
      <c r="J149" s="1" t="s">
        <v>27</v>
      </c>
      <c r="K149" s="7">
        <f>IFERROR(__xludf.DUMMYFUNCTION("IF(ISBLANK(D149),"""",COUNTA(SPLIT(D149,"" "")))"),6.0)</f>
        <v>6</v>
      </c>
    </row>
    <row r="150">
      <c r="A150" s="1">
        <v>334.0</v>
      </c>
      <c r="B150" s="1">
        <v>1.0</v>
      </c>
      <c r="C150" s="1">
        <v>4.0</v>
      </c>
      <c r="D150" s="37" t="s">
        <v>390</v>
      </c>
      <c r="E150" s="1" t="s">
        <v>24</v>
      </c>
      <c r="F150" s="1" t="s">
        <v>31</v>
      </c>
      <c r="G150" s="1" t="s">
        <v>25</v>
      </c>
      <c r="H150" s="6" t="s">
        <v>180</v>
      </c>
      <c r="I150" s="1" t="s">
        <v>24</v>
      </c>
      <c r="J150" s="1" t="s">
        <v>27</v>
      </c>
      <c r="K150" s="7">
        <f>IFERROR(__xludf.DUMMYFUNCTION("IF(ISBLANK(D150),"""",COUNTA(SPLIT(D150,"" "")))"),9.0)</f>
        <v>9</v>
      </c>
    </row>
    <row r="151">
      <c r="A151" s="1">
        <v>335.0</v>
      </c>
      <c r="B151" s="1">
        <v>1.0</v>
      </c>
      <c r="C151" s="1">
        <v>5.0</v>
      </c>
      <c r="D151" s="37" t="s">
        <v>391</v>
      </c>
      <c r="E151" s="1" t="s">
        <v>24</v>
      </c>
      <c r="F151" s="1" t="s">
        <v>31</v>
      </c>
      <c r="G151" s="1" t="s">
        <v>25</v>
      </c>
      <c r="H151" s="6" t="s">
        <v>180</v>
      </c>
      <c r="I151" s="1" t="s">
        <v>24</v>
      </c>
      <c r="J151" s="1" t="s">
        <v>27</v>
      </c>
      <c r="K151" s="7">
        <f>IFERROR(__xludf.DUMMYFUNCTION("IF(ISBLANK(D151),"""",COUNTA(SPLIT(D151,"" "")))"),11.0)</f>
        <v>11</v>
      </c>
    </row>
    <row r="152">
      <c r="A152" s="1">
        <v>336.0</v>
      </c>
      <c r="B152" s="1">
        <v>1.0</v>
      </c>
      <c r="C152" s="1">
        <v>0.0</v>
      </c>
      <c r="D152" s="13" t="s">
        <v>185</v>
      </c>
      <c r="E152" s="1" t="s">
        <v>27</v>
      </c>
      <c r="F152" s="1" t="s">
        <v>34</v>
      </c>
      <c r="G152" s="1" t="s">
        <v>35</v>
      </c>
      <c r="H152" s="6" t="s">
        <v>180</v>
      </c>
      <c r="I152" s="1" t="s">
        <v>24</v>
      </c>
      <c r="J152" s="1" t="s">
        <v>27</v>
      </c>
      <c r="K152" s="7">
        <f>IFERROR(__xludf.DUMMYFUNCTION("IF(ISBLANK(D152),"""",COUNTA(SPLIT(D152,"" "")))"),1.0)</f>
        <v>1</v>
      </c>
    </row>
    <row r="153">
      <c r="A153" s="1">
        <v>337.0</v>
      </c>
      <c r="B153" s="1">
        <v>1.0</v>
      </c>
      <c r="C153" s="1">
        <v>6.0</v>
      </c>
      <c r="D153" s="12" t="s">
        <v>186</v>
      </c>
      <c r="E153" s="1" t="s">
        <v>24</v>
      </c>
      <c r="F153" s="1" t="s">
        <v>31</v>
      </c>
      <c r="G153" s="1" t="s">
        <v>25</v>
      </c>
      <c r="H153" s="6" t="s">
        <v>180</v>
      </c>
      <c r="I153" s="1" t="s">
        <v>24</v>
      </c>
      <c r="J153" s="1" t="s">
        <v>27</v>
      </c>
      <c r="K153" s="7">
        <f>IFERROR(__xludf.DUMMYFUNCTION("IF(ISBLANK(D153),"""",COUNTA(SPLIT(D153,"" "")))"),6.0)</f>
        <v>6</v>
      </c>
    </row>
    <row r="154">
      <c r="A154" s="1">
        <v>338.0</v>
      </c>
      <c r="B154" s="1">
        <v>1.0</v>
      </c>
      <c r="C154" s="1">
        <v>0.0</v>
      </c>
      <c r="D154" s="5" t="s">
        <v>187</v>
      </c>
      <c r="E154" s="1" t="s">
        <v>27</v>
      </c>
      <c r="F154" s="1" t="s">
        <v>38</v>
      </c>
      <c r="G154" s="1" t="s">
        <v>39</v>
      </c>
      <c r="H154" s="6" t="s">
        <v>180</v>
      </c>
      <c r="I154" s="1" t="s">
        <v>24</v>
      </c>
      <c r="J154" s="1" t="s">
        <v>27</v>
      </c>
      <c r="K154" s="7">
        <f>IFERROR(__xludf.DUMMYFUNCTION("IF(ISBLANK(D154),"""",COUNTA(SPLIT(D154,"" "")))"),1.0)</f>
        <v>1</v>
      </c>
    </row>
    <row r="155">
      <c r="A155" s="1">
        <v>339.0</v>
      </c>
      <c r="B155" s="1">
        <v>1.0</v>
      </c>
      <c r="C155" s="1">
        <v>0.0</v>
      </c>
      <c r="D155" s="9" t="s">
        <v>188</v>
      </c>
      <c r="E155" s="1" t="s">
        <v>27</v>
      </c>
      <c r="F155" s="1" t="s">
        <v>41</v>
      </c>
      <c r="G155" s="1" t="s">
        <v>35</v>
      </c>
      <c r="H155" s="6" t="s">
        <v>180</v>
      </c>
      <c r="I155" s="1" t="s">
        <v>24</v>
      </c>
      <c r="J155" s="1" t="s">
        <v>27</v>
      </c>
      <c r="K155" s="7">
        <f>IFERROR(__xludf.DUMMYFUNCTION("IF(ISBLANK(D155),"""",COUNTA(SPLIT(D155,"" "")))"),10.0)</f>
        <v>10</v>
      </c>
    </row>
    <row r="156">
      <c r="A156" s="1">
        <v>257.0</v>
      </c>
      <c r="B156" s="1">
        <v>2.0</v>
      </c>
      <c r="C156" s="1">
        <v>1.0</v>
      </c>
      <c r="D156" s="5" t="s">
        <v>189</v>
      </c>
      <c r="E156" s="1" t="s">
        <v>24</v>
      </c>
      <c r="F156" s="1" t="s">
        <v>24</v>
      </c>
      <c r="G156" s="1" t="s">
        <v>25</v>
      </c>
      <c r="H156" s="6" t="s">
        <v>180</v>
      </c>
      <c r="I156" s="1" t="s">
        <v>24</v>
      </c>
      <c r="J156" s="1" t="s">
        <v>27</v>
      </c>
      <c r="K156" s="7">
        <f>IFERROR(__xludf.DUMMYFUNCTION("IF(ISBLANK(D156),"""",COUNTA(SPLIT(D156,"" "")))"),9.0)</f>
        <v>9</v>
      </c>
      <c r="L156" s="1">
        <v>100.8</v>
      </c>
      <c r="M156" s="1">
        <v>1.8</v>
      </c>
      <c r="N156" s="1">
        <v>5.5</v>
      </c>
      <c r="O156" s="1">
        <v>3.8</v>
      </c>
      <c r="P156" s="1">
        <v>7.5</v>
      </c>
      <c r="Q156" s="1">
        <v>2.5</v>
      </c>
      <c r="R156" s="1">
        <v>6.0</v>
      </c>
      <c r="S156" s="1">
        <v>63.0</v>
      </c>
      <c r="T156" s="1">
        <v>2.0</v>
      </c>
      <c r="U156" s="14">
        <v>0.0317</v>
      </c>
      <c r="V156" s="1">
        <v>10.5</v>
      </c>
      <c r="W156" s="1">
        <v>1.13</v>
      </c>
    </row>
    <row r="157">
      <c r="A157" s="1">
        <v>258.0</v>
      </c>
      <c r="B157" s="1">
        <v>2.0</v>
      </c>
      <c r="C157" s="1">
        <v>2.0</v>
      </c>
      <c r="D157" s="5" t="s">
        <v>190</v>
      </c>
      <c r="E157" s="1" t="s">
        <v>24</v>
      </c>
      <c r="F157" s="1" t="s">
        <v>24</v>
      </c>
      <c r="G157" s="1" t="s">
        <v>25</v>
      </c>
      <c r="H157" s="6" t="s">
        <v>180</v>
      </c>
      <c r="I157" s="1" t="s">
        <v>24</v>
      </c>
      <c r="J157" s="1" t="s">
        <v>27</v>
      </c>
      <c r="K157" s="7">
        <f>IFERROR(__xludf.DUMMYFUNCTION("IF(ISBLANK(D157),"""",COUNTA(SPLIT(D157,"" "")))"),9.0)</f>
        <v>9</v>
      </c>
    </row>
    <row r="158">
      <c r="A158" s="1">
        <v>259.0</v>
      </c>
      <c r="B158" s="1">
        <v>2.0</v>
      </c>
      <c r="C158" s="1">
        <v>0.0</v>
      </c>
      <c r="D158" s="5" t="s">
        <v>191</v>
      </c>
      <c r="E158" s="1" t="s">
        <v>27</v>
      </c>
      <c r="F158" s="1" t="s">
        <v>38</v>
      </c>
      <c r="G158" s="1" t="s">
        <v>39</v>
      </c>
      <c r="H158" s="6" t="s">
        <v>180</v>
      </c>
      <c r="I158" s="1" t="s">
        <v>24</v>
      </c>
      <c r="J158" s="1" t="s">
        <v>27</v>
      </c>
      <c r="K158" s="7">
        <f>IFERROR(__xludf.DUMMYFUNCTION("IF(ISBLANK(D158),"""",COUNTA(SPLIT(D158,"" "")))"),1.0)</f>
        <v>1</v>
      </c>
    </row>
    <row r="159">
      <c r="A159" s="1">
        <v>260.0</v>
      </c>
      <c r="B159" s="1">
        <v>2.0</v>
      </c>
      <c r="C159" s="1">
        <v>3.0</v>
      </c>
      <c r="D159" s="5" t="s">
        <v>192</v>
      </c>
      <c r="E159" s="1" t="s">
        <v>24</v>
      </c>
      <c r="F159" s="1" t="s">
        <v>24</v>
      </c>
      <c r="G159" s="1" t="s">
        <v>25</v>
      </c>
      <c r="H159" s="6" t="s">
        <v>180</v>
      </c>
      <c r="I159" s="1" t="s">
        <v>24</v>
      </c>
      <c r="J159" s="1" t="s">
        <v>27</v>
      </c>
      <c r="K159" s="7">
        <f>IFERROR(__xludf.DUMMYFUNCTION("IF(ISBLANK(D159),"""",COUNTA(SPLIT(D159,"" "")))"),13.0)</f>
        <v>13</v>
      </c>
    </row>
    <row r="160">
      <c r="A160" s="1">
        <v>261.0</v>
      </c>
      <c r="B160" s="1">
        <v>2.0</v>
      </c>
      <c r="C160" s="1">
        <v>4.0</v>
      </c>
      <c r="D160" s="37" t="s">
        <v>392</v>
      </c>
      <c r="E160" s="1" t="s">
        <v>24</v>
      </c>
      <c r="F160" s="1" t="s">
        <v>31</v>
      </c>
      <c r="G160" s="1" t="s">
        <v>25</v>
      </c>
      <c r="H160" s="6" t="s">
        <v>180</v>
      </c>
      <c r="I160" s="1" t="s">
        <v>24</v>
      </c>
      <c r="J160" s="1" t="s">
        <v>27</v>
      </c>
      <c r="K160" s="7">
        <f>IFERROR(__xludf.DUMMYFUNCTION("IF(ISBLANK(D160),"""",COUNTA(SPLIT(D160,"" "")))"),13.0)</f>
        <v>13</v>
      </c>
    </row>
    <row r="161">
      <c r="A161" s="1">
        <v>262.0</v>
      </c>
      <c r="B161" s="1">
        <v>2.0</v>
      </c>
      <c r="C161" s="1">
        <v>5.0</v>
      </c>
      <c r="D161" s="37" t="s">
        <v>393</v>
      </c>
      <c r="E161" s="1" t="s">
        <v>24</v>
      </c>
      <c r="F161" s="1" t="s">
        <v>31</v>
      </c>
      <c r="G161" s="1" t="s">
        <v>25</v>
      </c>
      <c r="H161" s="6" t="s">
        <v>180</v>
      </c>
      <c r="I161" s="1" t="s">
        <v>24</v>
      </c>
      <c r="J161" s="1" t="s">
        <v>27</v>
      </c>
      <c r="K161" s="7">
        <f>IFERROR(__xludf.DUMMYFUNCTION("IF(ISBLANK(D161),"""",COUNTA(SPLIT(D161,"" "")))"),6.0)</f>
        <v>6</v>
      </c>
    </row>
    <row r="162">
      <c r="A162" s="1">
        <v>263.0</v>
      </c>
      <c r="B162" s="1">
        <v>2.0</v>
      </c>
      <c r="C162" s="1">
        <v>0.0</v>
      </c>
      <c r="D162" s="13" t="s">
        <v>139</v>
      </c>
      <c r="E162" s="1" t="s">
        <v>27</v>
      </c>
      <c r="F162" s="1" t="s">
        <v>34</v>
      </c>
      <c r="G162" s="1" t="s">
        <v>35</v>
      </c>
      <c r="H162" s="6" t="s">
        <v>180</v>
      </c>
      <c r="I162" s="1" t="s">
        <v>24</v>
      </c>
      <c r="J162" s="1" t="s">
        <v>27</v>
      </c>
      <c r="K162" s="7">
        <f>IFERROR(__xludf.DUMMYFUNCTION("IF(ISBLANK(D162),"""",COUNTA(SPLIT(D162,"" "")))"),1.0)</f>
        <v>1</v>
      </c>
    </row>
    <row r="163">
      <c r="A163" s="1">
        <v>264.0</v>
      </c>
      <c r="B163" s="1">
        <v>2.0</v>
      </c>
      <c r="C163" s="1">
        <v>6.0</v>
      </c>
      <c r="D163" s="12" t="s">
        <v>195</v>
      </c>
      <c r="E163" s="1" t="s">
        <v>24</v>
      </c>
      <c r="F163" s="1" t="s">
        <v>31</v>
      </c>
      <c r="G163" s="1" t="s">
        <v>25</v>
      </c>
      <c r="H163" s="6" t="s">
        <v>180</v>
      </c>
      <c r="I163" s="1" t="s">
        <v>24</v>
      </c>
      <c r="J163" s="1" t="s">
        <v>27</v>
      </c>
      <c r="K163" s="7">
        <f>IFERROR(__xludf.DUMMYFUNCTION("IF(ISBLANK(D163),"""",COUNTA(SPLIT(D163,"" "")))"),13.0)</f>
        <v>13</v>
      </c>
    </row>
    <row r="164">
      <c r="A164" s="1">
        <v>266.0</v>
      </c>
      <c r="B164" s="1">
        <v>2.0</v>
      </c>
      <c r="C164" s="1">
        <v>0.0</v>
      </c>
      <c r="D164" s="9" t="s">
        <v>196</v>
      </c>
      <c r="E164" s="1" t="s">
        <v>27</v>
      </c>
      <c r="F164" s="1" t="s">
        <v>41</v>
      </c>
      <c r="G164" s="1" t="s">
        <v>35</v>
      </c>
      <c r="H164" s="6" t="s">
        <v>180</v>
      </c>
      <c r="I164" s="1" t="s">
        <v>24</v>
      </c>
      <c r="J164" s="1" t="s">
        <v>27</v>
      </c>
      <c r="K164" s="7">
        <f>IFERROR(__xludf.DUMMYFUNCTION("IF(ISBLANK(D164),"""",COUNTA(SPLIT(D164,"" "")))"),19.0)</f>
        <v>19</v>
      </c>
    </row>
    <row r="165">
      <c r="A165" s="1">
        <v>215.0</v>
      </c>
      <c r="B165" s="1">
        <v>3.0</v>
      </c>
      <c r="C165" s="1">
        <v>1.0</v>
      </c>
      <c r="D165" s="5" t="s">
        <v>197</v>
      </c>
      <c r="E165" s="1" t="s">
        <v>24</v>
      </c>
      <c r="F165" s="1" t="s">
        <v>24</v>
      </c>
      <c r="G165" s="1" t="s">
        <v>25</v>
      </c>
      <c r="H165" s="6" t="s">
        <v>180</v>
      </c>
      <c r="I165" s="1" t="s">
        <v>24</v>
      </c>
      <c r="J165" s="1" t="s">
        <v>27</v>
      </c>
      <c r="K165" s="7">
        <f>IFERROR(__xludf.DUMMYFUNCTION("IF(ISBLANK(D165),"""",COUNTA(SPLIT(D165,"" "")))"),5.0)</f>
        <v>5</v>
      </c>
      <c r="L165" s="1">
        <v>87.5</v>
      </c>
      <c r="M165" s="1">
        <v>3.5</v>
      </c>
      <c r="N165" s="1">
        <v>5.7</v>
      </c>
      <c r="O165" s="1">
        <v>4.7</v>
      </c>
      <c r="P165" s="1">
        <v>10.4</v>
      </c>
      <c r="Q165" s="1">
        <v>4.4</v>
      </c>
      <c r="R165" s="1">
        <v>7.0</v>
      </c>
      <c r="S165" s="1">
        <v>68.0</v>
      </c>
      <c r="T165" s="1">
        <v>4.0</v>
      </c>
      <c r="U165" s="14">
        <v>0.0588</v>
      </c>
      <c r="V165" s="1">
        <v>9.71</v>
      </c>
      <c r="W165" s="1">
        <v>1.29</v>
      </c>
    </row>
    <row r="166">
      <c r="A166" s="1">
        <v>216.0</v>
      </c>
      <c r="B166" s="1">
        <v>3.0</v>
      </c>
      <c r="C166" s="1">
        <v>0.0</v>
      </c>
      <c r="D166" s="5" t="s">
        <v>198</v>
      </c>
      <c r="E166" s="1" t="s">
        <v>27</v>
      </c>
      <c r="F166" s="1" t="s">
        <v>38</v>
      </c>
      <c r="G166" s="1" t="s">
        <v>39</v>
      </c>
      <c r="H166" s="6" t="s">
        <v>180</v>
      </c>
      <c r="I166" s="1" t="s">
        <v>24</v>
      </c>
      <c r="J166" s="1" t="s">
        <v>27</v>
      </c>
      <c r="K166" s="7">
        <f>IFERROR(__xludf.DUMMYFUNCTION("IF(ISBLANK(D166),"""",COUNTA(SPLIT(D166,"" "")))"),1.0)</f>
        <v>1</v>
      </c>
    </row>
    <row r="167">
      <c r="A167" s="1">
        <v>217.0</v>
      </c>
      <c r="B167" s="1">
        <v>3.0</v>
      </c>
      <c r="C167" s="1">
        <v>2.0</v>
      </c>
      <c r="D167" s="5" t="s">
        <v>199</v>
      </c>
      <c r="E167" s="1" t="s">
        <v>24</v>
      </c>
      <c r="F167" s="1" t="s">
        <v>24</v>
      </c>
      <c r="G167" s="1" t="s">
        <v>25</v>
      </c>
      <c r="H167" s="6" t="s">
        <v>180</v>
      </c>
      <c r="I167" s="1" t="s">
        <v>24</v>
      </c>
      <c r="J167" s="1" t="s">
        <v>27</v>
      </c>
      <c r="K167" s="7">
        <f>IFERROR(__xludf.DUMMYFUNCTION("IF(ISBLANK(D167),"""",COUNTA(SPLIT(D167,"" "")))"),8.0)</f>
        <v>8</v>
      </c>
    </row>
    <row r="168">
      <c r="A168" s="1">
        <v>218.0</v>
      </c>
      <c r="B168" s="1">
        <v>3.0</v>
      </c>
      <c r="C168" s="1">
        <v>3.0</v>
      </c>
      <c r="D168" s="5" t="s">
        <v>200</v>
      </c>
      <c r="E168" s="1" t="s">
        <v>24</v>
      </c>
      <c r="F168" s="1" t="s">
        <v>24</v>
      </c>
      <c r="G168" s="1" t="s">
        <v>25</v>
      </c>
      <c r="H168" s="6" t="s">
        <v>180</v>
      </c>
      <c r="I168" s="1" t="s">
        <v>24</v>
      </c>
      <c r="J168" s="1" t="s">
        <v>27</v>
      </c>
      <c r="K168" s="7">
        <f>IFERROR(__xludf.DUMMYFUNCTION("IF(ISBLANK(D168),"""",COUNTA(SPLIT(D168,"" "")))"),12.0)</f>
        <v>12</v>
      </c>
    </row>
    <row r="169">
      <c r="A169" s="1">
        <v>219.0</v>
      </c>
      <c r="B169" s="1">
        <v>3.0</v>
      </c>
      <c r="C169" s="1">
        <v>4.0</v>
      </c>
      <c r="D169" s="37" t="s">
        <v>394</v>
      </c>
      <c r="E169" s="1" t="s">
        <v>24</v>
      </c>
      <c r="F169" s="1" t="s">
        <v>31</v>
      </c>
      <c r="G169" s="1" t="s">
        <v>25</v>
      </c>
      <c r="H169" s="6" t="s">
        <v>180</v>
      </c>
      <c r="I169" s="1" t="s">
        <v>24</v>
      </c>
      <c r="J169" s="1" t="s">
        <v>27</v>
      </c>
      <c r="K169" s="7">
        <f>IFERROR(__xludf.DUMMYFUNCTION("IF(ISBLANK(D169),"""",COUNTA(SPLIT(D169,"" "")))"),12.0)</f>
        <v>12</v>
      </c>
    </row>
    <row r="170">
      <c r="A170" s="1">
        <v>220.0</v>
      </c>
      <c r="B170" s="1">
        <v>3.0</v>
      </c>
      <c r="C170" s="1">
        <v>5.0</v>
      </c>
      <c r="D170" s="12" t="s">
        <v>202</v>
      </c>
      <c r="E170" s="1" t="s">
        <v>24</v>
      </c>
      <c r="F170" s="1" t="s">
        <v>31</v>
      </c>
      <c r="G170" s="1" t="s">
        <v>25</v>
      </c>
      <c r="H170" s="6" t="s">
        <v>180</v>
      </c>
      <c r="I170" s="1" t="s">
        <v>24</v>
      </c>
      <c r="J170" s="1" t="s">
        <v>27</v>
      </c>
      <c r="K170" s="7">
        <f>IFERROR(__xludf.DUMMYFUNCTION("IF(ISBLANK(D170),"""",COUNTA(SPLIT(D170,"" "")))"),11.0)</f>
        <v>11</v>
      </c>
    </row>
    <row r="171">
      <c r="A171" s="1">
        <v>221.0</v>
      </c>
      <c r="B171" s="1">
        <v>3.0</v>
      </c>
      <c r="C171" s="1">
        <v>0.0</v>
      </c>
      <c r="D171" s="13" t="s">
        <v>111</v>
      </c>
      <c r="E171" s="1" t="s">
        <v>27</v>
      </c>
      <c r="F171" s="1" t="s">
        <v>34</v>
      </c>
      <c r="G171" s="1" t="s">
        <v>35</v>
      </c>
      <c r="H171" s="6" t="s">
        <v>180</v>
      </c>
      <c r="I171" s="1" t="s">
        <v>24</v>
      </c>
      <c r="J171" s="1" t="s">
        <v>27</v>
      </c>
      <c r="K171" s="7">
        <f>IFERROR(__xludf.DUMMYFUNCTION("IF(ISBLANK(D171),"""",COUNTA(SPLIT(D171,"" "")))"),1.0)</f>
        <v>1</v>
      </c>
    </row>
    <row r="172">
      <c r="A172" s="1">
        <v>222.0</v>
      </c>
      <c r="B172" s="1">
        <v>3.0</v>
      </c>
      <c r="C172" s="1">
        <v>6.0</v>
      </c>
      <c r="D172" s="5" t="s">
        <v>203</v>
      </c>
      <c r="E172" s="1" t="s">
        <v>24</v>
      </c>
      <c r="F172" s="1" t="s">
        <v>24</v>
      </c>
      <c r="G172" s="1" t="s">
        <v>25</v>
      </c>
      <c r="H172" s="6" t="s">
        <v>180</v>
      </c>
      <c r="I172" s="1" t="s">
        <v>24</v>
      </c>
      <c r="J172" s="1" t="s">
        <v>27</v>
      </c>
      <c r="K172" s="7">
        <f>IFERROR(__xludf.DUMMYFUNCTION("IF(ISBLANK(D172),"""",COUNTA(SPLIT(D172,"" "")))"),10.0)</f>
        <v>10</v>
      </c>
    </row>
    <row r="173">
      <c r="A173" s="1">
        <v>223.0</v>
      </c>
      <c r="B173" s="1">
        <v>3.0</v>
      </c>
      <c r="C173" s="1">
        <v>7.0</v>
      </c>
      <c r="D173" s="5" t="s">
        <v>204</v>
      </c>
      <c r="E173" s="1" t="s">
        <v>24</v>
      </c>
      <c r="F173" s="1" t="s">
        <v>24</v>
      </c>
      <c r="G173" s="1" t="s">
        <v>25</v>
      </c>
      <c r="H173" s="6" t="s">
        <v>180</v>
      </c>
      <c r="I173" s="1" t="s">
        <v>24</v>
      </c>
      <c r="J173" s="1" t="s">
        <v>27</v>
      </c>
      <c r="K173" s="7">
        <f>IFERROR(__xludf.DUMMYFUNCTION("IF(ISBLANK(D173),"""",COUNTA(SPLIT(D173,"" "")))"),10.0)</f>
        <v>10</v>
      </c>
    </row>
    <row r="174">
      <c r="A174" s="1">
        <v>224.0</v>
      </c>
      <c r="B174" s="1">
        <v>3.0</v>
      </c>
      <c r="C174" s="1">
        <v>0.0</v>
      </c>
      <c r="D174" s="9" t="s">
        <v>205</v>
      </c>
      <c r="E174" s="1" t="s">
        <v>27</v>
      </c>
      <c r="F174" s="1" t="s">
        <v>41</v>
      </c>
      <c r="G174" s="1" t="s">
        <v>39</v>
      </c>
      <c r="H174" s="6" t="s">
        <v>180</v>
      </c>
      <c r="I174" s="1" t="s">
        <v>24</v>
      </c>
      <c r="J174" s="1" t="s">
        <v>27</v>
      </c>
      <c r="K174" s="7">
        <f>IFERROR(__xludf.DUMMYFUNCTION("IF(ISBLANK(D174),"""",COUNTA(SPLIT(D174,"" "")))"),11.0)</f>
        <v>11</v>
      </c>
    </row>
    <row r="175">
      <c r="A175" s="1">
        <v>22.0</v>
      </c>
      <c r="B175" s="1">
        <v>4.0</v>
      </c>
      <c r="C175" s="1">
        <v>1.0</v>
      </c>
      <c r="D175" s="2" t="s">
        <v>206</v>
      </c>
      <c r="E175" s="1" t="s">
        <v>24</v>
      </c>
      <c r="F175" s="1" t="s">
        <v>24</v>
      </c>
      <c r="G175" s="1" t="s">
        <v>25</v>
      </c>
      <c r="H175" s="1" t="s">
        <v>180</v>
      </c>
      <c r="I175" s="1" t="s">
        <v>24</v>
      </c>
      <c r="J175" s="1" t="s">
        <v>27</v>
      </c>
      <c r="K175" s="7">
        <f>IFERROR(__xludf.DUMMYFUNCTION("IF(ISBLANK(D175),"""",COUNTA(SPLIT(D175,"" "")))"),15.0)</f>
        <v>15</v>
      </c>
      <c r="L175" s="1">
        <v>84.7</v>
      </c>
      <c r="M175" s="1">
        <v>3.8</v>
      </c>
      <c r="N175" s="1">
        <v>6.6</v>
      </c>
      <c r="O175" s="1">
        <v>5.0</v>
      </c>
      <c r="P175" s="1">
        <v>10.1</v>
      </c>
      <c r="Q175" s="1">
        <v>4.1</v>
      </c>
      <c r="R175" s="1">
        <v>6.0</v>
      </c>
      <c r="S175" s="1">
        <v>58.0</v>
      </c>
      <c r="T175" s="1">
        <v>4.0</v>
      </c>
      <c r="U175" s="14">
        <v>0.069</v>
      </c>
      <c r="V175" s="1">
        <v>9.67</v>
      </c>
      <c r="W175" s="1">
        <v>1.33</v>
      </c>
    </row>
    <row r="176">
      <c r="A176" s="1">
        <v>23.0</v>
      </c>
      <c r="B176" s="1">
        <v>4.0</v>
      </c>
      <c r="C176" s="1">
        <v>2.0</v>
      </c>
      <c r="D176" s="2" t="s">
        <v>207</v>
      </c>
      <c r="E176" s="1" t="s">
        <v>24</v>
      </c>
      <c r="F176" s="1" t="s">
        <v>24</v>
      </c>
      <c r="G176" s="1" t="s">
        <v>25</v>
      </c>
      <c r="H176" s="1" t="s">
        <v>180</v>
      </c>
      <c r="I176" s="1" t="s">
        <v>24</v>
      </c>
      <c r="J176" s="1" t="s">
        <v>27</v>
      </c>
      <c r="K176" s="7">
        <f>IFERROR(__xludf.DUMMYFUNCTION("IF(ISBLANK(D176),"""",COUNTA(SPLIT(D176,"" "")))"),13.0)</f>
        <v>13</v>
      </c>
    </row>
    <row r="177">
      <c r="A177" s="1">
        <v>24.0</v>
      </c>
      <c r="B177" s="1">
        <v>4.0</v>
      </c>
      <c r="C177" s="1">
        <v>3.0</v>
      </c>
      <c r="D177" s="2" t="s">
        <v>208</v>
      </c>
      <c r="E177" s="1" t="s">
        <v>24</v>
      </c>
      <c r="F177" s="1" t="s">
        <v>24</v>
      </c>
      <c r="G177" s="1" t="s">
        <v>25</v>
      </c>
      <c r="H177" s="1" t="s">
        <v>180</v>
      </c>
      <c r="I177" s="1" t="s">
        <v>24</v>
      </c>
      <c r="J177" s="1" t="s">
        <v>27</v>
      </c>
      <c r="K177" s="7">
        <f>IFERROR(__xludf.DUMMYFUNCTION("IF(ISBLANK(D177),"""",COUNTA(SPLIT(D177,"" "")))"),4.0)</f>
        <v>4</v>
      </c>
      <c r="M177" s="14"/>
    </row>
    <row r="178">
      <c r="A178" s="1">
        <v>25.0</v>
      </c>
      <c r="B178" s="1">
        <v>4.0</v>
      </c>
      <c r="C178" s="1">
        <v>4.0</v>
      </c>
      <c r="D178" s="40" t="s">
        <v>395</v>
      </c>
      <c r="E178" s="1" t="s">
        <v>24</v>
      </c>
      <c r="F178" s="1" t="s">
        <v>31</v>
      </c>
      <c r="G178" s="1" t="s">
        <v>25</v>
      </c>
      <c r="H178" s="1" t="s">
        <v>180</v>
      </c>
      <c r="I178" s="1" t="s">
        <v>24</v>
      </c>
      <c r="J178" s="1" t="s">
        <v>27</v>
      </c>
      <c r="K178" s="7">
        <f>IFERROR(__xludf.DUMMYFUNCTION("IF(ISBLANK(D178),"""",COUNTA(SPLIT(D178,"" "")))"),9.0)</f>
        <v>9</v>
      </c>
    </row>
    <row r="179">
      <c r="A179" s="1">
        <v>26.0</v>
      </c>
      <c r="B179" s="1">
        <v>4.0</v>
      </c>
      <c r="C179" s="1">
        <v>5.0</v>
      </c>
      <c r="D179" s="40" t="s">
        <v>396</v>
      </c>
      <c r="E179" s="1" t="s">
        <v>24</v>
      </c>
      <c r="F179" s="1" t="s">
        <v>31</v>
      </c>
      <c r="G179" s="1" t="s">
        <v>25</v>
      </c>
      <c r="H179" s="1" t="s">
        <v>180</v>
      </c>
      <c r="I179" s="1" t="s">
        <v>24</v>
      </c>
      <c r="J179" s="1" t="s">
        <v>27</v>
      </c>
      <c r="K179" s="7">
        <f>IFERROR(__xludf.DUMMYFUNCTION("IF(ISBLANK(D179),"""",COUNTA(SPLIT(D179,"" "")))"),7.0)</f>
        <v>7</v>
      </c>
    </row>
    <row r="180">
      <c r="A180" s="1">
        <v>27.0</v>
      </c>
      <c r="B180" s="1">
        <v>4.0</v>
      </c>
      <c r="C180" s="1">
        <v>0.0</v>
      </c>
      <c r="D180" s="20" t="s">
        <v>211</v>
      </c>
      <c r="E180" s="1" t="s">
        <v>27</v>
      </c>
      <c r="F180" s="1" t="s">
        <v>34</v>
      </c>
      <c r="G180" s="1" t="s">
        <v>35</v>
      </c>
      <c r="H180" s="1" t="s">
        <v>180</v>
      </c>
      <c r="I180" s="1" t="s">
        <v>24</v>
      </c>
      <c r="J180" s="1" t="s">
        <v>27</v>
      </c>
      <c r="K180" s="7">
        <f>IFERROR(__xludf.DUMMYFUNCTION("IF(ISBLANK(D180),"""",COUNTA(SPLIT(D180,"" "")))"),1.0)</f>
        <v>1</v>
      </c>
    </row>
    <row r="181">
      <c r="A181" s="1">
        <v>28.0</v>
      </c>
      <c r="B181" s="1">
        <v>4.0</v>
      </c>
      <c r="C181" s="1">
        <v>6.0</v>
      </c>
      <c r="D181" s="21" t="s">
        <v>212</v>
      </c>
      <c r="E181" s="1" t="s">
        <v>24</v>
      </c>
      <c r="F181" s="1" t="s">
        <v>31</v>
      </c>
      <c r="G181" s="1" t="s">
        <v>25</v>
      </c>
      <c r="H181" s="1" t="s">
        <v>180</v>
      </c>
      <c r="I181" s="1" t="s">
        <v>24</v>
      </c>
      <c r="J181" s="1" t="s">
        <v>27</v>
      </c>
      <c r="K181" s="7">
        <f>IFERROR(__xludf.DUMMYFUNCTION("IF(ISBLANK(D181),"""",COUNTA(SPLIT(D181,"" "")))"),10.0)</f>
        <v>10</v>
      </c>
    </row>
    <row r="182">
      <c r="A182" s="1">
        <v>29.0</v>
      </c>
      <c r="B182" s="1">
        <v>4.0</v>
      </c>
      <c r="C182" s="1">
        <v>0.0</v>
      </c>
      <c r="D182" s="2" t="s">
        <v>213</v>
      </c>
      <c r="E182" s="1" t="s">
        <v>27</v>
      </c>
      <c r="F182" s="1" t="s">
        <v>38</v>
      </c>
      <c r="G182" s="1" t="s">
        <v>39</v>
      </c>
      <c r="H182" s="1" t="s">
        <v>180</v>
      </c>
      <c r="I182" s="1" t="s">
        <v>24</v>
      </c>
      <c r="J182" s="1" t="s">
        <v>27</v>
      </c>
      <c r="K182" s="7">
        <f>IFERROR(__xludf.DUMMYFUNCTION("IF(ISBLANK(D182),"""",COUNTA(SPLIT(D182,"" "")))"),1.0)</f>
        <v>1</v>
      </c>
    </row>
    <row r="183">
      <c r="A183" s="1">
        <v>30.0</v>
      </c>
      <c r="B183" s="1">
        <v>4.0</v>
      </c>
      <c r="C183" s="1">
        <v>0.0</v>
      </c>
      <c r="D183" s="2" t="s">
        <v>214</v>
      </c>
      <c r="E183" s="1" t="s">
        <v>27</v>
      </c>
      <c r="F183" s="1" t="s">
        <v>41</v>
      </c>
      <c r="G183" s="1" t="s">
        <v>39</v>
      </c>
      <c r="H183" s="1" t="s">
        <v>180</v>
      </c>
      <c r="I183" s="1" t="s">
        <v>24</v>
      </c>
      <c r="J183" s="1" t="s">
        <v>27</v>
      </c>
      <c r="K183" s="7">
        <f>IFERROR(__xludf.DUMMYFUNCTION("IF(ISBLANK(D183),"""",COUNTA(SPLIT(D183,"" "")))"),10.0)</f>
        <v>10</v>
      </c>
    </row>
    <row r="184">
      <c r="A184" s="1">
        <v>299.0</v>
      </c>
      <c r="B184" s="1">
        <v>5.0</v>
      </c>
      <c r="C184" s="1">
        <v>1.0</v>
      </c>
      <c r="D184" s="5" t="s">
        <v>215</v>
      </c>
      <c r="E184" s="1" t="s">
        <v>24</v>
      </c>
      <c r="F184" s="1" t="s">
        <v>24</v>
      </c>
      <c r="G184" s="1" t="s">
        <v>25</v>
      </c>
      <c r="H184" s="6" t="s">
        <v>180</v>
      </c>
      <c r="I184" s="1" t="s">
        <v>24</v>
      </c>
      <c r="J184" s="1" t="s">
        <v>27</v>
      </c>
      <c r="K184" s="7">
        <f>IFERROR(__xludf.DUMMYFUNCTION("IF(ISBLANK(D184),"""",COUNTA(SPLIT(D184,"" "")))"),11.0)</f>
        <v>11</v>
      </c>
      <c r="L184" s="1">
        <v>77.3</v>
      </c>
      <c r="M184" s="1">
        <v>5.2</v>
      </c>
      <c r="N184" s="1">
        <v>8.0</v>
      </c>
      <c r="O184" s="1">
        <v>6.0</v>
      </c>
      <c r="P184" s="1">
        <v>11.6</v>
      </c>
      <c r="Q184" s="1">
        <v>6.1</v>
      </c>
      <c r="R184" s="1">
        <v>7.0</v>
      </c>
      <c r="S184" s="1">
        <v>78.0</v>
      </c>
      <c r="T184" s="1">
        <v>7.0</v>
      </c>
      <c r="U184" s="14">
        <v>0.0897</v>
      </c>
      <c r="V184" s="1">
        <v>11.14</v>
      </c>
      <c r="W184" s="1">
        <v>1.4</v>
      </c>
    </row>
    <row r="185">
      <c r="A185" s="1">
        <v>300.0</v>
      </c>
      <c r="B185" s="1">
        <v>5.0</v>
      </c>
      <c r="C185" s="1">
        <v>2.0</v>
      </c>
      <c r="D185" s="5" t="s">
        <v>216</v>
      </c>
      <c r="E185" s="1" t="s">
        <v>24</v>
      </c>
      <c r="F185" s="1" t="s">
        <v>24</v>
      </c>
      <c r="G185" s="1" t="s">
        <v>25</v>
      </c>
      <c r="H185" s="6" t="s">
        <v>180</v>
      </c>
      <c r="I185" s="1" t="s">
        <v>24</v>
      </c>
      <c r="J185" s="1" t="s">
        <v>27</v>
      </c>
      <c r="K185" s="7">
        <f>IFERROR(__xludf.DUMMYFUNCTION("IF(ISBLANK(D185),"""",COUNTA(SPLIT(D185,"" "")))"),11.0)</f>
        <v>11</v>
      </c>
    </row>
    <row r="186">
      <c r="A186" s="1">
        <v>301.0</v>
      </c>
      <c r="B186" s="1">
        <v>5.0</v>
      </c>
      <c r="C186" s="1">
        <v>3.0</v>
      </c>
      <c r="D186" s="5" t="s">
        <v>217</v>
      </c>
      <c r="E186" s="1" t="s">
        <v>24</v>
      </c>
      <c r="F186" s="1" t="s">
        <v>24</v>
      </c>
      <c r="G186" s="1" t="s">
        <v>25</v>
      </c>
      <c r="H186" s="6" t="s">
        <v>180</v>
      </c>
      <c r="I186" s="1" t="s">
        <v>24</v>
      </c>
      <c r="J186" s="1" t="s">
        <v>27</v>
      </c>
      <c r="K186" s="7">
        <f>IFERROR(__xludf.DUMMYFUNCTION("IF(ISBLANK(D186),"""",COUNTA(SPLIT(D186,"" "")))"),11.0)</f>
        <v>11</v>
      </c>
    </row>
    <row r="187">
      <c r="A187" s="1">
        <v>302.0</v>
      </c>
      <c r="B187" s="1">
        <v>5.0</v>
      </c>
      <c r="C187" s="1">
        <v>4.0</v>
      </c>
      <c r="D187" s="5" t="s">
        <v>218</v>
      </c>
      <c r="E187" s="1" t="s">
        <v>24</v>
      </c>
      <c r="F187" s="1" t="s">
        <v>24</v>
      </c>
      <c r="G187" s="1" t="s">
        <v>25</v>
      </c>
      <c r="H187" s="6" t="s">
        <v>180</v>
      </c>
      <c r="I187" s="1" t="s">
        <v>24</v>
      </c>
      <c r="J187" s="1" t="s">
        <v>27</v>
      </c>
      <c r="K187" s="7">
        <f>IFERROR(__xludf.DUMMYFUNCTION("IF(ISBLANK(D187),"""",COUNTA(SPLIT(D187,"" "")))"),6.0)</f>
        <v>6</v>
      </c>
    </row>
    <row r="188">
      <c r="A188" s="1">
        <v>303.0</v>
      </c>
      <c r="B188" s="1">
        <v>5.0</v>
      </c>
      <c r="C188" s="1">
        <v>5.0</v>
      </c>
      <c r="D188" s="37" t="s">
        <v>397</v>
      </c>
      <c r="E188" s="1" t="s">
        <v>24</v>
      </c>
      <c r="F188" s="1" t="s">
        <v>31</v>
      </c>
      <c r="G188" s="1" t="s">
        <v>25</v>
      </c>
      <c r="H188" s="6" t="s">
        <v>180</v>
      </c>
      <c r="I188" s="1" t="s">
        <v>24</v>
      </c>
      <c r="J188" s="1" t="s">
        <v>27</v>
      </c>
      <c r="K188" s="7">
        <f>IFERROR(__xludf.DUMMYFUNCTION("IF(ISBLANK(D188),"""",COUNTA(SPLIT(D188,"" "")))"),16.0)</f>
        <v>16</v>
      </c>
    </row>
    <row r="189">
      <c r="A189" s="1">
        <v>304.0</v>
      </c>
      <c r="B189" s="1">
        <v>5.0</v>
      </c>
      <c r="C189" s="1">
        <v>6.0</v>
      </c>
      <c r="D189" s="37" t="s">
        <v>398</v>
      </c>
      <c r="E189" s="1" t="s">
        <v>24</v>
      </c>
      <c r="F189" s="1" t="s">
        <v>31</v>
      </c>
      <c r="G189" s="1" t="s">
        <v>25</v>
      </c>
      <c r="H189" s="6" t="s">
        <v>180</v>
      </c>
      <c r="I189" s="1" t="s">
        <v>24</v>
      </c>
      <c r="J189" s="1" t="s">
        <v>27</v>
      </c>
      <c r="K189" s="7">
        <f>IFERROR(__xludf.DUMMYFUNCTION("IF(ISBLANK(D189),"""",COUNTA(SPLIT(D189,"" "")))"),11.0)</f>
        <v>11</v>
      </c>
    </row>
    <row r="190">
      <c r="A190" s="1">
        <v>305.0</v>
      </c>
      <c r="B190" s="1">
        <v>5.0</v>
      </c>
      <c r="C190" s="1">
        <v>0.0</v>
      </c>
      <c r="D190" s="13" t="s">
        <v>74</v>
      </c>
      <c r="E190" s="1" t="s">
        <v>27</v>
      </c>
      <c r="F190" s="1" t="s">
        <v>34</v>
      </c>
      <c r="G190" s="1" t="s">
        <v>35</v>
      </c>
      <c r="H190" s="6" t="s">
        <v>180</v>
      </c>
      <c r="I190" s="1" t="s">
        <v>24</v>
      </c>
      <c r="J190" s="1" t="s">
        <v>27</v>
      </c>
      <c r="K190" s="7">
        <f>IFERROR(__xludf.DUMMYFUNCTION("IF(ISBLANK(D190),"""",COUNTA(SPLIT(D190,"" "")))"),1.0)</f>
        <v>1</v>
      </c>
    </row>
    <row r="191">
      <c r="A191" s="1">
        <v>306.0</v>
      </c>
      <c r="B191" s="1">
        <v>5.0</v>
      </c>
      <c r="C191" s="1">
        <v>7.0</v>
      </c>
      <c r="D191" s="12" t="s">
        <v>221</v>
      </c>
      <c r="E191" s="1" t="s">
        <v>24</v>
      </c>
      <c r="F191" s="1" t="s">
        <v>31</v>
      </c>
      <c r="G191" s="1" t="s">
        <v>25</v>
      </c>
      <c r="H191" s="6" t="s">
        <v>180</v>
      </c>
      <c r="I191" s="1" t="s">
        <v>24</v>
      </c>
      <c r="J191" s="1" t="s">
        <v>27</v>
      </c>
      <c r="K191" s="7">
        <f>IFERROR(__xludf.DUMMYFUNCTION("IF(ISBLANK(D191),"""",COUNTA(SPLIT(D191,"" "")))"),12.0)</f>
        <v>12</v>
      </c>
    </row>
    <row r="192">
      <c r="A192" s="1">
        <v>307.0</v>
      </c>
      <c r="B192" s="1">
        <v>5.0</v>
      </c>
      <c r="C192" s="1">
        <v>0.0</v>
      </c>
      <c r="D192" s="9" t="s">
        <v>222</v>
      </c>
      <c r="E192" s="1" t="s">
        <v>27</v>
      </c>
      <c r="F192" s="1" t="s">
        <v>41</v>
      </c>
      <c r="G192" s="1" t="s">
        <v>39</v>
      </c>
      <c r="H192" s="6" t="s">
        <v>180</v>
      </c>
      <c r="I192" s="1" t="s">
        <v>24</v>
      </c>
      <c r="J192" s="1" t="s">
        <v>27</v>
      </c>
      <c r="K192" s="7">
        <f>IFERROR(__xludf.DUMMYFUNCTION("IF(ISBLANK(D192),"""",COUNTA(SPLIT(D192,"" "")))"),11.0)</f>
        <v>11</v>
      </c>
    </row>
    <row r="193">
      <c r="A193" s="1">
        <v>82.0</v>
      </c>
      <c r="B193" s="1">
        <v>6.0</v>
      </c>
      <c r="C193" s="1">
        <v>1.0</v>
      </c>
      <c r="D193" s="5" t="s">
        <v>223</v>
      </c>
      <c r="E193" s="1" t="s">
        <v>24</v>
      </c>
      <c r="F193" s="1" t="s">
        <v>24</v>
      </c>
      <c r="G193" s="1" t="s">
        <v>25</v>
      </c>
      <c r="H193" s="6" t="s">
        <v>180</v>
      </c>
      <c r="I193" s="1" t="s">
        <v>24</v>
      </c>
      <c r="J193" s="1" t="s">
        <v>27</v>
      </c>
      <c r="K193" s="7">
        <f>IFERROR(__xludf.DUMMYFUNCTION("IF(ISBLANK(D193),"""",COUNTA(SPLIT(D193,"" "")))"),10.0)</f>
        <v>10</v>
      </c>
      <c r="L193" s="1">
        <v>79.9</v>
      </c>
      <c r="M193" s="1">
        <v>4.5</v>
      </c>
      <c r="N193" s="1">
        <v>5.9</v>
      </c>
      <c r="O193" s="1">
        <v>5.0</v>
      </c>
      <c r="P193" s="1">
        <v>9.5</v>
      </c>
      <c r="Q193" s="1">
        <v>3.6</v>
      </c>
      <c r="R193" s="1">
        <v>6.0</v>
      </c>
      <c r="S193" s="1">
        <v>57.0</v>
      </c>
      <c r="T193" s="1">
        <v>4.0</v>
      </c>
      <c r="U193" s="14">
        <v>0.0702</v>
      </c>
      <c r="V193" s="1">
        <v>9.5</v>
      </c>
      <c r="W193" s="1">
        <v>1.39</v>
      </c>
    </row>
    <row r="194">
      <c r="A194" s="1">
        <v>83.0</v>
      </c>
      <c r="B194" s="1">
        <v>6.0</v>
      </c>
      <c r="C194" s="1">
        <v>2.0</v>
      </c>
      <c r="D194" s="5" t="s">
        <v>224</v>
      </c>
      <c r="E194" s="1" t="s">
        <v>24</v>
      </c>
      <c r="F194" s="1" t="s">
        <v>24</v>
      </c>
      <c r="G194" s="1" t="s">
        <v>25</v>
      </c>
      <c r="H194" s="6" t="s">
        <v>180</v>
      </c>
      <c r="I194" s="1" t="s">
        <v>24</v>
      </c>
      <c r="J194" s="1" t="s">
        <v>27</v>
      </c>
      <c r="K194" s="7">
        <f>IFERROR(__xludf.DUMMYFUNCTION("IF(ISBLANK(D194),"""",COUNTA(SPLIT(D194,"" "")))"),11.0)</f>
        <v>11</v>
      </c>
    </row>
    <row r="195">
      <c r="A195" s="1">
        <v>84.0</v>
      </c>
      <c r="B195" s="1">
        <v>6.0</v>
      </c>
      <c r="C195" s="1">
        <v>3.0</v>
      </c>
      <c r="D195" s="5" t="s">
        <v>225</v>
      </c>
      <c r="E195" s="1" t="s">
        <v>24</v>
      </c>
      <c r="F195" s="1" t="s">
        <v>24</v>
      </c>
      <c r="G195" s="1" t="s">
        <v>25</v>
      </c>
      <c r="H195" s="6" t="s">
        <v>180</v>
      </c>
      <c r="I195" s="1" t="s">
        <v>24</v>
      </c>
      <c r="J195" s="1" t="s">
        <v>27</v>
      </c>
      <c r="K195" s="7">
        <f>IFERROR(__xludf.DUMMYFUNCTION("IF(ISBLANK(D195),"""",COUNTA(SPLIT(D195,"" "")))"),11.0)</f>
        <v>11</v>
      </c>
    </row>
    <row r="196">
      <c r="A196" s="1">
        <v>85.0</v>
      </c>
      <c r="B196" s="1">
        <v>6.0</v>
      </c>
      <c r="C196" s="1">
        <v>4.0</v>
      </c>
      <c r="D196" s="37" t="s">
        <v>399</v>
      </c>
      <c r="E196" s="1" t="s">
        <v>24</v>
      </c>
      <c r="F196" s="1" t="s">
        <v>31</v>
      </c>
      <c r="G196" s="1" t="s">
        <v>25</v>
      </c>
      <c r="H196" s="6" t="s">
        <v>180</v>
      </c>
      <c r="I196" s="1" t="s">
        <v>24</v>
      </c>
      <c r="J196" s="1" t="s">
        <v>27</v>
      </c>
      <c r="K196" s="7">
        <f>IFERROR(__xludf.DUMMYFUNCTION("IF(ISBLANK(D196),"""",COUNTA(SPLIT(D196,"" "")))"),9.0)</f>
        <v>9</v>
      </c>
    </row>
    <row r="197">
      <c r="A197" s="1">
        <v>86.0</v>
      </c>
      <c r="B197" s="1">
        <v>6.0</v>
      </c>
      <c r="C197" s="1">
        <v>5.0</v>
      </c>
      <c r="D197" s="12" t="s">
        <v>227</v>
      </c>
      <c r="E197" s="1" t="s">
        <v>24</v>
      </c>
      <c r="F197" s="1" t="s">
        <v>31</v>
      </c>
      <c r="G197" s="1" t="s">
        <v>25</v>
      </c>
      <c r="H197" s="6" t="s">
        <v>180</v>
      </c>
      <c r="I197" s="1" t="s">
        <v>24</v>
      </c>
      <c r="J197" s="1" t="s">
        <v>27</v>
      </c>
      <c r="K197" s="7">
        <f>IFERROR(__xludf.DUMMYFUNCTION("IF(ISBLANK(D197),"""",COUNTA(SPLIT(D197,"" "")))"),8.0)</f>
        <v>8</v>
      </c>
    </row>
    <row r="198">
      <c r="A198" s="1">
        <v>87.0</v>
      </c>
      <c r="B198" s="1">
        <v>6.0</v>
      </c>
      <c r="C198" s="1">
        <v>0.0</v>
      </c>
      <c r="D198" s="13" t="s">
        <v>228</v>
      </c>
      <c r="E198" s="1" t="s">
        <v>27</v>
      </c>
      <c r="F198" s="1" t="s">
        <v>34</v>
      </c>
      <c r="G198" s="1" t="s">
        <v>35</v>
      </c>
      <c r="H198" s="6" t="s">
        <v>180</v>
      </c>
      <c r="I198" s="1" t="s">
        <v>24</v>
      </c>
      <c r="J198" s="1" t="s">
        <v>27</v>
      </c>
      <c r="K198" s="7">
        <f>IFERROR(__xludf.DUMMYFUNCTION("IF(ISBLANK(D198),"""",COUNTA(SPLIT(D198,"" "")))"),1.0)</f>
        <v>1</v>
      </c>
    </row>
    <row r="199">
      <c r="A199" s="1">
        <v>88.0</v>
      </c>
      <c r="B199" s="1">
        <v>6.0</v>
      </c>
      <c r="C199" s="1">
        <v>6.0</v>
      </c>
      <c r="D199" s="5" t="s">
        <v>229</v>
      </c>
      <c r="E199" s="1" t="s">
        <v>24</v>
      </c>
      <c r="F199" s="1" t="s">
        <v>24</v>
      </c>
      <c r="G199" s="1" t="s">
        <v>25</v>
      </c>
      <c r="H199" s="6" t="s">
        <v>180</v>
      </c>
      <c r="I199" s="1" t="s">
        <v>24</v>
      </c>
      <c r="J199" s="1" t="s">
        <v>27</v>
      </c>
      <c r="K199" s="7">
        <f>IFERROR(__xludf.DUMMYFUNCTION("IF(ISBLANK(D199),"""",COUNTA(SPLIT(D199,"" "")))"),8.0)</f>
        <v>8</v>
      </c>
    </row>
    <row r="200">
      <c r="A200" s="1">
        <v>89.0</v>
      </c>
      <c r="B200" s="1">
        <v>6.0</v>
      </c>
      <c r="C200" s="1">
        <v>0.0</v>
      </c>
      <c r="D200" s="9" t="s">
        <v>230</v>
      </c>
      <c r="E200" s="1" t="s">
        <v>27</v>
      </c>
      <c r="F200" s="1" t="s">
        <v>41</v>
      </c>
      <c r="G200" s="1" t="s">
        <v>35</v>
      </c>
      <c r="H200" s="6" t="s">
        <v>180</v>
      </c>
      <c r="I200" s="1" t="s">
        <v>24</v>
      </c>
      <c r="J200" s="1" t="s">
        <v>27</v>
      </c>
      <c r="K200" s="7">
        <f>IFERROR(__xludf.DUMMYFUNCTION("IF(ISBLANK(D200),"""",COUNTA(SPLIT(D200,"" "")))"),10.0)</f>
        <v>10</v>
      </c>
    </row>
    <row r="201">
      <c r="A201" s="1">
        <v>123.0</v>
      </c>
      <c r="B201" s="1">
        <v>7.0</v>
      </c>
      <c r="C201" s="1">
        <v>1.0</v>
      </c>
      <c r="D201" s="5" t="s">
        <v>231</v>
      </c>
      <c r="E201" s="1" t="s">
        <v>24</v>
      </c>
      <c r="F201" s="1" t="s">
        <v>24</v>
      </c>
      <c r="G201" s="1" t="s">
        <v>25</v>
      </c>
      <c r="H201" s="6" t="s">
        <v>180</v>
      </c>
      <c r="I201" s="1" t="s">
        <v>24</v>
      </c>
      <c r="J201" s="1" t="s">
        <v>27</v>
      </c>
      <c r="K201" s="7">
        <f>IFERROR(__xludf.DUMMYFUNCTION("IF(ISBLANK(D201),"""",COUNTA(SPLIT(D201,"" "")))"),9.0)</f>
        <v>9</v>
      </c>
      <c r="L201" s="1">
        <v>75.8</v>
      </c>
      <c r="M201" s="1">
        <v>5.2</v>
      </c>
      <c r="N201" s="1">
        <v>6.9</v>
      </c>
      <c r="O201" s="1">
        <v>5.2</v>
      </c>
      <c r="P201" s="1">
        <v>11.1</v>
      </c>
      <c r="Q201" s="1">
        <v>5.1</v>
      </c>
      <c r="R201" s="1">
        <v>7.0</v>
      </c>
      <c r="S201" s="1">
        <v>70.0</v>
      </c>
      <c r="T201" s="1">
        <v>5.0</v>
      </c>
      <c r="U201" s="14">
        <v>0.0714</v>
      </c>
      <c r="V201" s="1">
        <v>10.0</v>
      </c>
      <c r="W201" s="1">
        <v>1.43</v>
      </c>
    </row>
    <row r="202">
      <c r="A202" s="1">
        <v>124.0</v>
      </c>
      <c r="B202" s="1">
        <v>7.0</v>
      </c>
      <c r="C202" s="1">
        <v>2.0</v>
      </c>
      <c r="D202" s="5" t="s">
        <v>232</v>
      </c>
      <c r="E202" s="1" t="s">
        <v>24</v>
      </c>
      <c r="F202" s="1" t="s">
        <v>24</v>
      </c>
      <c r="G202" s="1" t="s">
        <v>25</v>
      </c>
      <c r="H202" s="6" t="s">
        <v>180</v>
      </c>
      <c r="I202" s="1" t="s">
        <v>24</v>
      </c>
      <c r="J202" s="1" t="s">
        <v>27</v>
      </c>
      <c r="K202" s="7">
        <f>IFERROR(__xludf.DUMMYFUNCTION("IF(ISBLANK(D202),"""",COUNTA(SPLIT(D202,"" "")))"),8.0)</f>
        <v>8</v>
      </c>
    </row>
    <row r="203">
      <c r="A203" s="1">
        <v>125.0</v>
      </c>
      <c r="B203" s="1">
        <v>7.0</v>
      </c>
      <c r="C203" s="1">
        <v>3.0</v>
      </c>
      <c r="D203" s="5" t="s">
        <v>233</v>
      </c>
      <c r="E203" s="1" t="s">
        <v>24</v>
      </c>
      <c r="F203" s="1" t="s">
        <v>24</v>
      </c>
      <c r="G203" s="1" t="s">
        <v>25</v>
      </c>
      <c r="H203" s="6" t="s">
        <v>180</v>
      </c>
      <c r="I203" s="1" t="s">
        <v>24</v>
      </c>
      <c r="J203" s="1" t="s">
        <v>27</v>
      </c>
      <c r="K203" s="7">
        <f>IFERROR(__xludf.DUMMYFUNCTION("IF(ISBLANK(D203),"""",COUNTA(SPLIT(D203,"" "")))"),16.0)</f>
        <v>16</v>
      </c>
    </row>
    <row r="204">
      <c r="A204" s="1">
        <v>126.0</v>
      </c>
      <c r="B204" s="1">
        <v>7.0</v>
      </c>
      <c r="C204" s="1">
        <v>4.0</v>
      </c>
      <c r="D204" s="5" t="s">
        <v>234</v>
      </c>
      <c r="E204" s="1" t="s">
        <v>24</v>
      </c>
      <c r="F204" s="1" t="s">
        <v>24</v>
      </c>
      <c r="G204" s="1" t="s">
        <v>25</v>
      </c>
      <c r="H204" s="6" t="s">
        <v>180</v>
      </c>
      <c r="I204" s="1" t="s">
        <v>24</v>
      </c>
      <c r="J204" s="1" t="s">
        <v>27</v>
      </c>
      <c r="K204" s="7">
        <f>IFERROR(__xludf.DUMMYFUNCTION("IF(ISBLANK(D204),"""",COUNTA(SPLIT(D204,"" "")))"),5.0)</f>
        <v>5</v>
      </c>
    </row>
    <row r="205">
      <c r="A205" s="1">
        <v>127.0</v>
      </c>
      <c r="B205" s="1">
        <v>7.0</v>
      </c>
      <c r="C205" s="1">
        <v>5.0</v>
      </c>
      <c r="D205" s="39" t="s">
        <v>400</v>
      </c>
      <c r="E205" s="1" t="s">
        <v>24</v>
      </c>
      <c r="F205" s="1" t="s">
        <v>31</v>
      </c>
      <c r="G205" s="1" t="s">
        <v>25</v>
      </c>
      <c r="H205" s="6" t="s">
        <v>180</v>
      </c>
      <c r="I205" s="1" t="s">
        <v>24</v>
      </c>
      <c r="J205" s="1" t="s">
        <v>27</v>
      </c>
      <c r="K205" s="7">
        <f>IFERROR(__xludf.DUMMYFUNCTION("IF(ISBLANK(D205),"""",COUNTA(SPLIT(D205,"" "")))"),7.0)</f>
        <v>7</v>
      </c>
    </row>
    <row r="206">
      <c r="A206" s="1">
        <v>128.0</v>
      </c>
      <c r="B206" s="1">
        <v>7.0</v>
      </c>
      <c r="C206" s="1">
        <v>6.0</v>
      </c>
      <c r="D206" s="18" t="s">
        <v>236</v>
      </c>
      <c r="E206" s="1" t="s">
        <v>24</v>
      </c>
      <c r="F206" s="1" t="s">
        <v>31</v>
      </c>
      <c r="G206" s="1" t="s">
        <v>25</v>
      </c>
      <c r="H206" s="6" t="s">
        <v>180</v>
      </c>
      <c r="I206" s="1" t="s">
        <v>24</v>
      </c>
      <c r="J206" s="1" t="s">
        <v>27</v>
      </c>
      <c r="K206" s="7">
        <f>IFERROR(__xludf.DUMMYFUNCTION("IF(ISBLANK(D206),"""",COUNTA(SPLIT(D206,"" "")))"),11.0)</f>
        <v>11</v>
      </c>
    </row>
    <row r="207">
      <c r="A207" s="1">
        <v>129.0</v>
      </c>
      <c r="B207" s="1">
        <v>7.0</v>
      </c>
      <c r="C207" s="1">
        <v>0.0</v>
      </c>
      <c r="D207" s="13" t="s">
        <v>237</v>
      </c>
      <c r="E207" s="1" t="s">
        <v>27</v>
      </c>
      <c r="F207" s="1" t="s">
        <v>34</v>
      </c>
      <c r="G207" s="1" t="s">
        <v>35</v>
      </c>
      <c r="H207" s="6" t="s">
        <v>180</v>
      </c>
      <c r="I207" s="1" t="s">
        <v>24</v>
      </c>
      <c r="J207" s="1" t="s">
        <v>27</v>
      </c>
      <c r="K207" s="7">
        <f>IFERROR(__xludf.DUMMYFUNCTION("IF(ISBLANK(D207),"""",COUNTA(SPLIT(D207,"" "")))"),1.0)</f>
        <v>1</v>
      </c>
    </row>
    <row r="208">
      <c r="A208" s="1">
        <v>130.0</v>
      </c>
      <c r="B208" s="1">
        <v>7.0</v>
      </c>
      <c r="C208" s="1">
        <v>7.0</v>
      </c>
      <c r="D208" s="5" t="s">
        <v>238</v>
      </c>
      <c r="E208" s="1" t="s">
        <v>24</v>
      </c>
      <c r="F208" s="1" t="s">
        <v>24</v>
      </c>
      <c r="G208" s="1" t="s">
        <v>25</v>
      </c>
      <c r="H208" s="6" t="s">
        <v>180</v>
      </c>
      <c r="I208" s="1" t="s">
        <v>24</v>
      </c>
      <c r="J208" s="1" t="s">
        <v>27</v>
      </c>
      <c r="K208" s="7">
        <f>IFERROR(__xludf.DUMMYFUNCTION("IF(ISBLANK(D208),"""",COUNTA(SPLIT(D208,"" "")))"),14.0)</f>
        <v>14</v>
      </c>
    </row>
    <row r="209">
      <c r="A209" s="1">
        <v>131.0</v>
      </c>
      <c r="B209" s="1">
        <v>7.0</v>
      </c>
      <c r="C209" s="1">
        <v>0.0</v>
      </c>
      <c r="D209" s="5" t="s">
        <v>239</v>
      </c>
      <c r="E209" s="1" t="s">
        <v>27</v>
      </c>
      <c r="F209" s="1" t="s">
        <v>38</v>
      </c>
      <c r="G209" s="1" t="s">
        <v>39</v>
      </c>
      <c r="H209" s="6" t="s">
        <v>180</v>
      </c>
      <c r="I209" s="1" t="s">
        <v>24</v>
      </c>
      <c r="J209" s="1" t="s">
        <v>27</v>
      </c>
      <c r="K209" s="7">
        <f>IFERROR(__xludf.DUMMYFUNCTION("IF(ISBLANK(D209),"""",COUNTA(SPLIT(D209,"" "")))"),1.0)</f>
        <v>1</v>
      </c>
    </row>
    <row r="210">
      <c r="A210" s="1">
        <v>132.0</v>
      </c>
      <c r="B210" s="1">
        <v>7.0</v>
      </c>
      <c r="C210" s="1">
        <v>0.0</v>
      </c>
      <c r="D210" s="9" t="s">
        <v>240</v>
      </c>
      <c r="E210" s="1" t="s">
        <v>27</v>
      </c>
      <c r="F210" s="1" t="s">
        <v>41</v>
      </c>
      <c r="G210" s="1" t="s">
        <v>35</v>
      </c>
      <c r="H210" s="6" t="s">
        <v>180</v>
      </c>
      <c r="I210" s="1" t="s">
        <v>24</v>
      </c>
      <c r="J210" s="1" t="s">
        <v>27</v>
      </c>
      <c r="K210" s="7">
        <f>IFERROR(__xludf.DUMMYFUNCTION("IF(ISBLANK(D210),"""",COUNTA(SPLIT(D210,"" "")))"),12.0)</f>
        <v>12</v>
      </c>
    </row>
    <row r="211">
      <c r="A211" s="1">
        <v>91.0</v>
      </c>
      <c r="B211" s="1">
        <v>8.0</v>
      </c>
      <c r="C211" s="1">
        <v>1.0</v>
      </c>
      <c r="D211" s="5" t="s">
        <v>241</v>
      </c>
      <c r="E211" s="1" t="s">
        <v>24</v>
      </c>
      <c r="F211" s="1" t="s">
        <v>24</v>
      </c>
      <c r="G211" s="1" t="s">
        <v>25</v>
      </c>
      <c r="H211" s="6" t="s">
        <v>180</v>
      </c>
      <c r="I211" s="1" t="s">
        <v>24</v>
      </c>
      <c r="J211" s="1" t="s">
        <v>27</v>
      </c>
      <c r="K211" s="7">
        <f>IFERROR(__xludf.DUMMYFUNCTION("IF(ISBLANK(D211),"""",COUNTA(SPLIT(D211,"" "")))"),8.0)</f>
        <v>8</v>
      </c>
      <c r="L211" s="1">
        <v>84.0</v>
      </c>
      <c r="M211" s="1">
        <v>4.0</v>
      </c>
      <c r="N211" s="1">
        <v>6.3</v>
      </c>
      <c r="O211" s="1">
        <v>4.7</v>
      </c>
      <c r="P211" s="1">
        <v>9.5</v>
      </c>
      <c r="Q211" s="1">
        <v>3.8</v>
      </c>
      <c r="R211" s="1">
        <v>7.0</v>
      </c>
      <c r="S211" s="1">
        <v>69.0</v>
      </c>
      <c r="T211" s="1">
        <v>4.0</v>
      </c>
      <c r="U211" s="14">
        <v>0.058</v>
      </c>
      <c r="V211" s="1">
        <v>9.86</v>
      </c>
      <c r="W211" s="1">
        <v>1.33</v>
      </c>
    </row>
    <row r="212">
      <c r="A212" s="1">
        <v>92.0</v>
      </c>
      <c r="B212" s="1">
        <v>8.0</v>
      </c>
      <c r="C212" s="1">
        <v>2.0</v>
      </c>
      <c r="D212" s="5" t="s">
        <v>242</v>
      </c>
      <c r="E212" s="1" t="s">
        <v>24</v>
      </c>
      <c r="F212" s="1" t="s">
        <v>24</v>
      </c>
      <c r="G212" s="1" t="s">
        <v>25</v>
      </c>
      <c r="H212" s="6" t="s">
        <v>180</v>
      </c>
      <c r="I212" s="1" t="s">
        <v>24</v>
      </c>
      <c r="J212" s="1" t="s">
        <v>27</v>
      </c>
      <c r="K212" s="7">
        <f>IFERROR(__xludf.DUMMYFUNCTION("IF(ISBLANK(D212),"""",COUNTA(SPLIT(D212,"" "")))"),9.0)</f>
        <v>9</v>
      </c>
    </row>
    <row r="213">
      <c r="A213" s="1">
        <v>93.0</v>
      </c>
      <c r="B213" s="1">
        <v>8.0</v>
      </c>
      <c r="C213" s="1">
        <v>0.0</v>
      </c>
      <c r="D213" s="23" t="s">
        <v>243</v>
      </c>
      <c r="E213" s="1" t="s">
        <v>27</v>
      </c>
      <c r="F213" s="1" t="s">
        <v>38</v>
      </c>
      <c r="G213" s="1" t="s">
        <v>39</v>
      </c>
      <c r="H213" s="6" t="s">
        <v>180</v>
      </c>
      <c r="I213" s="1" t="s">
        <v>24</v>
      </c>
      <c r="J213" s="1" t="s">
        <v>27</v>
      </c>
      <c r="K213" s="7">
        <f>IFERROR(__xludf.DUMMYFUNCTION("IF(ISBLANK(D213),"""",COUNTA(SPLIT(D213,"" "")))"),1.0)</f>
        <v>1</v>
      </c>
      <c r="M213" s="14"/>
    </row>
    <row r="214">
      <c r="A214" s="1">
        <v>94.0</v>
      </c>
      <c r="B214" s="1">
        <v>8.0</v>
      </c>
      <c r="C214" s="1">
        <v>3.0</v>
      </c>
      <c r="D214" s="5" t="s">
        <v>244</v>
      </c>
      <c r="E214" s="1" t="s">
        <v>24</v>
      </c>
      <c r="F214" s="1" t="s">
        <v>24</v>
      </c>
      <c r="G214" s="1" t="s">
        <v>25</v>
      </c>
      <c r="H214" s="6" t="s">
        <v>180</v>
      </c>
      <c r="I214" s="1" t="s">
        <v>24</v>
      </c>
      <c r="J214" s="1" t="s">
        <v>27</v>
      </c>
      <c r="K214" s="7">
        <f>IFERROR(__xludf.DUMMYFUNCTION("IF(ISBLANK(D214),"""",COUNTA(SPLIT(D214,"" "")))"),12.0)</f>
        <v>12</v>
      </c>
    </row>
    <row r="215">
      <c r="A215" s="1">
        <v>95.0</v>
      </c>
      <c r="B215" s="1">
        <v>8.0</v>
      </c>
      <c r="C215" s="1">
        <v>4.0</v>
      </c>
      <c r="D215" s="5" t="s">
        <v>245</v>
      </c>
      <c r="E215" s="1" t="s">
        <v>24</v>
      </c>
      <c r="F215" s="1" t="s">
        <v>24</v>
      </c>
      <c r="G215" s="1" t="s">
        <v>25</v>
      </c>
      <c r="H215" s="6" t="s">
        <v>180</v>
      </c>
      <c r="I215" s="1" t="s">
        <v>24</v>
      </c>
      <c r="J215" s="1" t="s">
        <v>27</v>
      </c>
      <c r="K215" s="7">
        <f>IFERROR(__xludf.DUMMYFUNCTION("IF(ISBLANK(D215),"""",COUNTA(SPLIT(D215,"" "")))"),10.0)</f>
        <v>10</v>
      </c>
    </row>
    <row r="216">
      <c r="A216" s="1">
        <v>96.0</v>
      </c>
      <c r="B216" s="1">
        <v>8.0</v>
      </c>
      <c r="C216" s="1">
        <v>5.0</v>
      </c>
      <c r="D216" s="39" t="s">
        <v>401</v>
      </c>
      <c r="E216" s="1" t="s">
        <v>24</v>
      </c>
      <c r="F216" s="1" t="s">
        <v>31</v>
      </c>
      <c r="G216" s="1" t="s">
        <v>25</v>
      </c>
      <c r="H216" s="6" t="s">
        <v>180</v>
      </c>
      <c r="I216" s="1" t="s">
        <v>24</v>
      </c>
      <c r="J216" s="1" t="s">
        <v>27</v>
      </c>
      <c r="K216" s="7">
        <f>IFERROR(__xludf.DUMMYFUNCTION("IF(ISBLANK(D216),"""",COUNTA(SPLIT(D216,"" "")))"),7.0)</f>
        <v>7</v>
      </c>
    </row>
    <row r="217">
      <c r="A217" s="1">
        <v>97.0</v>
      </c>
      <c r="B217" s="1">
        <v>8.0</v>
      </c>
      <c r="C217" s="1">
        <v>6.0</v>
      </c>
      <c r="D217" s="18" t="s">
        <v>247</v>
      </c>
      <c r="E217" s="1" t="s">
        <v>24</v>
      </c>
      <c r="F217" s="1" t="s">
        <v>31</v>
      </c>
      <c r="G217" s="1" t="s">
        <v>25</v>
      </c>
      <c r="H217" s="6" t="s">
        <v>180</v>
      </c>
      <c r="I217" s="1" t="s">
        <v>24</v>
      </c>
      <c r="J217" s="1" t="s">
        <v>27</v>
      </c>
      <c r="K217" s="7">
        <f>IFERROR(__xludf.DUMMYFUNCTION("IF(ISBLANK(D217),"""",COUNTA(SPLIT(D217,"" "")))"),14.0)</f>
        <v>14</v>
      </c>
    </row>
    <row r="218">
      <c r="A218" s="1">
        <v>98.0</v>
      </c>
      <c r="B218" s="1">
        <v>8.0</v>
      </c>
      <c r="C218" s="1">
        <v>0.0</v>
      </c>
      <c r="D218" s="27" t="s">
        <v>248</v>
      </c>
      <c r="E218" s="1" t="s">
        <v>27</v>
      </c>
      <c r="F218" s="1" t="s">
        <v>34</v>
      </c>
      <c r="G218" s="1" t="s">
        <v>35</v>
      </c>
      <c r="H218" s="6" t="s">
        <v>180</v>
      </c>
      <c r="I218" s="1" t="s">
        <v>24</v>
      </c>
      <c r="J218" s="1" t="s">
        <v>27</v>
      </c>
      <c r="K218" s="7">
        <f>IFERROR(__xludf.DUMMYFUNCTION("IF(ISBLANK(D218),"""",COUNTA(SPLIT(D218,"" "")))"),1.0)</f>
        <v>1</v>
      </c>
    </row>
    <row r="219">
      <c r="A219" s="1">
        <v>99.0</v>
      </c>
      <c r="B219" s="1">
        <v>8.0</v>
      </c>
      <c r="C219" s="1">
        <v>7.0</v>
      </c>
      <c r="D219" s="5" t="s">
        <v>249</v>
      </c>
      <c r="E219" s="1" t="s">
        <v>24</v>
      </c>
      <c r="F219" s="1" t="s">
        <v>24</v>
      </c>
      <c r="G219" s="1" t="s">
        <v>25</v>
      </c>
      <c r="H219" s="6" t="s">
        <v>180</v>
      </c>
      <c r="I219" s="1" t="s">
        <v>24</v>
      </c>
      <c r="J219" s="1" t="s">
        <v>27</v>
      </c>
      <c r="K219" s="7">
        <f>IFERROR(__xludf.DUMMYFUNCTION("IF(ISBLANK(D219),"""",COUNTA(SPLIT(D219,"" "")))"),9.0)</f>
        <v>9</v>
      </c>
    </row>
    <row r="220">
      <c r="A220" s="1">
        <v>100.0</v>
      </c>
      <c r="B220" s="1">
        <v>8.0</v>
      </c>
      <c r="C220" s="1">
        <v>0.0</v>
      </c>
      <c r="D220" s="28" t="s">
        <v>250</v>
      </c>
      <c r="E220" s="1" t="s">
        <v>27</v>
      </c>
      <c r="F220" s="1" t="s">
        <v>41</v>
      </c>
      <c r="G220" s="1" t="s">
        <v>39</v>
      </c>
      <c r="H220" s="6" t="s">
        <v>180</v>
      </c>
      <c r="I220" s="1" t="s">
        <v>24</v>
      </c>
      <c r="J220" s="1" t="s">
        <v>27</v>
      </c>
      <c r="K220" s="7">
        <f>IFERROR(__xludf.DUMMYFUNCTION("IF(ISBLANK(D220),"""",COUNTA(SPLIT(D220,"" "")))"),16.0)</f>
        <v>16</v>
      </c>
    </row>
    <row r="221">
      <c r="A221" s="1">
        <v>153.0</v>
      </c>
      <c r="B221" s="1">
        <v>1.0</v>
      </c>
      <c r="C221" s="1">
        <v>1.0</v>
      </c>
      <c r="D221" s="5" t="s">
        <v>251</v>
      </c>
      <c r="E221" s="1" t="s">
        <v>24</v>
      </c>
      <c r="F221" s="1" t="s">
        <v>24</v>
      </c>
      <c r="G221" s="1" t="s">
        <v>25</v>
      </c>
      <c r="H221" s="6" t="s">
        <v>252</v>
      </c>
      <c r="I221" s="1" t="s">
        <v>24</v>
      </c>
      <c r="J221" s="1" t="s">
        <v>27</v>
      </c>
      <c r="K221" s="7">
        <f>IFERROR(__xludf.DUMMYFUNCTION("IF(ISBLANK(D221),"""",COUNTA(SPLIT(D221,"" "")))"),6.0)</f>
        <v>6</v>
      </c>
      <c r="L221" s="1">
        <v>79.5</v>
      </c>
      <c r="M221" s="1">
        <v>4.5</v>
      </c>
      <c r="N221" s="1">
        <v>8.0</v>
      </c>
      <c r="O221" s="1">
        <v>6.0</v>
      </c>
      <c r="P221" s="1">
        <v>11.2</v>
      </c>
      <c r="Q221" s="1">
        <v>4.9</v>
      </c>
      <c r="R221" s="1">
        <v>6.0</v>
      </c>
      <c r="S221" s="1">
        <v>56.0</v>
      </c>
      <c r="T221" s="1">
        <v>6.0</v>
      </c>
      <c r="U221" s="14">
        <v>0.1071</v>
      </c>
      <c r="V221" s="1">
        <v>9.33</v>
      </c>
      <c r="W221" s="1">
        <v>1.39</v>
      </c>
    </row>
    <row r="222">
      <c r="A222" s="1">
        <v>154.0</v>
      </c>
      <c r="B222" s="1">
        <v>1.0</v>
      </c>
      <c r="C222" s="1">
        <v>0.0</v>
      </c>
      <c r="D222" s="5" t="s">
        <v>253</v>
      </c>
      <c r="E222" s="1" t="s">
        <v>27</v>
      </c>
      <c r="F222" s="1" t="s">
        <v>38</v>
      </c>
      <c r="G222" s="1" t="s">
        <v>39</v>
      </c>
      <c r="H222" s="6" t="s">
        <v>252</v>
      </c>
      <c r="I222" s="1" t="s">
        <v>24</v>
      </c>
      <c r="J222" s="1" t="s">
        <v>27</v>
      </c>
      <c r="K222" s="7">
        <f>IFERROR(__xludf.DUMMYFUNCTION("IF(ISBLANK(D222),"""",COUNTA(SPLIT(D222,"" "")))"),1.0)</f>
        <v>1</v>
      </c>
    </row>
    <row r="223">
      <c r="A223" s="1">
        <v>155.0</v>
      </c>
      <c r="B223" s="1">
        <v>1.0</v>
      </c>
      <c r="C223" s="1">
        <v>2.0</v>
      </c>
      <c r="D223" s="5" t="s">
        <v>254</v>
      </c>
      <c r="E223" s="1" t="s">
        <v>24</v>
      </c>
      <c r="F223" s="1" t="s">
        <v>24</v>
      </c>
      <c r="G223" s="1" t="s">
        <v>25</v>
      </c>
      <c r="H223" s="6" t="s">
        <v>252</v>
      </c>
      <c r="I223" s="1" t="s">
        <v>24</v>
      </c>
      <c r="J223" s="1" t="s">
        <v>27</v>
      </c>
      <c r="K223" s="7">
        <f>IFERROR(__xludf.DUMMYFUNCTION("IF(ISBLANK(D223),"""",COUNTA(SPLIT(D223,"" "")))"),10.0)</f>
        <v>10</v>
      </c>
    </row>
    <row r="224">
      <c r="A224" s="1">
        <v>156.0</v>
      </c>
      <c r="B224" s="1">
        <v>1.0</v>
      </c>
      <c r="C224" s="1">
        <v>3.0</v>
      </c>
      <c r="D224" s="5" t="s">
        <v>255</v>
      </c>
      <c r="E224" s="1" t="s">
        <v>24</v>
      </c>
      <c r="F224" s="1" t="s">
        <v>24</v>
      </c>
      <c r="G224" s="1" t="s">
        <v>25</v>
      </c>
      <c r="H224" s="6" t="s">
        <v>252</v>
      </c>
      <c r="I224" s="1" t="s">
        <v>24</v>
      </c>
      <c r="J224" s="1" t="s">
        <v>27</v>
      </c>
      <c r="K224" s="7">
        <f>IFERROR(__xludf.DUMMYFUNCTION("IF(ISBLANK(D224),"""",COUNTA(SPLIT(D224,"" "")))"),8.0)</f>
        <v>8</v>
      </c>
    </row>
    <row r="225">
      <c r="A225" s="1">
        <v>157.0</v>
      </c>
      <c r="B225" s="1">
        <v>1.0</v>
      </c>
      <c r="C225" s="1">
        <v>4.0</v>
      </c>
      <c r="D225" s="39" t="s">
        <v>402</v>
      </c>
      <c r="E225" s="1" t="s">
        <v>24</v>
      </c>
      <c r="F225" s="1" t="s">
        <v>31</v>
      </c>
      <c r="G225" s="1" t="s">
        <v>25</v>
      </c>
      <c r="H225" s="6" t="s">
        <v>252</v>
      </c>
      <c r="I225" s="1" t="s">
        <v>24</v>
      </c>
      <c r="J225" s="1" t="s">
        <v>27</v>
      </c>
      <c r="K225" s="7">
        <f>IFERROR(__xludf.DUMMYFUNCTION("IF(ISBLANK(D225),"""",COUNTA(SPLIT(D225,"" "")))"),10.0)</f>
        <v>10</v>
      </c>
    </row>
    <row r="226">
      <c r="A226" s="1">
        <v>158.0</v>
      </c>
      <c r="B226" s="1">
        <v>1.0</v>
      </c>
      <c r="C226" s="1">
        <v>5.0</v>
      </c>
      <c r="D226" s="39" t="s">
        <v>403</v>
      </c>
      <c r="E226" s="1" t="s">
        <v>24</v>
      </c>
      <c r="F226" s="1" t="s">
        <v>31</v>
      </c>
      <c r="G226" s="1" t="s">
        <v>25</v>
      </c>
      <c r="H226" s="6" t="s">
        <v>252</v>
      </c>
      <c r="I226" s="1" t="s">
        <v>24</v>
      </c>
      <c r="J226" s="1" t="s">
        <v>27</v>
      </c>
      <c r="K226" s="7">
        <f>IFERROR(__xludf.DUMMYFUNCTION("IF(ISBLANK(D226),"""",COUNTA(SPLIT(D226,"" "")))"),10.0)</f>
        <v>10</v>
      </c>
    </row>
    <row r="227">
      <c r="A227" s="1">
        <v>159.0</v>
      </c>
      <c r="B227" s="1">
        <v>1.0</v>
      </c>
      <c r="C227" s="1">
        <v>0.0</v>
      </c>
      <c r="D227" s="13" t="s">
        <v>258</v>
      </c>
      <c r="E227" s="1" t="s">
        <v>27</v>
      </c>
      <c r="F227" s="1" t="s">
        <v>34</v>
      </c>
      <c r="G227" s="1" t="s">
        <v>35</v>
      </c>
      <c r="H227" s="6" t="s">
        <v>252</v>
      </c>
      <c r="I227" s="1" t="s">
        <v>24</v>
      </c>
      <c r="J227" s="1" t="s">
        <v>27</v>
      </c>
      <c r="K227" s="7">
        <f>IFERROR(__xludf.DUMMYFUNCTION("IF(ISBLANK(D227),"""",COUNTA(SPLIT(D227,"" "")))"),1.0)</f>
        <v>1</v>
      </c>
    </row>
    <row r="228">
      <c r="A228" s="1">
        <v>160.0</v>
      </c>
      <c r="B228" s="1">
        <v>1.0</v>
      </c>
      <c r="C228" s="1">
        <v>6.0</v>
      </c>
      <c r="D228" s="12" t="s">
        <v>259</v>
      </c>
      <c r="E228" s="1" t="s">
        <v>24</v>
      </c>
      <c r="F228" s="1" t="s">
        <v>31</v>
      </c>
      <c r="G228" s="1" t="s">
        <v>25</v>
      </c>
      <c r="H228" s="6" t="s">
        <v>252</v>
      </c>
      <c r="I228" s="1" t="s">
        <v>24</v>
      </c>
      <c r="J228" s="1" t="s">
        <v>27</v>
      </c>
      <c r="K228" s="7">
        <f>IFERROR(__xludf.DUMMYFUNCTION("IF(ISBLANK(D228),"""",COUNTA(SPLIT(D228,"" "")))"),12.0)</f>
        <v>12</v>
      </c>
    </row>
    <row r="229">
      <c r="A229" s="1">
        <v>161.0</v>
      </c>
      <c r="B229" s="1">
        <v>1.0</v>
      </c>
      <c r="C229" s="1">
        <v>0.0</v>
      </c>
      <c r="D229" s="9" t="s">
        <v>260</v>
      </c>
      <c r="E229" s="1" t="s">
        <v>27</v>
      </c>
      <c r="F229" s="1" t="s">
        <v>41</v>
      </c>
      <c r="G229" s="1" t="s">
        <v>39</v>
      </c>
      <c r="H229" s="6" t="s">
        <v>252</v>
      </c>
      <c r="I229" s="1" t="s">
        <v>24</v>
      </c>
      <c r="J229" s="1" t="s">
        <v>27</v>
      </c>
      <c r="K229" s="7">
        <f>IFERROR(__xludf.DUMMYFUNCTION("IF(ISBLANK(D229),"""",COUNTA(SPLIT(D229,"" "")))"),12.0)</f>
        <v>12</v>
      </c>
    </row>
    <row r="230">
      <c r="A230" s="1">
        <v>206.0</v>
      </c>
      <c r="B230" s="1">
        <v>2.0</v>
      </c>
      <c r="C230" s="1">
        <v>1.0</v>
      </c>
      <c r="D230" s="5" t="s">
        <v>261</v>
      </c>
      <c r="E230" s="1" t="s">
        <v>24</v>
      </c>
      <c r="F230" s="1" t="s">
        <v>24</v>
      </c>
      <c r="G230" s="1" t="s">
        <v>25</v>
      </c>
      <c r="H230" s="6" t="s">
        <v>252</v>
      </c>
      <c r="I230" s="1" t="s">
        <v>24</v>
      </c>
      <c r="J230" s="1" t="s">
        <v>27</v>
      </c>
      <c r="K230" s="7">
        <f>IFERROR(__xludf.DUMMYFUNCTION("IF(ISBLANK(D230),"""",COUNTA(SPLIT(D230,"" "")))"),11.0)</f>
        <v>11</v>
      </c>
      <c r="L230" s="1">
        <v>69.9</v>
      </c>
      <c r="M230" s="1">
        <v>6.1</v>
      </c>
      <c r="N230" s="1">
        <v>8.0</v>
      </c>
      <c r="O230" s="1">
        <v>6.8</v>
      </c>
      <c r="P230" s="1">
        <v>11.4</v>
      </c>
      <c r="Q230" s="1">
        <v>5.6</v>
      </c>
      <c r="R230" s="1">
        <v>6.0</v>
      </c>
      <c r="S230" s="1">
        <v>63.0</v>
      </c>
      <c r="T230" s="1">
        <v>8.0</v>
      </c>
      <c r="U230" s="14">
        <v>0.127</v>
      </c>
      <c r="V230" s="1">
        <v>10.5</v>
      </c>
      <c r="W230" s="1">
        <v>1.49</v>
      </c>
    </row>
    <row r="231">
      <c r="A231" s="1">
        <v>207.0</v>
      </c>
      <c r="B231" s="1">
        <v>2.0</v>
      </c>
      <c r="C231" s="1">
        <v>2.0</v>
      </c>
      <c r="D231" s="5" t="s">
        <v>262</v>
      </c>
      <c r="E231" s="1" t="s">
        <v>24</v>
      </c>
      <c r="F231" s="1" t="s">
        <v>24</v>
      </c>
      <c r="G231" s="1" t="s">
        <v>25</v>
      </c>
      <c r="H231" s="6" t="s">
        <v>252</v>
      </c>
      <c r="I231" s="1" t="s">
        <v>24</v>
      </c>
      <c r="J231" s="1" t="s">
        <v>27</v>
      </c>
      <c r="K231" s="7">
        <f>IFERROR(__xludf.DUMMYFUNCTION("IF(ISBLANK(D231),"""",COUNTA(SPLIT(D231,"" "")))"),9.0)</f>
        <v>9</v>
      </c>
    </row>
    <row r="232">
      <c r="A232" s="1">
        <v>208.0</v>
      </c>
      <c r="B232" s="1">
        <v>2.0</v>
      </c>
      <c r="C232" s="1">
        <v>3.0</v>
      </c>
      <c r="D232" s="5" t="s">
        <v>263</v>
      </c>
      <c r="E232" s="1" t="s">
        <v>24</v>
      </c>
      <c r="F232" s="1" t="s">
        <v>24</v>
      </c>
      <c r="G232" s="1" t="s">
        <v>25</v>
      </c>
      <c r="H232" s="6" t="s">
        <v>252</v>
      </c>
      <c r="I232" s="1" t="s">
        <v>24</v>
      </c>
      <c r="J232" s="1" t="s">
        <v>27</v>
      </c>
      <c r="K232" s="7">
        <f>IFERROR(__xludf.DUMMYFUNCTION("IF(ISBLANK(D232),"""",COUNTA(SPLIT(D232,"" "")))"),10.0)</f>
        <v>10</v>
      </c>
    </row>
    <row r="233">
      <c r="A233" s="1">
        <v>209.0</v>
      </c>
      <c r="B233" s="1">
        <v>2.0</v>
      </c>
      <c r="C233" s="1">
        <v>4.0</v>
      </c>
      <c r="D233" s="37" t="s">
        <v>404</v>
      </c>
      <c r="E233" s="1" t="s">
        <v>24</v>
      </c>
      <c r="F233" s="1" t="s">
        <v>31</v>
      </c>
      <c r="G233" s="1" t="s">
        <v>25</v>
      </c>
      <c r="H233" s="6" t="s">
        <v>252</v>
      </c>
      <c r="I233" s="1" t="s">
        <v>24</v>
      </c>
      <c r="J233" s="1" t="s">
        <v>27</v>
      </c>
      <c r="K233" s="7">
        <f>IFERROR(__xludf.DUMMYFUNCTION("IF(ISBLANK(D233),"""",COUNTA(SPLIT(D233,"" "")))"),10.0)</f>
        <v>10</v>
      </c>
    </row>
    <row r="234">
      <c r="A234" s="1">
        <v>210.0</v>
      </c>
      <c r="B234" s="1">
        <v>2.0</v>
      </c>
      <c r="C234" s="1">
        <v>5.0</v>
      </c>
      <c r="D234" s="12" t="s">
        <v>265</v>
      </c>
      <c r="E234" s="1" t="s">
        <v>24</v>
      </c>
      <c r="F234" s="1" t="s">
        <v>31</v>
      </c>
      <c r="G234" s="1" t="s">
        <v>25</v>
      </c>
      <c r="H234" s="6" t="s">
        <v>252</v>
      </c>
      <c r="I234" s="1" t="s">
        <v>24</v>
      </c>
      <c r="J234" s="1" t="s">
        <v>27</v>
      </c>
      <c r="K234" s="7">
        <f>IFERROR(__xludf.DUMMYFUNCTION("IF(ISBLANK(D234),"""",COUNTA(SPLIT(D234,"" "")))"),12.0)</f>
        <v>12</v>
      </c>
    </row>
    <row r="235">
      <c r="A235" s="1">
        <v>211.0</v>
      </c>
      <c r="B235" s="1">
        <v>2.0</v>
      </c>
      <c r="C235" s="1">
        <v>0.0</v>
      </c>
      <c r="D235" s="13" t="s">
        <v>266</v>
      </c>
      <c r="E235" s="1" t="s">
        <v>27</v>
      </c>
      <c r="F235" s="1" t="s">
        <v>34</v>
      </c>
      <c r="G235" s="1" t="s">
        <v>35</v>
      </c>
      <c r="H235" s="6" t="s">
        <v>252</v>
      </c>
      <c r="I235" s="1" t="s">
        <v>24</v>
      </c>
      <c r="J235" s="1" t="s">
        <v>27</v>
      </c>
      <c r="K235" s="7">
        <f>IFERROR(__xludf.DUMMYFUNCTION("IF(ISBLANK(D235),"""",COUNTA(SPLIT(D235,"" "")))"),1.0)</f>
        <v>1</v>
      </c>
    </row>
    <row r="236">
      <c r="A236" s="1">
        <v>212.0</v>
      </c>
      <c r="B236" s="1">
        <v>2.0</v>
      </c>
      <c r="C236" s="1">
        <v>6.0</v>
      </c>
      <c r="D236" s="5" t="s">
        <v>267</v>
      </c>
      <c r="E236" s="1" t="s">
        <v>24</v>
      </c>
      <c r="F236" s="1" t="s">
        <v>24</v>
      </c>
      <c r="G236" s="1" t="s">
        <v>25</v>
      </c>
      <c r="H236" s="6" t="s">
        <v>252</v>
      </c>
      <c r="I236" s="1" t="s">
        <v>24</v>
      </c>
      <c r="J236" s="1" t="s">
        <v>27</v>
      </c>
      <c r="K236" s="7">
        <f>IFERROR(__xludf.DUMMYFUNCTION("IF(ISBLANK(D236),"""",COUNTA(SPLIT(D236,"" "")))"),11.0)</f>
        <v>11</v>
      </c>
    </row>
    <row r="237">
      <c r="A237" s="1">
        <v>213.0</v>
      </c>
      <c r="B237" s="1">
        <v>2.0</v>
      </c>
      <c r="C237" s="1">
        <v>0.0</v>
      </c>
      <c r="D237" s="9" t="s">
        <v>268</v>
      </c>
      <c r="E237" s="1" t="s">
        <v>27</v>
      </c>
      <c r="F237" s="1" t="s">
        <v>41</v>
      </c>
      <c r="G237" s="1" t="s">
        <v>35</v>
      </c>
      <c r="H237" s="6" t="s">
        <v>252</v>
      </c>
      <c r="I237" s="1" t="s">
        <v>24</v>
      </c>
      <c r="J237" s="1" t="s">
        <v>27</v>
      </c>
      <c r="K237" s="7">
        <f>IFERROR(__xludf.DUMMYFUNCTION("IF(ISBLANK(D237),"""",COUNTA(SPLIT(D237,"" "")))"),11.0)</f>
        <v>11</v>
      </c>
    </row>
    <row r="238">
      <c r="A238" s="1">
        <v>236.0</v>
      </c>
      <c r="B238" s="1">
        <v>3.0</v>
      </c>
      <c r="C238" s="1">
        <v>1.0</v>
      </c>
      <c r="D238" s="5" t="s">
        <v>269</v>
      </c>
      <c r="E238" s="1" t="s">
        <v>24</v>
      </c>
      <c r="F238" s="1" t="s">
        <v>24</v>
      </c>
      <c r="G238" s="1" t="s">
        <v>25</v>
      </c>
      <c r="H238" s="6" t="s">
        <v>252</v>
      </c>
      <c r="I238" s="1" t="s">
        <v>24</v>
      </c>
      <c r="J238" s="1" t="s">
        <v>27</v>
      </c>
      <c r="K238" s="7">
        <f>IFERROR(__xludf.DUMMYFUNCTION("IF(ISBLANK(D238),"""",COUNTA(SPLIT(D238,"" "")))"),11.0)</f>
        <v>11</v>
      </c>
      <c r="L238" s="1">
        <v>79.3</v>
      </c>
      <c r="M238" s="1">
        <v>4.6</v>
      </c>
      <c r="N238" s="1">
        <v>8.0</v>
      </c>
      <c r="O238" s="1">
        <v>6.0</v>
      </c>
      <c r="P238" s="1">
        <v>8.7</v>
      </c>
      <c r="Q238" s="1">
        <v>3.1</v>
      </c>
      <c r="R238" s="1">
        <v>6.0</v>
      </c>
      <c r="S238" s="1">
        <v>59.0</v>
      </c>
      <c r="T238" s="1">
        <v>6.0</v>
      </c>
      <c r="U238" s="14">
        <v>0.1017</v>
      </c>
      <c r="V238" s="1">
        <v>9.83</v>
      </c>
      <c r="W238" s="1">
        <v>1.39</v>
      </c>
    </row>
    <row r="239">
      <c r="A239" s="1">
        <v>237.0</v>
      </c>
      <c r="B239" s="1">
        <v>3.0</v>
      </c>
      <c r="C239" s="1">
        <v>0.0</v>
      </c>
      <c r="D239" s="5" t="s">
        <v>270</v>
      </c>
      <c r="E239" s="1" t="s">
        <v>27</v>
      </c>
      <c r="F239" s="1" t="s">
        <v>38</v>
      </c>
      <c r="G239" s="1" t="s">
        <v>39</v>
      </c>
      <c r="H239" s="6" t="s">
        <v>252</v>
      </c>
      <c r="I239" s="1" t="s">
        <v>24</v>
      </c>
      <c r="J239" s="1" t="s">
        <v>27</v>
      </c>
      <c r="K239" s="7">
        <f>IFERROR(__xludf.DUMMYFUNCTION("IF(ISBLANK(D239),"""",COUNTA(SPLIT(D239,"" "")))"),1.0)</f>
        <v>1</v>
      </c>
    </row>
    <row r="240">
      <c r="A240" s="1">
        <v>238.0</v>
      </c>
      <c r="B240" s="1">
        <v>3.0</v>
      </c>
      <c r="C240" s="1">
        <v>2.0</v>
      </c>
      <c r="D240" s="5" t="s">
        <v>271</v>
      </c>
      <c r="E240" s="1" t="s">
        <v>24</v>
      </c>
      <c r="F240" s="1" t="s">
        <v>24</v>
      </c>
      <c r="G240" s="1" t="s">
        <v>25</v>
      </c>
      <c r="H240" s="6" t="s">
        <v>252</v>
      </c>
      <c r="I240" s="1" t="s">
        <v>24</v>
      </c>
      <c r="J240" s="1" t="s">
        <v>27</v>
      </c>
      <c r="K240" s="7">
        <f>IFERROR(__xludf.DUMMYFUNCTION("IF(ISBLANK(D240),"""",COUNTA(SPLIT(D240,"" "")))"),12.0)</f>
        <v>12</v>
      </c>
    </row>
    <row r="241">
      <c r="A241" s="1">
        <v>239.0</v>
      </c>
      <c r="B241" s="1">
        <v>3.0</v>
      </c>
      <c r="C241" s="1">
        <v>3.0</v>
      </c>
      <c r="D241" s="39" t="s">
        <v>405</v>
      </c>
      <c r="E241" s="1" t="s">
        <v>24</v>
      </c>
      <c r="F241" s="1" t="s">
        <v>31</v>
      </c>
      <c r="G241" s="1" t="s">
        <v>25</v>
      </c>
      <c r="H241" s="6" t="s">
        <v>252</v>
      </c>
      <c r="I241" s="1" t="s">
        <v>24</v>
      </c>
      <c r="J241" s="1" t="s">
        <v>27</v>
      </c>
      <c r="K241" s="7">
        <f>IFERROR(__xludf.DUMMYFUNCTION("IF(ISBLANK(D241),"""",COUNTA(SPLIT(D241,"" "")))"),8.0)</f>
        <v>8</v>
      </c>
    </row>
    <row r="242">
      <c r="A242" s="1">
        <v>240.0</v>
      </c>
      <c r="B242" s="1">
        <v>3.0</v>
      </c>
      <c r="C242" s="1">
        <v>4.0</v>
      </c>
      <c r="D242" s="12" t="s">
        <v>273</v>
      </c>
      <c r="E242" s="1" t="s">
        <v>24</v>
      </c>
      <c r="F242" s="1" t="s">
        <v>31</v>
      </c>
      <c r="G242" s="1" t="s">
        <v>25</v>
      </c>
      <c r="H242" s="6" t="s">
        <v>252</v>
      </c>
      <c r="I242" s="1" t="s">
        <v>24</v>
      </c>
      <c r="J242" s="1" t="s">
        <v>27</v>
      </c>
      <c r="K242" s="7">
        <f>IFERROR(__xludf.DUMMYFUNCTION("IF(ISBLANK(D242),"""",COUNTA(SPLIT(D242,"" "")))"),12.0)</f>
        <v>12</v>
      </c>
    </row>
    <row r="243">
      <c r="A243" s="1">
        <v>241.0</v>
      </c>
      <c r="B243" s="1">
        <v>3.0</v>
      </c>
      <c r="C243" s="1">
        <v>0.0</v>
      </c>
      <c r="D243" s="13" t="s">
        <v>274</v>
      </c>
      <c r="E243" s="1" t="s">
        <v>27</v>
      </c>
      <c r="F243" s="1" t="s">
        <v>34</v>
      </c>
      <c r="G243" s="1" t="s">
        <v>35</v>
      </c>
      <c r="H243" s="6" t="s">
        <v>252</v>
      </c>
      <c r="I243" s="1" t="s">
        <v>24</v>
      </c>
      <c r="J243" s="1" t="s">
        <v>27</v>
      </c>
      <c r="K243" s="7">
        <f>IFERROR(__xludf.DUMMYFUNCTION("IF(ISBLANK(D243),"""",COUNTA(SPLIT(D243,"" "")))"),1.0)</f>
        <v>1</v>
      </c>
    </row>
    <row r="244">
      <c r="A244" s="1">
        <v>242.0</v>
      </c>
      <c r="B244" s="1">
        <v>3.0</v>
      </c>
      <c r="C244" s="1">
        <v>5.0</v>
      </c>
      <c r="D244" s="5" t="s">
        <v>275</v>
      </c>
      <c r="E244" s="1" t="s">
        <v>24</v>
      </c>
      <c r="F244" s="1" t="s">
        <v>24</v>
      </c>
      <c r="G244" s="1" t="s">
        <v>25</v>
      </c>
      <c r="H244" s="6" t="s">
        <v>252</v>
      </c>
      <c r="I244" s="1" t="s">
        <v>24</v>
      </c>
      <c r="J244" s="1" t="s">
        <v>27</v>
      </c>
      <c r="K244" s="7">
        <f>IFERROR(__xludf.DUMMYFUNCTION("IF(ISBLANK(D244),"""",COUNTA(SPLIT(D244,"" "")))"),10.0)</f>
        <v>10</v>
      </c>
    </row>
    <row r="245">
      <c r="A245" s="1">
        <v>243.0</v>
      </c>
      <c r="B245" s="1">
        <v>3.0</v>
      </c>
      <c r="C245" s="1">
        <v>6.0</v>
      </c>
      <c r="D245" s="5" t="s">
        <v>276</v>
      </c>
      <c r="E245" s="1" t="s">
        <v>24</v>
      </c>
      <c r="F245" s="1" t="s">
        <v>24</v>
      </c>
      <c r="G245" s="1" t="s">
        <v>25</v>
      </c>
      <c r="H245" s="6" t="s">
        <v>252</v>
      </c>
      <c r="I245" s="1" t="s">
        <v>24</v>
      </c>
      <c r="J245" s="1" t="s">
        <v>27</v>
      </c>
      <c r="K245" s="7">
        <f>IFERROR(__xludf.DUMMYFUNCTION("IF(ISBLANK(D245),"""",COUNTA(SPLIT(D245,"" "")))"),6.0)</f>
        <v>6</v>
      </c>
    </row>
    <row r="246">
      <c r="A246" s="1">
        <v>244.0</v>
      </c>
      <c r="B246" s="1">
        <v>3.0</v>
      </c>
      <c r="C246" s="1">
        <v>0.0</v>
      </c>
      <c r="D246" s="9" t="s">
        <v>277</v>
      </c>
      <c r="E246" s="1" t="s">
        <v>27</v>
      </c>
      <c r="F246" s="1" t="s">
        <v>41</v>
      </c>
      <c r="G246" s="1" t="s">
        <v>35</v>
      </c>
      <c r="H246" s="6" t="s">
        <v>252</v>
      </c>
      <c r="I246" s="1" t="s">
        <v>24</v>
      </c>
      <c r="J246" s="1" t="s">
        <v>27</v>
      </c>
      <c r="K246" s="7">
        <f>IFERROR(__xludf.DUMMYFUNCTION("IF(ISBLANK(D246),"""",COUNTA(SPLIT(D246,"" "")))"),13.0)</f>
        <v>13</v>
      </c>
    </row>
    <row r="247">
      <c r="A247" s="1">
        <v>63.0</v>
      </c>
      <c r="B247" s="1">
        <v>4.0</v>
      </c>
      <c r="C247" s="1">
        <v>1.0</v>
      </c>
      <c r="D247" s="5" t="s">
        <v>278</v>
      </c>
      <c r="E247" s="1" t="s">
        <v>24</v>
      </c>
      <c r="F247" s="1" t="s">
        <v>24</v>
      </c>
      <c r="G247" s="1" t="s">
        <v>25</v>
      </c>
      <c r="H247" s="6" t="s">
        <v>252</v>
      </c>
      <c r="I247" s="1" t="s">
        <v>24</v>
      </c>
      <c r="J247" s="1" t="s">
        <v>27</v>
      </c>
      <c r="K247" s="7">
        <f>IFERROR(__xludf.DUMMYFUNCTION("IF(ISBLANK(D247),"""",COUNTA(SPLIT(D247,"" "")))"),9.0)</f>
        <v>9</v>
      </c>
      <c r="L247" s="1">
        <v>91.6</v>
      </c>
      <c r="M247" s="1">
        <v>2.8</v>
      </c>
      <c r="N247" s="1">
        <v>4.4</v>
      </c>
      <c r="O247" s="1">
        <v>3.0</v>
      </c>
      <c r="P247" s="1">
        <v>9.0</v>
      </c>
      <c r="Q247" s="1">
        <v>3.1</v>
      </c>
      <c r="R247" s="1">
        <v>6.0</v>
      </c>
      <c r="S247" s="1">
        <v>56.0</v>
      </c>
      <c r="T247" s="1">
        <v>1.0</v>
      </c>
      <c r="U247" s="14">
        <v>0.0179</v>
      </c>
      <c r="V247" s="1">
        <v>9.33</v>
      </c>
      <c r="W247" s="1">
        <v>1.25</v>
      </c>
    </row>
    <row r="248">
      <c r="A248" s="1">
        <v>64.0</v>
      </c>
      <c r="B248" s="1">
        <v>4.0</v>
      </c>
      <c r="C248" s="1">
        <v>2.0</v>
      </c>
      <c r="D248" s="5" t="s">
        <v>279</v>
      </c>
      <c r="E248" s="1" t="s">
        <v>24</v>
      </c>
      <c r="F248" s="1" t="s">
        <v>24</v>
      </c>
      <c r="G248" s="1" t="s">
        <v>25</v>
      </c>
      <c r="H248" s="6" t="s">
        <v>252</v>
      </c>
      <c r="I248" s="1" t="s">
        <v>24</v>
      </c>
      <c r="J248" s="1" t="s">
        <v>27</v>
      </c>
      <c r="K248" s="7">
        <f>IFERROR(__xludf.DUMMYFUNCTION("IF(ISBLANK(D248),"""",COUNTA(SPLIT(D248,"" "")))"),11.0)</f>
        <v>11</v>
      </c>
    </row>
    <row r="249">
      <c r="A249" s="1">
        <v>65.0</v>
      </c>
      <c r="B249" s="1">
        <v>4.0</v>
      </c>
      <c r="C249" s="1">
        <v>3.0</v>
      </c>
      <c r="D249" s="5" t="s">
        <v>280</v>
      </c>
      <c r="E249" s="1" t="s">
        <v>24</v>
      </c>
      <c r="F249" s="1" t="s">
        <v>24</v>
      </c>
      <c r="G249" s="1" t="s">
        <v>25</v>
      </c>
      <c r="H249" s="6" t="s">
        <v>252</v>
      </c>
      <c r="I249" s="1" t="s">
        <v>24</v>
      </c>
      <c r="J249" s="1" t="s">
        <v>27</v>
      </c>
      <c r="K249" s="7">
        <f>IFERROR(__xludf.DUMMYFUNCTION("IF(ISBLANK(D249),"""",COUNTA(SPLIT(D249,"" "")))"),8.0)</f>
        <v>8</v>
      </c>
    </row>
    <row r="250">
      <c r="A250" s="1">
        <v>66.0</v>
      </c>
      <c r="B250" s="1">
        <v>4.0</v>
      </c>
      <c r="C250" s="1">
        <v>4.0</v>
      </c>
      <c r="D250" s="37" t="s">
        <v>406</v>
      </c>
      <c r="E250" s="1" t="s">
        <v>24</v>
      </c>
      <c r="F250" s="1" t="s">
        <v>31</v>
      </c>
      <c r="G250" s="1" t="s">
        <v>25</v>
      </c>
      <c r="H250" s="6" t="s">
        <v>252</v>
      </c>
      <c r="I250" s="1" t="s">
        <v>24</v>
      </c>
      <c r="J250" s="1" t="s">
        <v>27</v>
      </c>
      <c r="K250" s="7">
        <f>IFERROR(__xludf.DUMMYFUNCTION("IF(ISBLANK(D250),"""",COUNTA(SPLIT(D250,"" "")))"),9.0)</f>
        <v>9</v>
      </c>
    </row>
    <row r="251">
      <c r="A251" s="1">
        <v>67.0</v>
      </c>
      <c r="B251" s="1">
        <v>4.0</v>
      </c>
      <c r="C251" s="1">
        <v>5.0</v>
      </c>
      <c r="D251" s="12" t="s">
        <v>282</v>
      </c>
      <c r="E251" s="1" t="s">
        <v>24</v>
      </c>
      <c r="F251" s="1" t="s">
        <v>31</v>
      </c>
      <c r="G251" s="1" t="s">
        <v>25</v>
      </c>
      <c r="H251" s="6" t="s">
        <v>252</v>
      </c>
      <c r="I251" s="1" t="s">
        <v>24</v>
      </c>
      <c r="J251" s="1" t="s">
        <v>27</v>
      </c>
      <c r="K251" s="7">
        <f>IFERROR(__xludf.DUMMYFUNCTION("IF(ISBLANK(D251),"""",COUNTA(SPLIT(D251,"" "")))"),11.0)</f>
        <v>11</v>
      </c>
    </row>
    <row r="252">
      <c r="A252" s="1">
        <v>68.0</v>
      </c>
      <c r="B252" s="1">
        <v>4.0</v>
      </c>
      <c r="C252" s="1">
        <v>0.0</v>
      </c>
      <c r="D252" s="13" t="s">
        <v>283</v>
      </c>
      <c r="E252" s="1" t="s">
        <v>27</v>
      </c>
      <c r="F252" s="1" t="s">
        <v>34</v>
      </c>
      <c r="G252" s="1" t="s">
        <v>35</v>
      </c>
      <c r="H252" s="6" t="s">
        <v>252</v>
      </c>
      <c r="I252" s="1" t="s">
        <v>24</v>
      </c>
      <c r="J252" s="1" t="s">
        <v>27</v>
      </c>
      <c r="K252" s="7">
        <f>IFERROR(__xludf.DUMMYFUNCTION("IF(ISBLANK(D252),"""",COUNTA(SPLIT(D252,"" "")))"),1.0)</f>
        <v>1</v>
      </c>
    </row>
    <row r="253">
      <c r="A253" s="1">
        <v>69.0</v>
      </c>
      <c r="B253" s="1">
        <v>4.0</v>
      </c>
      <c r="C253" s="1">
        <v>6.0</v>
      </c>
      <c r="D253" s="5" t="s">
        <v>284</v>
      </c>
      <c r="E253" s="1" t="s">
        <v>24</v>
      </c>
      <c r="F253" s="1" t="s">
        <v>24</v>
      </c>
      <c r="G253" s="1" t="s">
        <v>25</v>
      </c>
      <c r="H253" s="6" t="s">
        <v>252</v>
      </c>
      <c r="I253" s="1" t="s">
        <v>24</v>
      </c>
      <c r="J253" s="1" t="s">
        <v>27</v>
      </c>
      <c r="K253" s="7">
        <f>IFERROR(__xludf.DUMMYFUNCTION("IF(ISBLANK(D253),"""",COUNTA(SPLIT(D253,"" "")))"),7.0)</f>
        <v>7</v>
      </c>
    </row>
    <row r="254">
      <c r="A254" s="1">
        <v>70.0</v>
      </c>
      <c r="B254" s="1">
        <v>4.0</v>
      </c>
      <c r="C254" s="1">
        <v>0.0</v>
      </c>
      <c r="D254" s="9" t="s">
        <v>285</v>
      </c>
      <c r="E254" s="1" t="s">
        <v>27</v>
      </c>
      <c r="F254" s="1" t="s">
        <v>41</v>
      </c>
      <c r="G254" s="1" t="s">
        <v>39</v>
      </c>
      <c r="H254" s="6" t="s">
        <v>252</v>
      </c>
      <c r="I254" s="1" t="s">
        <v>24</v>
      </c>
      <c r="J254" s="1" t="s">
        <v>27</v>
      </c>
      <c r="K254" s="7">
        <f>IFERROR(__xludf.DUMMYFUNCTION("IF(ISBLANK(D254),"""",COUNTA(SPLIT(D254,"" "")))"),12.0)</f>
        <v>12</v>
      </c>
    </row>
    <row r="255">
      <c r="A255" s="1">
        <v>112.0</v>
      </c>
      <c r="B255" s="1">
        <v>5.0</v>
      </c>
      <c r="C255" s="1">
        <v>1.0</v>
      </c>
      <c r="D255" s="5" t="s">
        <v>286</v>
      </c>
      <c r="E255" s="1" t="s">
        <v>24</v>
      </c>
      <c r="F255" s="1" t="s">
        <v>24</v>
      </c>
      <c r="G255" s="1" t="s">
        <v>25</v>
      </c>
      <c r="H255" s="6" t="s">
        <v>252</v>
      </c>
      <c r="I255" s="1" t="s">
        <v>24</v>
      </c>
      <c r="J255" s="1" t="s">
        <v>27</v>
      </c>
      <c r="K255" s="7">
        <f>IFERROR(__xludf.DUMMYFUNCTION("IF(ISBLANK(D255),"""",COUNTA(SPLIT(D255,"" "")))"),10.0)</f>
        <v>10</v>
      </c>
      <c r="L255" s="1">
        <v>86.1</v>
      </c>
      <c r="M255" s="1">
        <v>3.5</v>
      </c>
      <c r="N255" s="1">
        <v>5.8</v>
      </c>
      <c r="O255" s="1">
        <v>4.4</v>
      </c>
      <c r="P255" s="1">
        <v>9.6</v>
      </c>
      <c r="Q255" s="1">
        <v>3.4</v>
      </c>
      <c r="R255" s="1">
        <v>8.0</v>
      </c>
      <c r="S255" s="1">
        <v>72.0</v>
      </c>
      <c r="T255" s="1">
        <v>4.0</v>
      </c>
      <c r="U255" s="14">
        <v>0.0556</v>
      </c>
      <c r="V255" s="1">
        <v>9.0</v>
      </c>
      <c r="W255" s="1">
        <v>1.32</v>
      </c>
    </row>
    <row r="256">
      <c r="A256" s="1">
        <v>113.0</v>
      </c>
      <c r="B256" s="1">
        <v>5.0</v>
      </c>
      <c r="C256" s="1">
        <v>2.0</v>
      </c>
      <c r="D256" s="5" t="s">
        <v>287</v>
      </c>
      <c r="E256" s="1" t="s">
        <v>24</v>
      </c>
      <c r="F256" s="1" t="s">
        <v>24</v>
      </c>
      <c r="G256" s="1" t="s">
        <v>25</v>
      </c>
      <c r="H256" s="6" t="s">
        <v>252</v>
      </c>
      <c r="I256" s="1" t="s">
        <v>24</v>
      </c>
      <c r="J256" s="1" t="s">
        <v>27</v>
      </c>
      <c r="K256" s="7">
        <f>IFERROR(__xludf.DUMMYFUNCTION("IF(ISBLANK(D256),"""",COUNTA(SPLIT(D256,"" "")))"),9.0)</f>
        <v>9</v>
      </c>
    </row>
    <row r="257">
      <c r="A257" s="1">
        <v>114.0</v>
      </c>
      <c r="B257" s="1">
        <v>5.0</v>
      </c>
      <c r="C257" s="1">
        <v>3.0</v>
      </c>
      <c r="D257" s="5" t="s">
        <v>288</v>
      </c>
      <c r="E257" s="1" t="s">
        <v>24</v>
      </c>
      <c r="F257" s="1" t="s">
        <v>24</v>
      </c>
      <c r="G257" s="1" t="s">
        <v>25</v>
      </c>
      <c r="H257" s="6" t="s">
        <v>252</v>
      </c>
      <c r="I257" s="1" t="s">
        <v>24</v>
      </c>
      <c r="J257" s="1" t="s">
        <v>27</v>
      </c>
      <c r="K257" s="7">
        <f>IFERROR(__xludf.DUMMYFUNCTION("IF(ISBLANK(D257),"""",COUNTA(SPLIT(D257,"" "")))"),8.0)</f>
        <v>8</v>
      </c>
    </row>
    <row r="258">
      <c r="A258" s="1">
        <v>115.0</v>
      </c>
      <c r="B258" s="1">
        <v>5.0</v>
      </c>
      <c r="C258" s="1">
        <v>4.0</v>
      </c>
      <c r="D258" s="5" t="s">
        <v>289</v>
      </c>
      <c r="E258" s="1" t="s">
        <v>24</v>
      </c>
      <c r="F258" s="1" t="s">
        <v>24</v>
      </c>
      <c r="G258" s="1" t="s">
        <v>25</v>
      </c>
      <c r="H258" s="6" t="s">
        <v>252</v>
      </c>
      <c r="I258" s="1" t="s">
        <v>24</v>
      </c>
      <c r="J258" s="1" t="s">
        <v>27</v>
      </c>
      <c r="K258" s="7">
        <f>IFERROR(__xludf.DUMMYFUNCTION("IF(ISBLANK(D258),"""",COUNTA(SPLIT(D258,"" "")))"),12.0)</f>
        <v>12</v>
      </c>
    </row>
    <row r="259">
      <c r="A259" s="1">
        <v>116.0</v>
      </c>
      <c r="B259" s="1">
        <v>5.0</v>
      </c>
      <c r="C259" s="1">
        <v>5.0</v>
      </c>
      <c r="D259" s="5" t="s">
        <v>290</v>
      </c>
      <c r="E259" s="1" t="s">
        <v>24</v>
      </c>
      <c r="F259" s="1" t="s">
        <v>24</v>
      </c>
      <c r="G259" s="1" t="s">
        <v>25</v>
      </c>
      <c r="H259" s="6" t="s">
        <v>252</v>
      </c>
      <c r="I259" s="1" t="s">
        <v>24</v>
      </c>
      <c r="J259" s="1" t="s">
        <v>27</v>
      </c>
      <c r="K259" s="7">
        <f>IFERROR(__xludf.DUMMYFUNCTION("IF(ISBLANK(D259),"""",COUNTA(SPLIT(D259,"" "")))"),8.0)</f>
        <v>8</v>
      </c>
    </row>
    <row r="260">
      <c r="A260" s="1">
        <v>117.0</v>
      </c>
      <c r="B260" s="1">
        <v>5.0</v>
      </c>
      <c r="C260" s="1">
        <v>6.0</v>
      </c>
      <c r="D260" s="37" t="s">
        <v>407</v>
      </c>
      <c r="E260" s="1" t="s">
        <v>24</v>
      </c>
      <c r="F260" s="1" t="s">
        <v>31</v>
      </c>
      <c r="G260" s="1" t="s">
        <v>25</v>
      </c>
      <c r="H260" s="6" t="s">
        <v>252</v>
      </c>
      <c r="I260" s="1" t="s">
        <v>24</v>
      </c>
      <c r="J260" s="1" t="s">
        <v>27</v>
      </c>
      <c r="K260" s="7">
        <f>IFERROR(__xludf.DUMMYFUNCTION("IF(ISBLANK(D260),"""",COUNTA(SPLIT(D260,"" "")))"),9.0)</f>
        <v>9</v>
      </c>
    </row>
    <row r="261">
      <c r="A261" s="1">
        <v>118.0</v>
      </c>
      <c r="B261" s="1">
        <v>5.0</v>
      </c>
      <c r="C261" s="1">
        <v>7.0</v>
      </c>
      <c r="D261" s="12" t="s">
        <v>292</v>
      </c>
      <c r="E261" s="1" t="s">
        <v>24</v>
      </c>
      <c r="F261" s="1" t="s">
        <v>31</v>
      </c>
      <c r="G261" s="1" t="s">
        <v>25</v>
      </c>
      <c r="H261" s="6" t="s">
        <v>252</v>
      </c>
      <c r="I261" s="1" t="s">
        <v>24</v>
      </c>
      <c r="J261" s="1" t="s">
        <v>27</v>
      </c>
      <c r="K261" s="7">
        <f>IFERROR(__xludf.DUMMYFUNCTION("IF(ISBLANK(D261),"""",COUNTA(SPLIT(D261,"" "")))"),9.0)</f>
        <v>9</v>
      </c>
    </row>
    <row r="262">
      <c r="A262" s="1">
        <v>119.0</v>
      </c>
      <c r="B262" s="1">
        <v>5.0</v>
      </c>
      <c r="C262" s="1">
        <v>0.0</v>
      </c>
      <c r="D262" s="13" t="s">
        <v>293</v>
      </c>
      <c r="E262" s="1" t="s">
        <v>27</v>
      </c>
      <c r="F262" s="1" t="s">
        <v>34</v>
      </c>
      <c r="G262" s="1" t="s">
        <v>35</v>
      </c>
      <c r="H262" s="6" t="s">
        <v>252</v>
      </c>
      <c r="I262" s="1" t="s">
        <v>24</v>
      </c>
      <c r="J262" s="1" t="s">
        <v>27</v>
      </c>
      <c r="K262" s="7">
        <f>IFERROR(__xludf.DUMMYFUNCTION("IF(ISBLANK(D262),"""",COUNTA(SPLIT(D262,"" "")))"),1.0)</f>
        <v>1</v>
      </c>
    </row>
    <row r="263">
      <c r="A263" s="1">
        <v>120.0</v>
      </c>
      <c r="B263" s="1">
        <v>5.0</v>
      </c>
      <c r="C263" s="1">
        <v>8.0</v>
      </c>
      <c r="D263" s="5" t="s">
        <v>294</v>
      </c>
      <c r="E263" s="1" t="s">
        <v>24</v>
      </c>
      <c r="F263" s="1" t="s">
        <v>24</v>
      </c>
      <c r="G263" s="1" t="s">
        <v>25</v>
      </c>
      <c r="H263" s="6" t="s">
        <v>252</v>
      </c>
      <c r="I263" s="1" t="s">
        <v>24</v>
      </c>
      <c r="J263" s="1" t="s">
        <v>27</v>
      </c>
      <c r="K263" s="7">
        <f>IFERROR(__xludf.DUMMYFUNCTION("IF(ISBLANK(D263),"""",COUNTA(SPLIT(D263,"" "")))"),7.0)</f>
        <v>7</v>
      </c>
    </row>
    <row r="264">
      <c r="A264" s="1">
        <v>121.0</v>
      </c>
      <c r="B264" s="1">
        <v>5.0</v>
      </c>
      <c r="C264" s="1">
        <v>0.0</v>
      </c>
      <c r="D264" s="9" t="s">
        <v>295</v>
      </c>
      <c r="E264" s="1" t="s">
        <v>27</v>
      </c>
      <c r="F264" s="1" t="s">
        <v>41</v>
      </c>
      <c r="G264" s="1" t="s">
        <v>39</v>
      </c>
      <c r="H264" s="6" t="s">
        <v>252</v>
      </c>
      <c r="I264" s="1" t="s">
        <v>24</v>
      </c>
      <c r="J264" s="1" t="s">
        <v>27</v>
      </c>
      <c r="K264" s="7">
        <f>IFERROR(__xludf.DUMMYFUNCTION("IF(ISBLANK(D264),"""",COUNTA(SPLIT(D264,"" "")))"),15.0)</f>
        <v>15</v>
      </c>
    </row>
    <row r="265">
      <c r="A265" s="1">
        <v>194.0</v>
      </c>
      <c r="B265" s="1">
        <v>6.0</v>
      </c>
      <c r="C265" s="1">
        <v>1.0</v>
      </c>
      <c r="D265" s="5" t="s">
        <v>296</v>
      </c>
      <c r="E265" s="1" t="s">
        <v>24</v>
      </c>
      <c r="F265" s="1" t="s">
        <v>24</v>
      </c>
      <c r="G265" s="1" t="s">
        <v>25</v>
      </c>
      <c r="H265" s="6" t="s">
        <v>252</v>
      </c>
      <c r="I265" s="1" t="s">
        <v>24</v>
      </c>
      <c r="J265" s="1" t="s">
        <v>27</v>
      </c>
      <c r="K265" s="7">
        <f>IFERROR(__xludf.DUMMYFUNCTION("IF(ISBLANK(D265),"""",COUNTA(SPLIT(D265,"" "")))"),10.0)</f>
        <v>10</v>
      </c>
      <c r="L265" s="1">
        <v>84.3</v>
      </c>
      <c r="M265" s="1">
        <v>4.2</v>
      </c>
      <c r="N265" s="1">
        <v>5.4</v>
      </c>
      <c r="O265" s="1">
        <v>3.6</v>
      </c>
      <c r="P265" s="1">
        <v>9.0</v>
      </c>
      <c r="Q265" s="1">
        <v>3.8</v>
      </c>
      <c r="R265" s="1">
        <v>7.0</v>
      </c>
      <c r="S265" s="1">
        <v>75.0</v>
      </c>
      <c r="T265" s="1">
        <v>2.0</v>
      </c>
      <c r="U265" s="14">
        <v>0.0267</v>
      </c>
      <c r="V265" s="1">
        <v>10.71</v>
      </c>
      <c r="W265" s="1">
        <v>1.32</v>
      </c>
    </row>
    <row r="266">
      <c r="A266" s="1">
        <v>195.0</v>
      </c>
      <c r="B266" s="1">
        <v>6.0</v>
      </c>
      <c r="C266" s="1">
        <v>0.0</v>
      </c>
      <c r="D266" s="5" t="s">
        <v>297</v>
      </c>
      <c r="E266" s="1" t="s">
        <v>27</v>
      </c>
      <c r="F266" s="1" t="s">
        <v>38</v>
      </c>
      <c r="G266" s="1" t="s">
        <v>39</v>
      </c>
      <c r="H266" s="6" t="s">
        <v>252</v>
      </c>
      <c r="I266" s="1" t="s">
        <v>24</v>
      </c>
      <c r="J266" s="1" t="s">
        <v>27</v>
      </c>
      <c r="K266" s="7">
        <f>IFERROR(__xludf.DUMMYFUNCTION("IF(ISBLANK(D266),"""",COUNTA(SPLIT(D266,"" "")))"),1.0)</f>
        <v>1</v>
      </c>
    </row>
    <row r="267">
      <c r="A267" s="1">
        <v>196.0</v>
      </c>
      <c r="B267" s="1">
        <v>6.0</v>
      </c>
      <c r="C267" s="1">
        <v>2.0</v>
      </c>
      <c r="D267" s="5" t="s">
        <v>298</v>
      </c>
      <c r="E267" s="1" t="s">
        <v>24</v>
      </c>
      <c r="F267" s="1" t="s">
        <v>24</v>
      </c>
      <c r="G267" s="1" t="s">
        <v>25</v>
      </c>
      <c r="H267" s="6" t="s">
        <v>252</v>
      </c>
      <c r="I267" s="1" t="s">
        <v>24</v>
      </c>
      <c r="J267" s="1" t="s">
        <v>27</v>
      </c>
      <c r="K267" s="7">
        <f>IFERROR(__xludf.DUMMYFUNCTION("IF(ISBLANK(D267),"""",COUNTA(SPLIT(D267,"" "")))"),9.0)</f>
        <v>9</v>
      </c>
      <c r="M267" s="14"/>
    </row>
    <row r="268">
      <c r="A268" s="1">
        <v>197.0</v>
      </c>
      <c r="B268" s="1">
        <v>6.0</v>
      </c>
      <c r="C268" s="1">
        <v>3.0</v>
      </c>
      <c r="D268" s="5" t="s">
        <v>299</v>
      </c>
      <c r="E268" s="1" t="s">
        <v>24</v>
      </c>
      <c r="F268" s="1" t="s">
        <v>24</v>
      </c>
      <c r="G268" s="1" t="s">
        <v>25</v>
      </c>
      <c r="H268" s="6" t="s">
        <v>252</v>
      </c>
      <c r="I268" s="1" t="s">
        <v>24</v>
      </c>
      <c r="J268" s="1" t="s">
        <v>27</v>
      </c>
      <c r="K268" s="7">
        <f>IFERROR(__xludf.DUMMYFUNCTION("IF(ISBLANK(D268),"""",COUNTA(SPLIT(D268,"" "")))"),15.0)</f>
        <v>15</v>
      </c>
    </row>
    <row r="269">
      <c r="A269" s="1">
        <v>198.0</v>
      </c>
      <c r="B269" s="1">
        <v>6.0</v>
      </c>
      <c r="C269" s="1">
        <v>4.0</v>
      </c>
      <c r="D269" s="37" t="s">
        <v>408</v>
      </c>
      <c r="E269" s="1" t="s">
        <v>24</v>
      </c>
      <c r="F269" s="1" t="s">
        <v>31</v>
      </c>
      <c r="G269" s="1" t="s">
        <v>25</v>
      </c>
      <c r="H269" s="6" t="s">
        <v>252</v>
      </c>
      <c r="I269" s="1" t="s">
        <v>24</v>
      </c>
      <c r="J269" s="1" t="s">
        <v>27</v>
      </c>
      <c r="K269" s="7">
        <f>IFERROR(__xludf.DUMMYFUNCTION("IF(ISBLANK(D269),"""",COUNTA(SPLIT(D269,"" "")))"),6.0)</f>
        <v>6</v>
      </c>
    </row>
    <row r="270">
      <c r="A270" s="1">
        <v>199.0</v>
      </c>
      <c r="B270" s="1">
        <v>6.0</v>
      </c>
      <c r="C270" s="1">
        <v>5.0</v>
      </c>
      <c r="D270" s="37" t="s">
        <v>409</v>
      </c>
      <c r="E270" s="1" t="s">
        <v>24</v>
      </c>
      <c r="F270" s="1" t="s">
        <v>31</v>
      </c>
      <c r="G270" s="1" t="s">
        <v>25</v>
      </c>
      <c r="H270" s="6" t="s">
        <v>252</v>
      </c>
      <c r="I270" s="1" t="s">
        <v>24</v>
      </c>
      <c r="J270" s="1" t="s">
        <v>27</v>
      </c>
      <c r="K270" s="7">
        <f>IFERROR(__xludf.DUMMYFUNCTION("IF(ISBLANK(D270),"""",COUNTA(SPLIT(D270,"" "")))"),16.0)</f>
        <v>16</v>
      </c>
    </row>
    <row r="271">
      <c r="A271" s="1">
        <v>200.0</v>
      </c>
      <c r="B271" s="1">
        <v>6.0</v>
      </c>
      <c r="C271" s="1">
        <v>0.0</v>
      </c>
      <c r="D271" s="13" t="s">
        <v>302</v>
      </c>
      <c r="E271" s="1" t="s">
        <v>27</v>
      </c>
      <c r="F271" s="1" t="s">
        <v>34</v>
      </c>
      <c r="G271" s="1" t="s">
        <v>35</v>
      </c>
      <c r="H271" s="6" t="s">
        <v>252</v>
      </c>
      <c r="I271" s="1" t="s">
        <v>24</v>
      </c>
      <c r="J271" s="1" t="s">
        <v>27</v>
      </c>
      <c r="K271" s="7">
        <f>IFERROR(__xludf.DUMMYFUNCTION("IF(ISBLANK(D271),"""",COUNTA(SPLIT(D271,"" "")))"),1.0)</f>
        <v>1</v>
      </c>
    </row>
    <row r="272">
      <c r="A272" s="1">
        <v>201.0</v>
      </c>
      <c r="B272" s="1">
        <v>6.0</v>
      </c>
      <c r="C272" s="1">
        <v>6.0</v>
      </c>
      <c r="D272" s="36" t="s">
        <v>303</v>
      </c>
      <c r="E272" s="1" t="s">
        <v>24</v>
      </c>
      <c r="F272" s="1" t="s">
        <v>31</v>
      </c>
      <c r="G272" s="1" t="s">
        <v>25</v>
      </c>
      <c r="H272" s="6" t="s">
        <v>252</v>
      </c>
      <c r="I272" s="1" t="s">
        <v>24</v>
      </c>
      <c r="J272" s="1" t="s">
        <v>27</v>
      </c>
      <c r="K272" s="7">
        <f>IFERROR(__xludf.DUMMYFUNCTION("IF(ISBLANK(D272),"""",COUNTA(SPLIT(D272,"" "")))"),6.0)</f>
        <v>6</v>
      </c>
    </row>
    <row r="273">
      <c r="A273" s="1">
        <v>202.0</v>
      </c>
      <c r="B273" s="1">
        <v>6.0</v>
      </c>
      <c r="C273" s="1">
        <v>7.0</v>
      </c>
      <c r="D273" s="32" t="s">
        <v>304</v>
      </c>
      <c r="E273" s="1" t="s">
        <v>24</v>
      </c>
      <c r="F273" s="1" t="s">
        <v>31</v>
      </c>
      <c r="G273" s="1" t="s">
        <v>25</v>
      </c>
      <c r="H273" s="6" t="s">
        <v>252</v>
      </c>
      <c r="I273" s="1" t="s">
        <v>24</v>
      </c>
      <c r="J273" s="1" t="s">
        <v>27</v>
      </c>
      <c r="K273" s="7">
        <f>IFERROR(__xludf.DUMMYFUNCTION("IF(ISBLANK(D273),"""",COUNTA(SPLIT(D273,"" "")))"),13.0)</f>
        <v>13</v>
      </c>
    </row>
    <row r="274">
      <c r="A274" s="1">
        <v>204.0</v>
      </c>
      <c r="B274" s="1">
        <v>6.0</v>
      </c>
      <c r="C274" s="1">
        <v>0.0</v>
      </c>
      <c r="D274" s="9" t="s">
        <v>305</v>
      </c>
      <c r="E274" s="1" t="s">
        <v>27</v>
      </c>
      <c r="F274" s="1" t="s">
        <v>41</v>
      </c>
      <c r="G274" s="1" t="s">
        <v>39</v>
      </c>
      <c r="H274" s="6" t="s">
        <v>252</v>
      </c>
      <c r="I274" s="1" t="s">
        <v>24</v>
      </c>
      <c r="J274" s="1" t="s">
        <v>27</v>
      </c>
      <c r="K274" s="7">
        <f>IFERROR(__xludf.DUMMYFUNCTION("IF(ISBLANK(D274),"""",COUNTA(SPLIT(D274,"" "")))"),11.0)</f>
        <v>11</v>
      </c>
    </row>
    <row r="275">
      <c r="A275" s="1">
        <v>321.0</v>
      </c>
      <c r="B275" s="1">
        <v>7.0</v>
      </c>
      <c r="C275" s="1">
        <v>1.0</v>
      </c>
      <c r="D275" s="5" t="s">
        <v>306</v>
      </c>
      <c r="E275" s="1" t="s">
        <v>24</v>
      </c>
      <c r="F275" s="1" t="s">
        <v>24</v>
      </c>
      <c r="G275" s="1" t="s">
        <v>25</v>
      </c>
      <c r="H275" s="6" t="s">
        <v>252</v>
      </c>
      <c r="I275" s="1" t="s">
        <v>24</v>
      </c>
      <c r="J275" s="1" t="s">
        <v>27</v>
      </c>
      <c r="K275" s="7">
        <f>IFERROR(__xludf.DUMMYFUNCTION("IF(ISBLANK(D275),"""",COUNTA(SPLIT(D275,"" "")))"),7.0)</f>
        <v>7</v>
      </c>
      <c r="L275" s="1">
        <v>84.5</v>
      </c>
      <c r="M275" s="1">
        <v>4.0</v>
      </c>
      <c r="N275" s="1">
        <v>6.1</v>
      </c>
      <c r="O275" s="1">
        <v>5.0</v>
      </c>
      <c r="P275" s="1">
        <v>8.7</v>
      </c>
      <c r="Q275" s="1">
        <v>3.3</v>
      </c>
      <c r="R275" s="1">
        <v>6.0</v>
      </c>
      <c r="S275" s="1">
        <v>62.0</v>
      </c>
      <c r="T275" s="1">
        <v>4.0</v>
      </c>
      <c r="U275" s="14">
        <v>0.0645</v>
      </c>
      <c r="V275" s="1">
        <v>10.33</v>
      </c>
      <c r="W275" s="1">
        <v>1.32</v>
      </c>
    </row>
    <row r="276">
      <c r="A276" s="1">
        <v>322.0</v>
      </c>
      <c r="B276" s="1">
        <v>7.0</v>
      </c>
      <c r="C276" s="1">
        <v>2.0</v>
      </c>
      <c r="D276" s="5" t="s">
        <v>307</v>
      </c>
      <c r="E276" s="1" t="s">
        <v>24</v>
      </c>
      <c r="F276" s="1" t="s">
        <v>24</v>
      </c>
      <c r="G276" s="1" t="s">
        <v>25</v>
      </c>
      <c r="H276" s="6" t="s">
        <v>252</v>
      </c>
      <c r="I276" s="1" t="s">
        <v>24</v>
      </c>
      <c r="J276" s="1" t="s">
        <v>27</v>
      </c>
      <c r="K276" s="7">
        <f>IFERROR(__xludf.DUMMYFUNCTION("IF(ISBLANK(D276),"""",COUNTA(SPLIT(D276,"" "")))"),11.0)</f>
        <v>11</v>
      </c>
    </row>
    <row r="277">
      <c r="A277" s="1">
        <v>323.0</v>
      </c>
      <c r="B277" s="1">
        <v>7.0</v>
      </c>
      <c r="C277" s="1">
        <v>3.0</v>
      </c>
      <c r="D277" s="5" t="s">
        <v>308</v>
      </c>
      <c r="E277" s="1" t="s">
        <v>24</v>
      </c>
      <c r="F277" s="1" t="s">
        <v>24</v>
      </c>
      <c r="G277" s="1" t="s">
        <v>25</v>
      </c>
      <c r="H277" s="6" t="s">
        <v>252</v>
      </c>
      <c r="I277" s="1" t="s">
        <v>24</v>
      </c>
      <c r="J277" s="1" t="s">
        <v>27</v>
      </c>
      <c r="K277" s="7">
        <f>IFERROR(__xludf.DUMMYFUNCTION("IF(ISBLANK(D277),"""",COUNTA(SPLIT(D277,"" "")))"),13.0)</f>
        <v>13</v>
      </c>
    </row>
    <row r="278">
      <c r="A278" s="1">
        <v>324.0</v>
      </c>
      <c r="B278" s="1">
        <v>7.0</v>
      </c>
      <c r="C278" s="1">
        <v>4.0</v>
      </c>
      <c r="D278" s="37" t="s">
        <v>410</v>
      </c>
      <c r="E278" s="1" t="s">
        <v>24</v>
      </c>
      <c r="F278" s="1" t="s">
        <v>31</v>
      </c>
      <c r="G278" s="1" t="s">
        <v>25</v>
      </c>
      <c r="H278" s="6" t="s">
        <v>252</v>
      </c>
      <c r="I278" s="1" t="s">
        <v>24</v>
      </c>
      <c r="J278" s="1" t="s">
        <v>27</v>
      </c>
      <c r="K278" s="7">
        <f>IFERROR(__xludf.DUMMYFUNCTION("IF(ISBLANK(D278),"""",COUNTA(SPLIT(D278,"" "")))"),10.0)</f>
        <v>10</v>
      </c>
    </row>
    <row r="279">
      <c r="A279" s="1">
        <v>325.0</v>
      </c>
      <c r="B279" s="1">
        <v>7.0</v>
      </c>
      <c r="C279" s="1">
        <v>5.0</v>
      </c>
      <c r="D279" s="37" t="s">
        <v>411</v>
      </c>
      <c r="E279" s="1" t="s">
        <v>24</v>
      </c>
      <c r="F279" s="1" t="s">
        <v>31</v>
      </c>
      <c r="G279" s="1" t="s">
        <v>25</v>
      </c>
      <c r="H279" s="6" t="s">
        <v>252</v>
      </c>
      <c r="I279" s="1" t="s">
        <v>24</v>
      </c>
      <c r="J279" s="1" t="s">
        <v>27</v>
      </c>
      <c r="K279" s="7">
        <f>IFERROR(__xludf.DUMMYFUNCTION("IF(ISBLANK(D279),"""",COUNTA(SPLIT(D279,"" "")))"),7.0)</f>
        <v>7</v>
      </c>
    </row>
    <row r="280">
      <c r="A280" s="1">
        <v>326.0</v>
      </c>
      <c r="B280" s="1">
        <v>7.0</v>
      </c>
      <c r="C280" s="1">
        <v>0.0</v>
      </c>
      <c r="D280" s="13" t="s">
        <v>311</v>
      </c>
      <c r="E280" s="1" t="s">
        <v>27</v>
      </c>
      <c r="F280" s="1" t="s">
        <v>34</v>
      </c>
      <c r="G280" s="1" t="s">
        <v>35</v>
      </c>
      <c r="H280" s="6" t="s">
        <v>252</v>
      </c>
      <c r="I280" s="1" t="s">
        <v>24</v>
      </c>
      <c r="J280" s="1" t="s">
        <v>27</v>
      </c>
      <c r="K280" s="7">
        <f>IFERROR(__xludf.DUMMYFUNCTION("IF(ISBLANK(D280),"""",COUNTA(SPLIT(D280,"" "")))"),1.0)</f>
        <v>1</v>
      </c>
    </row>
    <row r="281">
      <c r="A281" s="1">
        <v>327.0</v>
      </c>
      <c r="B281" s="1">
        <v>7.0</v>
      </c>
      <c r="C281" s="1">
        <v>6.0</v>
      </c>
      <c r="D281" s="12" t="s">
        <v>312</v>
      </c>
      <c r="E281" s="1" t="s">
        <v>24</v>
      </c>
      <c r="F281" s="1" t="s">
        <v>31</v>
      </c>
      <c r="G281" s="1" t="s">
        <v>25</v>
      </c>
      <c r="H281" s="6" t="s">
        <v>252</v>
      </c>
      <c r="I281" s="1" t="s">
        <v>24</v>
      </c>
      <c r="J281" s="1" t="s">
        <v>27</v>
      </c>
      <c r="K281" s="7">
        <f>IFERROR(__xludf.DUMMYFUNCTION("IF(ISBLANK(D281),"""",COUNTA(SPLIT(D281,"" "")))"),14.0)</f>
        <v>14</v>
      </c>
    </row>
    <row r="282">
      <c r="A282" s="1">
        <v>328.0</v>
      </c>
      <c r="B282" s="1">
        <v>7.0</v>
      </c>
      <c r="C282" s="1">
        <v>0.0</v>
      </c>
      <c r="D282" s="5" t="s">
        <v>313</v>
      </c>
      <c r="E282" s="1" t="s">
        <v>27</v>
      </c>
      <c r="F282" s="1" t="s">
        <v>38</v>
      </c>
      <c r="G282" s="1" t="s">
        <v>39</v>
      </c>
      <c r="H282" s="6" t="s">
        <v>252</v>
      </c>
      <c r="I282" s="1" t="s">
        <v>24</v>
      </c>
      <c r="J282" s="1" t="s">
        <v>27</v>
      </c>
      <c r="K282" s="7">
        <f>IFERROR(__xludf.DUMMYFUNCTION("IF(ISBLANK(D282),"""",COUNTA(SPLIT(D282,"" "")))"),1.0)</f>
        <v>1</v>
      </c>
    </row>
    <row r="283">
      <c r="A283" s="1">
        <v>329.0</v>
      </c>
      <c r="B283" s="1">
        <v>7.0</v>
      </c>
      <c r="C283" s="1">
        <v>0.0</v>
      </c>
      <c r="D283" s="9" t="s">
        <v>314</v>
      </c>
      <c r="E283" s="1" t="s">
        <v>27</v>
      </c>
      <c r="F283" s="1" t="s">
        <v>41</v>
      </c>
      <c r="G283" s="1" t="s">
        <v>35</v>
      </c>
      <c r="H283" s="6" t="s">
        <v>252</v>
      </c>
      <c r="I283" s="1" t="s">
        <v>24</v>
      </c>
      <c r="J283" s="1" t="s">
        <v>27</v>
      </c>
      <c r="K283" s="7">
        <f>IFERROR(__xludf.DUMMYFUNCTION("IF(ISBLANK(D283),"""",COUNTA(SPLIT(D283,"" "")))"),10.0)</f>
        <v>10</v>
      </c>
    </row>
    <row r="284">
      <c r="A284" s="1">
        <v>163.0</v>
      </c>
      <c r="B284" s="1">
        <v>8.0</v>
      </c>
      <c r="C284" s="1">
        <v>1.0</v>
      </c>
      <c r="D284" s="5" t="s">
        <v>315</v>
      </c>
      <c r="E284" s="1" t="s">
        <v>24</v>
      </c>
      <c r="F284" s="1" t="s">
        <v>24</v>
      </c>
      <c r="G284" s="1" t="s">
        <v>25</v>
      </c>
      <c r="H284" s="6" t="s">
        <v>252</v>
      </c>
      <c r="I284" s="1" t="s">
        <v>24</v>
      </c>
      <c r="J284" s="1" t="s">
        <v>27</v>
      </c>
      <c r="K284" s="7">
        <f>IFERROR(__xludf.DUMMYFUNCTION("IF(ISBLANK(D284),"""",COUNTA(SPLIT(D284,"" "")))"),7.0)</f>
        <v>7</v>
      </c>
      <c r="L284" s="1">
        <v>83.6</v>
      </c>
      <c r="M284" s="1">
        <v>4.2</v>
      </c>
      <c r="N284" s="1">
        <v>5.8</v>
      </c>
      <c r="O284" s="1">
        <v>4.2</v>
      </c>
      <c r="P284" s="1">
        <v>9.4</v>
      </c>
      <c r="Q284" s="1">
        <v>3.9</v>
      </c>
      <c r="R284" s="1">
        <v>7.0</v>
      </c>
      <c r="S284" s="1">
        <v>72.0</v>
      </c>
      <c r="T284" s="1">
        <v>3.0</v>
      </c>
      <c r="U284" s="14">
        <v>0.0417</v>
      </c>
      <c r="V284" s="1">
        <v>10.29</v>
      </c>
      <c r="W284" s="1">
        <v>1.33</v>
      </c>
    </row>
    <row r="285">
      <c r="A285" s="1">
        <v>164.0</v>
      </c>
      <c r="B285" s="1">
        <v>8.0</v>
      </c>
      <c r="C285" s="1">
        <v>0.0</v>
      </c>
      <c r="D285" s="5" t="s">
        <v>316</v>
      </c>
      <c r="E285" s="1" t="s">
        <v>27</v>
      </c>
      <c r="F285" s="1" t="s">
        <v>38</v>
      </c>
      <c r="G285" s="1" t="s">
        <v>39</v>
      </c>
      <c r="H285" s="6" t="s">
        <v>252</v>
      </c>
      <c r="I285" s="1" t="s">
        <v>24</v>
      </c>
      <c r="J285" s="1" t="s">
        <v>27</v>
      </c>
      <c r="K285" s="7">
        <f>IFERROR(__xludf.DUMMYFUNCTION("IF(ISBLANK(D285),"""",COUNTA(SPLIT(D285,"" "")))"),1.0)</f>
        <v>1</v>
      </c>
    </row>
    <row r="286">
      <c r="A286" s="1">
        <v>165.0</v>
      </c>
      <c r="B286" s="1">
        <v>8.0</v>
      </c>
      <c r="C286" s="1">
        <v>2.0</v>
      </c>
      <c r="D286" s="5" t="s">
        <v>317</v>
      </c>
      <c r="E286" s="1" t="s">
        <v>24</v>
      </c>
      <c r="F286" s="1" t="s">
        <v>24</v>
      </c>
      <c r="G286" s="1" t="s">
        <v>25</v>
      </c>
      <c r="H286" s="6" t="s">
        <v>252</v>
      </c>
      <c r="I286" s="1" t="s">
        <v>24</v>
      </c>
      <c r="J286" s="1" t="s">
        <v>27</v>
      </c>
      <c r="K286" s="7">
        <f>IFERROR(__xludf.DUMMYFUNCTION("IF(ISBLANK(D286),"""",COUNTA(SPLIT(D286,"" "")))"),12.0)</f>
        <v>12</v>
      </c>
      <c r="M286" s="14"/>
    </row>
    <row r="287">
      <c r="A287" s="1">
        <v>166.0</v>
      </c>
      <c r="B287" s="1">
        <v>8.0</v>
      </c>
      <c r="C287" s="1">
        <v>3.0</v>
      </c>
      <c r="D287" s="5" t="s">
        <v>318</v>
      </c>
      <c r="E287" s="1" t="s">
        <v>24</v>
      </c>
      <c r="F287" s="1" t="s">
        <v>24</v>
      </c>
      <c r="G287" s="1" t="s">
        <v>25</v>
      </c>
      <c r="H287" s="6" t="s">
        <v>252</v>
      </c>
      <c r="I287" s="1" t="s">
        <v>24</v>
      </c>
      <c r="J287" s="1" t="s">
        <v>27</v>
      </c>
      <c r="K287" s="7">
        <f>IFERROR(__xludf.DUMMYFUNCTION("IF(ISBLANK(D287),"""",COUNTA(SPLIT(D287,"" "")))"),10.0)</f>
        <v>10</v>
      </c>
    </row>
    <row r="288">
      <c r="A288" s="1">
        <v>167.0</v>
      </c>
      <c r="B288" s="1">
        <v>8.0</v>
      </c>
      <c r="C288" s="1">
        <v>4.0</v>
      </c>
      <c r="D288" s="5" t="s">
        <v>319</v>
      </c>
      <c r="E288" s="1" t="s">
        <v>24</v>
      </c>
      <c r="F288" s="1" t="s">
        <v>24</v>
      </c>
      <c r="G288" s="1" t="s">
        <v>25</v>
      </c>
      <c r="H288" s="6" t="s">
        <v>252</v>
      </c>
      <c r="I288" s="1" t="s">
        <v>24</v>
      </c>
      <c r="J288" s="1" t="s">
        <v>27</v>
      </c>
      <c r="K288" s="7">
        <f>IFERROR(__xludf.DUMMYFUNCTION("IF(ISBLANK(D288),"""",COUNTA(SPLIT(D288,"" "")))"),10.0)</f>
        <v>10</v>
      </c>
    </row>
    <row r="289">
      <c r="A289" s="1">
        <v>168.0</v>
      </c>
      <c r="B289" s="1">
        <v>8.0</v>
      </c>
      <c r="C289" s="1">
        <v>5.0</v>
      </c>
      <c r="D289" s="37" t="s">
        <v>412</v>
      </c>
      <c r="E289" s="1" t="s">
        <v>24</v>
      </c>
      <c r="F289" s="1" t="s">
        <v>31</v>
      </c>
      <c r="G289" s="1" t="s">
        <v>25</v>
      </c>
      <c r="H289" s="6" t="s">
        <v>252</v>
      </c>
      <c r="I289" s="1" t="s">
        <v>24</v>
      </c>
      <c r="J289" s="1" t="s">
        <v>27</v>
      </c>
      <c r="K289" s="7">
        <f>IFERROR(__xludf.DUMMYFUNCTION("IF(ISBLANK(D289),"""",COUNTA(SPLIT(D289,"" "")))"),12.0)</f>
        <v>12</v>
      </c>
    </row>
    <row r="290">
      <c r="A290" s="1">
        <v>169.0</v>
      </c>
      <c r="B290" s="1">
        <v>8.0</v>
      </c>
      <c r="C290" s="1">
        <v>6.0</v>
      </c>
      <c r="D290" s="12" t="s">
        <v>321</v>
      </c>
      <c r="E290" s="1" t="s">
        <v>24</v>
      </c>
      <c r="F290" s="1" t="s">
        <v>31</v>
      </c>
      <c r="G290" s="1" t="s">
        <v>25</v>
      </c>
      <c r="H290" s="6" t="s">
        <v>252</v>
      </c>
      <c r="I290" s="1" t="s">
        <v>24</v>
      </c>
      <c r="J290" s="1" t="s">
        <v>27</v>
      </c>
      <c r="K290" s="7">
        <f>IFERROR(__xludf.DUMMYFUNCTION("IF(ISBLANK(D290),"""",COUNTA(SPLIT(D290,"" "")))"),8.0)</f>
        <v>8</v>
      </c>
    </row>
    <row r="291">
      <c r="A291" s="1">
        <v>170.0</v>
      </c>
      <c r="B291" s="1">
        <v>8.0</v>
      </c>
      <c r="C291" s="1">
        <v>0.0</v>
      </c>
      <c r="D291" s="13" t="s">
        <v>322</v>
      </c>
      <c r="E291" s="1" t="s">
        <v>27</v>
      </c>
      <c r="F291" s="1" t="s">
        <v>34</v>
      </c>
      <c r="G291" s="1" t="s">
        <v>35</v>
      </c>
      <c r="H291" s="6" t="s">
        <v>252</v>
      </c>
      <c r="I291" s="1" t="s">
        <v>24</v>
      </c>
      <c r="J291" s="1" t="s">
        <v>27</v>
      </c>
      <c r="K291" s="7">
        <f>IFERROR(__xludf.DUMMYFUNCTION("IF(ISBLANK(D291),"""",COUNTA(SPLIT(D291,"" "")))"),1.0)</f>
        <v>1</v>
      </c>
    </row>
    <row r="292">
      <c r="A292" s="1">
        <v>171.0</v>
      </c>
      <c r="B292" s="1">
        <v>8.0</v>
      </c>
      <c r="C292" s="1">
        <v>7.0</v>
      </c>
      <c r="D292" s="5" t="s">
        <v>323</v>
      </c>
      <c r="E292" s="1" t="s">
        <v>24</v>
      </c>
      <c r="F292" s="1" t="s">
        <v>24</v>
      </c>
      <c r="G292" s="1" t="s">
        <v>25</v>
      </c>
      <c r="H292" s="6" t="s">
        <v>252</v>
      </c>
      <c r="I292" s="1" t="s">
        <v>24</v>
      </c>
      <c r="J292" s="1" t="s">
        <v>27</v>
      </c>
      <c r="K292" s="7">
        <f>IFERROR(__xludf.DUMMYFUNCTION("IF(ISBLANK(D292),"""",COUNTA(SPLIT(D292,"" "")))"),13.0)</f>
        <v>13</v>
      </c>
    </row>
    <row r="293">
      <c r="A293" s="1">
        <v>172.0</v>
      </c>
      <c r="B293" s="1">
        <v>8.0</v>
      </c>
      <c r="C293" s="1">
        <v>0.0</v>
      </c>
      <c r="D293" s="9" t="s">
        <v>324</v>
      </c>
      <c r="E293" s="1" t="s">
        <v>27</v>
      </c>
      <c r="F293" s="1" t="s">
        <v>41</v>
      </c>
      <c r="G293" s="1" t="s">
        <v>35</v>
      </c>
      <c r="H293" s="6" t="s">
        <v>252</v>
      </c>
      <c r="I293" s="1" t="s">
        <v>24</v>
      </c>
      <c r="J293" s="1" t="s">
        <v>27</v>
      </c>
      <c r="K293" s="7">
        <f>IFERROR(__xludf.DUMMYFUNCTION("IF(ISBLANK(D293),"""",COUNTA(SPLIT(D293,"" "")))"),12.0)</f>
        <v>12</v>
      </c>
    </row>
    <row r="294">
      <c r="D294" s="30"/>
    </row>
    <row r="295">
      <c r="D295" s="30"/>
    </row>
    <row r="296">
      <c r="D296" s="30"/>
      <c r="M296" s="14"/>
    </row>
    <row r="297">
      <c r="D297" s="30"/>
    </row>
    <row r="298">
      <c r="D298" s="30"/>
    </row>
    <row r="299">
      <c r="D299" s="30"/>
    </row>
    <row r="300">
      <c r="D300" s="30"/>
    </row>
    <row r="301">
      <c r="D301" s="30"/>
    </row>
    <row r="302">
      <c r="D302" s="30"/>
    </row>
    <row r="303">
      <c r="D303" s="30"/>
    </row>
    <row r="304">
      <c r="D304" s="30"/>
    </row>
    <row r="305">
      <c r="D305" s="30"/>
    </row>
    <row r="306">
      <c r="D306" s="30"/>
    </row>
    <row r="307">
      <c r="D307" s="30"/>
    </row>
    <row r="308">
      <c r="D308" s="30"/>
    </row>
    <row r="309">
      <c r="D309" s="30"/>
    </row>
    <row r="310">
      <c r="D310" s="30"/>
    </row>
    <row r="311">
      <c r="D311" s="30"/>
    </row>
    <row r="312">
      <c r="D312" s="30"/>
    </row>
    <row r="313">
      <c r="D313" s="30"/>
    </row>
    <row r="314">
      <c r="D314" s="30"/>
    </row>
    <row r="315">
      <c r="D315" s="30"/>
    </row>
    <row r="316">
      <c r="D316" s="30"/>
    </row>
    <row r="317">
      <c r="D317" s="30"/>
    </row>
    <row r="318">
      <c r="D318" s="30"/>
    </row>
    <row r="319">
      <c r="D319" s="30"/>
    </row>
    <row r="320">
      <c r="D320" s="30"/>
    </row>
    <row r="321">
      <c r="D321" s="30"/>
    </row>
    <row r="322">
      <c r="D322" s="30"/>
    </row>
    <row r="323">
      <c r="D323" s="30"/>
    </row>
    <row r="324">
      <c r="D324" s="30"/>
    </row>
    <row r="325">
      <c r="D325" s="30"/>
    </row>
    <row r="326">
      <c r="D326" s="30"/>
    </row>
    <row r="327">
      <c r="D327" s="30"/>
    </row>
    <row r="328">
      <c r="D328" s="30"/>
    </row>
    <row r="329">
      <c r="D329" s="30"/>
    </row>
    <row r="330">
      <c r="D330" s="30"/>
    </row>
    <row r="331">
      <c r="D331" s="30"/>
    </row>
    <row r="332">
      <c r="D332" s="30"/>
    </row>
    <row r="333">
      <c r="D333" s="30"/>
    </row>
    <row r="334">
      <c r="D334" s="30"/>
    </row>
    <row r="335">
      <c r="D335" s="30"/>
    </row>
    <row r="336">
      <c r="D336" s="30"/>
    </row>
    <row r="337">
      <c r="D337" s="30"/>
    </row>
    <row r="338">
      <c r="D338" s="30"/>
    </row>
    <row r="339">
      <c r="D339" s="30"/>
    </row>
    <row r="340">
      <c r="D340" s="30"/>
    </row>
    <row r="341">
      <c r="D341" s="30"/>
    </row>
    <row r="342">
      <c r="D342" s="30"/>
    </row>
    <row r="343">
      <c r="D343" s="30"/>
    </row>
    <row r="344">
      <c r="D344" s="30"/>
    </row>
    <row r="345">
      <c r="D345" s="30"/>
    </row>
    <row r="346">
      <c r="D346" s="30"/>
    </row>
    <row r="347">
      <c r="D347" s="30"/>
    </row>
    <row r="348">
      <c r="D348" s="30"/>
    </row>
    <row r="349">
      <c r="D349" s="30"/>
    </row>
    <row r="350">
      <c r="D350" s="30"/>
    </row>
    <row r="351">
      <c r="D351" s="30"/>
    </row>
    <row r="352">
      <c r="D352" s="30"/>
    </row>
    <row r="353">
      <c r="D353" s="30"/>
    </row>
    <row r="354">
      <c r="D354" s="30"/>
    </row>
    <row r="355">
      <c r="D355" s="30"/>
    </row>
    <row r="356">
      <c r="D356" s="30"/>
    </row>
    <row r="357">
      <c r="D357" s="30"/>
    </row>
    <row r="358">
      <c r="D358" s="30"/>
    </row>
    <row r="359">
      <c r="D359" s="30"/>
    </row>
    <row r="360">
      <c r="D360" s="30"/>
    </row>
    <row r="361">
      <c r="D361" s="30"/>
    </row>
    <row r="362">
      <c r="D362" s="30"/>
    </row>
    <row r="363">
      <c r="D363" s="30"/>
    </row>
    <row r="364">
      <c r="D364" s="30"/>
    </row>
    <row r="365">
      <c r="D365" s="30"/>
    </row>
    <row r="366">
      <c r="D366" s="30"/>
    </row>
    <row r="367">
      <c r="D367" s="30"/>
    </row>
    <row r="368">
      <c r="D368" s="30"/>
    </row>
    <row r="369">
      <c r="D369" s="30"/>
    </row>
    <row r="370">
      <c r="D370" s="30"/>
    </row>
    <row r="371">
      <c r="D371" s="30"/>
    </row>
    <row r="372">
      <c r="D372" s="30"/>
    </row>
    <row r="373">
      <c r="D373" s="30"/>
    </row>
    <row r="374">
      <c r="D374" s="30"/>
    </row>
    <row r="375">
      <c r="D375" s="30"/>
    </row>
    <row r="376">
      <c r="D376" s="30"/>
    </row>
    <row r="377">
      <c r="D377" s="30"/>
    </row>
    <row r="378">
      <c r="D378" s="30"/>
    </row>
    <row r="379">
      <c r="D379" s="30"/>
    </row>
    <row r="380">
      <c r="D380" s="30"/>
    </row>
    <row r="381">
      <c r="D381" s="30"/>
    </row>
    <row r="382">
      <c r="D382" s="30"/>
    </row>
    <row r="383">
      <c r="D383" s="30"/>
    </row>
    <row r="384">
      <c r="D384" s="30"/>
    </row>
    <row r="385">
      <c r="D385" s="30"/>
    </row>
    <row r="386">
      <c r="D386" s="30"/>
    </row>
    <row r="387">
      <c r="D387" s="30"/>
    </row>
    <row r="388">
      <c r="D388" s="30"/>
    </row>
    <row r="389">
      <c r="D389" s="30"/>
    </row>
    <row r="390">
      <c r="D390" s="30"/>
    </row>
    <row r="391">
      <c r="D391" s="30"/>
    </row>
    <row r="392">
      <c r="D392" s="30"/>
    </row>
    <row r="393">
      <c r="D393" s="30"/>
    </row>
    <row r="394">
      <c r="D394" s="30"/>
    </row>
    <row r="395">
      <c r="D395" s="30"/>
    </row>
    <row r="396">
      <c r="D396" s="30"/>
    </row>
    <row r="397">
      <c r="D397" s="30"/>
    </row>
    <row r="398">
      <c r="D398" s="30"/>
    </row>
    <row r="399">
      <c r="D399" s="30"/>
    </row>
    <row r="400">
      <c r="D400" s="30"/>
    </row>
    <row r="401">
      <c r="D401" s="30"/>
    </row>
    <row r="402">
      <c r="D402" s="30"/>
    </row>
    <row r="403">
      <c r="D403" s="30"/>
    </row>
    <row r="404">
      <c r="D404" s="30"/>
    </row>
    <row r="405">
      <c r="D405" s="30"/>
    </row>
    <row r="406">
      <c r="D406" s="30"/>
    </row>
    <row r="407">
      <c r="D407" s="30"/>
    </row>
    <row r="408">
      <c r="D408" s="30"/>
    </row>
    <row r="409">
      <c r="D409" s="30"/>
    </row>
    <row r="410">
      <c r="D410" s="30"/>
    </row>
    <row r="411">
      <c r="D411" s="30"/>
    </row>
    <row r="412">
      <c r="D412" s="30"/>
    </row>
    <row r="413">
      <c r="D413" s="30"/>
    </row>
    <row r="414">
      <c r="D414" s="30"/>
    </row>
    <row r="415">
      <c r="D415" s="30"/>
    </row>
    <row r="416">
      <c r="D416" s="30"/>
    </row>
    <row r="417">
      <c r="D417" s="30"/>
    </row>
    <row r="418">
      <c r="D418" s="30"/>
    </row>
    <row r="419">
      <c r="D419" s="30"/>
    </row>
    <row r="420">
      <c r="D420" s="30"/>
    </row>
    <row r="421">
      <c r="D421" s="30"/>
    </row>
    <row r="422">
      <c r="D422" s="30"/>
    </row>
    <row r="423">
      <c r="D423" s="30"/>
    </row>
    <row r="424">
      <c r="D424" s="30"/>
    </row>
    <row r="425">
      <c r="D425" s="30"/>
    </row>
    <row r="426">
      <c r="D426" s="30"/>
    </row>
    <row r="427">
      <c r="D427" s="30"/>
    </row>
    <row r="428">
      <c r="D428" s="30"/>
    </row>
    <row r="429">
      <c r="D429" s="30"/>
    </row>
    <row r="430">
      <c r="D430" s="30"/>
    </row>
    <row r="431">
      <c r="D431" s="30"/>
    </row>
    <row r="432">
      <c r="D432" s="30"/>
    </row>
    <row r="433">
      <c r="D433" s="30"/>
    </row>
    <row r="434">
      <c r="D434" s="30"/>
    </row>
    <row r="435">
      <c r="D435" s="30"/>
    </row>
    <row r="436">
      <c r="D436" s="30"/>
    </row>
    <row r="437">
      <c r="D437" s="30"/>
    </row>
    <row r="438">
      <c r="D438" s="30"/>
    </row>
    <row r="439">
      <c r="D439" s="30"/>
    </row>
    <row r="440">
      <c r="D440" s="30"/>
    </row>
    <row r="441">
      <c r="D441" s="30"/>
    </row>
    <row r="442">
      <c r="D442" s="30"/>
    </row>
    <row r="443">
      <c r="D443" s="30"/>
    </row>
    <row r="444">
      <c r="D444" s="30"/>
    </row>
    <row r="445">
      <c r="D445" s="30"/>
    </row>
    <row r="446">
      <c r="D446" s="30"/>
    </row>
    <row r="447">
      <c r="D447" s="30"/>
    </row>
    <row r="448">
      <c r="D448" s="30"/>
    </row>
    <row r="449">
      <c r="D449" s="30"/>
    </row>
    <row r="450">
      <c r="D450" s="30"/>
    </row>
    <row r="451">
      <c r="D451" s="30"/>
    </row>
    <row r="452">
      <c r="D452" s="30"/>
    </row>
    <row r="453">
      <c r="D453" s="30"/>
    </row>
    <row r="454">
      <c r="D454" s="30"/>
    </row>
    <row r="455">
      <c r="D455" s="30"/>
    </row>
    <row r="456">
      <c r="D456" s="30"/>
    </row>
    <row r="457">
      <c r="D457" s="30"/>
    </row>
    <row r="458">
      <c r="D458" s="30"/>
    </row>
    <row r="459">
      <c r="D459" s="30"/>
    </row>
    <row r="460">
      <c r="D460" s="30"/>
    </row>
    <row r="461">
      <c r="D461" s="30"/>
    </row>
    <row r="462">
      <c r="D462" s="30"/>
    </row>
    <row r="463">
      <c r="D463" s="30"/>
    </row>
    <row r="464">
      <c r="D464" s="30"/>
    </row>
    <row r="465">
      <c r="D465" s="30"/>
    </row>
    <row r="466">
      <c r="D466" s="30"/>
    </row>
    <row r="467">
      <c r="D467" s="30"/>
    </row>
    <row r="468">
      <c r="D468" s="30"/>
    </row>
    <row r="469">
      <c r="D469" s="30"/>
    </row>
    <row r="470">
      <c r="D470" s="30"/>
    </row>
    <row r="471">
      <c r="D471" s="30"/>
    </row>
    <row r="472">
      <c r="D472" s="30"/>
    </row>
    <row r="473">
      <c r="D473" s="30"/>
    </row>
    <row r="474">
      <c r="D474" s="30"/>
    </row>
    <row r="475">
      <c r="D475" s="30"/>
    </row>
    <row r="476">
      <c r="D476" s="30"/>
    </row>
    <row r="477">
      <c r="D477" s="30"/>
    </row>
    <row r="478">
      <c r="D478" s="30"/>
    </row>
    <row r="479">
      <c r="D479" s="30"/>
    </row>
    <row r="480">
      <c r="D480" s="30"/>
    </row>
    <row r="481">
      <c r="D481" s="30"/>
    </row>
    <row r="482">
      <c r="D482" s="30"/>
    </row>
    <row r="483">
      <c r="D483" s="30"/>
    </row>
    <row r="484">
      <c r="D484" s="30"/>
    </row>
    <row r="485">
      <c r="D485" s="30"/>
    </row>
    <row r="486">
      <c r="D486" s="30"/>
    </row>
    <row r="487">
      <c r="D487" s="30"/>
    </row>
    <row r="488">
      <c r="D488" s="30"/>
    </row>
    <row r="489">
      <c r="D489" s="30"/>
    </row>
    <row r="490">
      <c r="D490" s="30"/>
    </row>
    <row r="491">
      <c r="D491" s="30"/>
    </row>
    <row r="492">
      <c r="D492" s="30"/>
    </row>
    <row r="493">
      <c r="D493" s="30"/>
    </row>
    <row r="494">
      <c r="D494" s="30"/>
    </row>
    <row r="495">
      <c r="D495" s="30"/>
    </row>
    <row r="496">
      <c r="D496" s="30"/>
    </row>
    <row r="497">
      <c r="D497" s="30"/>
    </row>
    <row r="498">
      <c r="D498" s="30"/>
    </row>
    <row r="499">
      <c r="D499" s="30"/>
    </row>
    <row r="500">
      <c r="D500" s="30"/>
    </row>
    <row r="501">
      <c r="D501" s="30"/>
    </row>
    <row r="502">
      <c r="D502" s="30"/>
    </row>
    <row r="503">
      <c r="D503" s="30"/>
    </row>
    <row r="504">
      <c r="D504" s="30"/>
    </row>
    <row r="505">
      <c r="D505" s="30"/>
    </row>
    <row r="506">
      <c r="D506" s="30"/>
    </row>
    <row r="507">
      <c r="D507" s="30"/>
    </row>
    <row r="508">
      <c r="D508" s="30"/>
    </row>
    <row r="509">
      <c r="D509" s="30"/>
    </row>
    <row r="510">
      <c r="D510" s="30"/>
    </row>
    <row r="511">
      <c r="D511" s="30"/>
    </row>
    <row r="512">
      <c r="D512" s="30"/>
    </row>
    <row r="513">
      <c r="D513" s="30"/>
    </row>
    <row r="514">
      <c r="D514" s="30"/>
    </row>
    <row r="515">
      <c r="D515" s="30"/>
    </row>
    <row r="516">
      <c r="D516" s="30"/>
    </row>
    <row r="517">
      <c r="D517" s="30"/>
    </row>
    <row r="518">
      <c r="D518" s="30"/>
    </row>
    <row r="519">
      <c r="D519" s="30"/>
    </row>
    <row r="520">
      <c r="D520" s="30"/>
    </row>
    <row r="521">
      <c r="D521" s="30"/>
    </row>
    <row r="522">
      <c r="D522" s="30"/>
    </row>
    <row r="523">
      <c r="D523" s="30"/>
    </row>
    <row r="524">
      <c r="D524" s="30"/>
    </row>
    <row r="525">
      <c r="D525" s="30"/>
    </row>
    <row r="526">
      <c r="D526" s="30"/>
    </row>
    <row r="527">
      <c r="D527" s="30"/>
    </row>
    <row r="528">
      <c r="D528" s="30"/>
    </row>
    <row r="529">
      <c r="D529" s="30"/>
    </row>
    <row r="530">
      <c r="D530" s="30"/>
    </row>
    <row r="531">
      <c r="D531" s="30"/>
    </row>
    <row r="532">
      <c r="D532" s="30"/>
    </row>
    <row r="533">
      <c r="D533" s="30"/>
    </row>
    <row r="534">
      <c r="D534" s="30"/>
    </row>
    <row r="535">
      <c r="D535" s="30"/>
    </row>
    <row r="536">
      <c r="D536" s="30"/>
    </row>
    <row r="537">
      <c r="D537" s="30"/>
    </row>
    <row r="538">
      <c r="D538" s="30"/>
    </row>
    <row r="539">
      <c r="D539" s="30"/>
    </row>
    <row r="540">
      <c r="D540" s="30"/>
    </row>
    <row r="541">
      <c r="D541" s="30"/>
    </row>
    <row r="542">
      <c r="D542" s="30"/>
    </row>
    <row r="543">
      <c r="D543" s="30"/>
    </row>
    <row r="544">
      <c r="D544" s="30"/>
    </row>
    <row r="545">
      <c r="D545" s="30"/>
    </row>
    <row r="546">
      <c r="D546" s="30"/>
    </row>
    <row r="547">
      <c r="D547" s="30"/>
    </row>
    <row r="548">
      <c r="D548" s="30"/>
    </row>
    <row r="549">
      <c r="D549" s="30"/>
    </row>
    <row r="550">
      <c r="D550" s="30"/>
    </row>
    <row r="551">
      <c r="D551" s="30"/>
    </row>
    <row r="552">
      <c r="D552" s="30"/>
    </row>
    <row r="553">
      <c r="D553" s="30"/>
    </row>
    <row r="554">
      <c r="D554" s="30"/>
    </row>
    <row r="555">
      <c r="D555" s="30"/>
    </row>
    <row r="556">
      <c r="D556" s="30"/>
    </row>
    <row r="557">
      <c r="D557" s="30"/>
    </row>
    <row r="558">
      <c r="D558" s="30"/>
    </row>
    <row r="559">
      <c r="D559" s="30"/>
    </row>
    <row r="560">
      <c r="D560" s="30"/>
    </row>
    <row r="561">
      <c r="D561" s="30"/>
    </row>
    <row r="562">
      <c r="D562" s="30"/>
    </row>
    <row r="563">
      <c r="D563" s="30"/>
    </row>
    <row r="564">
      <c r="D564" s="30"/>
    </row>
    <row r="565">
      <c r="D565" s="30"/>
    </row>
    <row r="566">
      <c r="D566" s="30"/>
    </row>
    <row r="567">
      <c r="D567" s="30"/>
    </row>
    <row r="568">
      <c r="D568" s="30"/>
    </row>
    <row r="569">
      <c r="D569" s="30"/>
    </row>
    <row r="570">
      <c r="D570" s="30"/>
    </row>
    <row r="571">
      <c r="D571" s="30"/>
    </row>
    <row r="572">
      <c r="D572" s="30"/>
    </row>
    <row r="573">
      <c r="D573" s="30"/>
    </row>
    <row r="574">
      <c r="D574" s="30"/>
    </row>
    <row r="575">
      <c r="D575" s="30"/>
    </row>
    <row r="576">
      <c r="D576" s="30"/>
    </row>
    <row r="577">
      <c r="D577" s="30"/>
    </row>
    <row r="578">
      <c r="D578" s="30"/>
    </row>
    <row r="579">
      <c r="D579" s="30"/>
    </row>
    <row r="580">
      <c r="D580" s="30"/>
    </row>
    <row r="581">
      <c r="D581" s="30"/>
    </row>
    <row r="582">
      <c r="D582" s="30"/>
    </row>
    <row r="583">
      <c r="D583" s="30"/>
    </row>
    <row r="584">
      <c r="D584" s="30"/>
    </row>
    <row r="585">
      <c r="D585" s="30"/>
    </row>
    <row r="586">
      <c r="D586" s="30"/>
    </row>
    <row r="587">
      <c r="D587" s="30"/>
    </row>
    <row r="588">
      <c r="D588" s="30"/>
    </row>
    <row r="589">
      <c r="D589" s="30"/>
    </row>
    <row r="590">
      <c r="D590" s="30"/>
    </row>
    <row r="591">
      <c r="D591" s="30"/>
    </row>
    <row r="592">
      <c r="D592" s="30"/>
    </row>
    <row r="593">
      <c r="D593" s="30"/>
    </row>
    <row r="594">
      <c r="D594" s="30"/>
    </row>
    <row r="595">
      <c r="D595" s="30"/>
    </row>
    <row r="596">
      <c r="D596" s="30"/>
    </row>
    <row r="597">
      <c r="D597" s="30"/>
    </row>
    <row r="598">
      <c r="D598" s="30"/>
    </row>
    <row r="599">
      <c r="D599" s="30"/>
    </row>
    <row r="600">
      <c r="D600" s="30"/>
    </row>
    <row r="601">
      <c r="D601" s="30"/>
    </row>
    <row r="602">
      <c r="D602" s="30"/>
    </row>
    <row r="603">
      <c r="D603" s="30"/>
    </row>
    <row r="604">
      <c r="D604" s="30"/>
    </row>
    <row r="605">
      <c r="D605" s="30"/>
    </row>
    <row r="606">
      <c r="D606" s="30"/>
    </row>
    <row r="607">
      <c r="D607" s="30"/>
    </row>
    <row r="608">
      <c r="D608" s="30"/>
    </row>
    <row r="609">
      <c r="D609" s="30"/>
    </row>
    <row r="610">
      <c r="D610" s="30"/>
    </row>
    <row r="611">
      <c r="D611" s="30"/>
    </row>
    <row r="612">
      <c r="D612" s="30"/>
    </row>
    <row r="613">
      <c r="D613" s="30"/>
    </row>
    <row r="614">
      <c r="D614" s="30"/>
    </row>
    <row r="615">
      <c r="D615" s="30"/>
    </row>
    <row r="616">
      <c r="D616" s="30"/>
    </row>
    <row r="617">
      <c r="D617" s="30"/>
    </row>
    <row r="618">
      <c r="D618" s="30"/>
    </row>
    <row r="619">
      <c r="D619" s="30"/>
    </row>
    <row r="620">
      <c r="D620" s="30"/>
    </row>
    <row r="621">
      <c r="D621" s="30"/>
    </row>
    <row r="622">
      <c r="D622" s="30"/>
    </row>
    <row r="623">
      <c r="D623" s="30"/>
    </row>
    <row r="624">
      <c r="D624" s="30"/>
    </row>
    <row r="625">
      <c r="D625" s="30"/>
    </row>
    <row r="626">
      <c r="D626" s="30"/>
    </row>
    <row r="627">
      <c r="D627" s="30"/>
    </row>
    <row r="628">
      <c r="D628" s="30"/>
    </row>
    <row r="629">
      <c r="D629" s="30"/>
    </row>
    <row r="630">
      <c r="D630" s="30"/>
    </row>
    <row r="631">
      <c r="D631" s="30"/>
    </row>
    <row r="632">
      <c r="D632" s="30"/>
    </row>
    <row r="633">
      <c r="D633" s="30"/>
    </row>
    <row r="634">
      <c r="D634" s="30"/>
    </row>
    <row r="635">
      <c r="D635" s="30"/>
    </row>
    <row r="636">
      <c r="D636" s="30"/>
    </row>
    <row r="637">
      <c r="D637" s="30"/>
    </row>
    <row r="638">
      <c r="D638" s="30"/>
    </row>
    <row r="639">
      <c r="D639" s="30"/>
    </row>
    <row r="640">
      <c r="D640" s="30"/>
    </row>
    <row r="641">
      <c r="D641" s="30"/>
    </row>
    <row r="642">
      <c r="D642" s="30"/>
    </row>
    <row r="643">
      <c r="D643" s="30"/>
    </row>
    <row r="644">
      <c r="D644" s="30"/>
    </row>
    <row r="645">
      <c r="D645" s="30"/>
    </row>
    <row r="646">
      <c r="D646" s="30"/>
    </row>
    <row r="647">
      <c r="D647" s="30"/>
    </row>
    <row r="648">
      <c r="D648" s="30"/>
    </row>
    <row r="649">
      <c r="D649" s="30"/>
    </row>
    <row r="650">
      <c r="D650" s="30"/>
    </row>
    <row r="651">
      <c r="D651" s="30"/>
    </row>
    <row r="652">
      <c r="D652" s="30"/>
    </row>
    <row r="653">
      <c r="D653" s="30"/>
    </row>
    <row r="654">
      <c r="D654" s="30"/>
    </row>
    <row r="655">
      <c r="D655" s="30"/>
    </row>
    <row r="656">
      <c r="D656" s="30"/>
    </row>
    <row r="657">
      <c r="D657" s="30"/>
    </row>
    <row r="658">
      <c r="D658" s="30"/>
    </row>
    <row r="659">
      <c r="D659" s="30"/>
    </row>
    <row r="660">
      <c r="D660" s="30"/>
    </row>
    <row r="661">
      <c r="D661" s="30"/>
    </row>
    <row r="662">
      <c r="D662" s="30"/>
    </row>
    <row r="663">
      <c r="D663" s="30"/>
    </row>
    <row r="664">
      <c r="D664" s="30"/>
    </row>
    <row r="665">
      <c r="D665" s="30"/>
    </row>
    <row r="666">
      <c r="D666" s="30"/>
    </row>
    <row r="667">
      <c r="D667" s="30"/>
    </row>
    <row r="668">
      <c r="D668" s="30"/>
    </row>
    <row r="669">
      <c r="D669" s="30"/>
    </row>
    <row r="670">
      <c r="D670" s="30"/>
    </row>
    <row r="671">
      <c r="D671" s="30"/>
    </row>
    <row r="672">
      <c r="D672" s="30"/>
    </row>
    <row r="673">
      <c r="D673" s="30"/>
    </row>
    <row r="674">
      <c r="D674" s="30"/>
    </row>
    <row r="675">
      <c r="D675" s="30"/>
    </row>
    <row r="676">
      <c r="D676" s="30"/>
    </row>
    <row r="677">
      <c r="D677" s="30"/>
    </row>
    <row r="678">
      <c r="D678" s="30"/>
    </row>
    <row r="679">
      <c r="D679" s="30"/>
    </row>
    <row r="680">
      <c r="D680" s="30"/>
    </row>
    <row r="681">
      <c r="D681" s="30"/>
    </row>
    <row r="682">
      <c r="D682" s="30"/>
    </row>
    <row r="683">
      <c r="D683" s="30"/>
    </row>
    <row r="684">
      <c r="D684" s="30"/>
    </row>
    <row r="685">
      <c r="D685" s="30"/>
    </row>
    <row r="686">
      <c r="D686" s="30"/>
    </row>
    <row r="687">
      <c r="D687" s="30"/>
    </row>
    <row r="688">
      <c r="D688" s="30"/>
    </row>
    <row r="689">
      <c r="D689" s="30"/>
    </row>
    <row r="690">
      <c r="D690" s="30"/>
    </row>
    <row r="691">
      <c r="D691" s="30"/>
    </row>
    <row r="692">
      <c r="D692" s="30"/>
    </row>
    <row r="693">
      <c r="D693" s="30"/>
    </row>
    <row r="694">
      <c r="D694" s="30"/>
    </row>
    <row r="695">
      <c r="D695" s="30"/>
    </row>
    <row r="696">
      <c r="D696" s="30"/>
    </row>
    <row r="697">
      <c r="D697" s="30"/>
    </row>
    <row r="698">
      <c r="D698" s="30"/>
    </row>
    <row r="699">
      <c r="D699" s="30"/>
    </row>
    <row r="700">
      <c r="D700" s="30"/>
    </row>
    <row r="701">
      <c r="D701" s="30"/>
    </row>
    <row r="702">
      <c r="D702" s="30"/>
    </row>
    <row r="703">
      <c r="D703" s="30"/>
    </row>
    <row r="704">
      <c r="D704" s="30"/>
    </row>
    <row r="705">
      <c r="D705" s="30"/>
    </row>
    <row r="706">
      <c r="D706" s="30"/>
    </row>
    <row r="707">
      <c r="D707" s="30"/>
    </row>
    <row r="708">
      <c r="D708" s="30"/>
    </row>
    <row r="709">
      <c r="D709" s="30"/>
    </row>
    <row r="710">
      <c r="D710" s="30"/>
    </row>
    <row r="711">
      <c r="D711" s="30"/>
    </row>
    <row r="712">
      <c r="D712" s="30"/>
    </row>
    <row r="713">
      <c r="D713" s="30"/>
    </row>
    <row r="714">
      <c r="D714" s="30"/>
    </row>
    <row r="715">
      <c r="D715" s="30"/>
    </row>
    <row r="716">
      <c r="D716" s="30"/>
    </row>
    <row r="717">
      <c r="D717" s="30"/>
    </row>
    <row r="718">
      <c r="D718" s="30"/>
    </row>
    <row r="719">
      <c r="D719" s="30"/>
    </row>
    <row r="720">
      <c r="D720" s="30"/>
    </row>
    <row r="721">
      <c r="D721" s="30"/>
    </row>
    <row r="722">
      <c r="D722" s="30"/>
    </row>
    <row r="723">
      <c r="D723" s="30"/>
    </row>
    <row r="724">
      <c r="D724" s="30"/>
    </row>
    <row r="725">
      <c r="D725" s="30"/>
    </row>
    <row r="726">
      <c r="D726" s="30"/>
    </row>
    <row r="727">
      <c r="D727" s="30"/>
    </row>
    <row r="728">
      <c r="D728" s="30"/>
    </row>
    <row r="729">
      <c r="D729" s="30"/>
    </row>
    <row r="730">
      <c r="D730" s="30"/>
    </row>
    <row r="731">
      <c r="D731" s="30"/>
    </row>
    <row r="732">
      <c r="D732" s="30"/>
    </row>
    <row r="733">
      <c r="D733" s="30"/>
    </row>
    <row r="734">
      <c r="D734" s="30"/>
    </row>
    <row r="735">
      <c r="D735" s="30"/>
    </row>
    <row r="736">
      <c r="D736" s="30"/>
    </row>
    <row r="737">
      <c r="D737" s="30"/>
    </row>
    <row r="738">
      <c r="D738" s="30"/>
    </row>
    <row r="739">
      <c r="D739" s="30"/>
    </row>
    <row r="740">
      <c r="D740" s="30"/>
    </row>
    <row r="741">
      <c r="D741" s="30"/>
    </row>
    <row r="742">
      <c r="D742" s="30"/>
    </row>
    <row r="743">
      <c r="D743" s="30"/>
    </row>
    <row r="744">
      <c r="D744" s="30"/>
    </row>
    <row r="745">
      <c r="D745" s="30"/>
    </row>
    <row r="746">
      <c r="D746" s="30"/>
    </row>
    <row r="747">
      <c r="D747" s="30"/>
    </row>
    <row r="748">
      <c r="D748" s="30"/>
    </row>
    <row r="749">
      <c r="D749" s="30"/>
    </row>
    <row r="750">
      <c r="D750" s="30"/>
    </row>
    <row r="751">
      <c r="D751" s="30"/>
    </row>
    <row r="752">
      <c r="D752" s="30"/>
    </row>
    <row r="753">
      <c r="D753" s="30"/>
    </row>
    <row r="754">
      <c r="D754" s="30"/>
    </row>
    <row r="755">
      <c r="D755" s="30"/>
    </row>
    <row r="756">
      <c r="D756" s="30"/>
    </row>
    <row r="757">
      <c r="D757" s="30"/>
    </row>
    <row r="758">
      <c r="D758" s="30"/>
    </row>
    <row r="759">
      <c r="D759" s="30"/>
    </row>
    <row r="760">
      <c r="D760" s="30"/>
    </row>
    <row r="761">
      <c r="D761" s="30"/>
    </row>
    <row r="762">
      <c r="D762" s="30"/>
    </row>
    <row r="763">
      <c r="D763" s="30"/>
    </row>
    <row r="764">
      <c r="D764" s="30"/>
    </row>
    <row r="765">
      <c r="D765" s="30"/>
    </row>
    <row r="766">
      <c r="D766" s="30"/>
    </row>
    <row r="767">
      <c r="D767" s="30"/>
    </row>
    <row r="768">
      <c r="D768" s="30"/>
    </row>
    <row r="769">
      <c r="D769" s="30"/>
    </row>
    <row r="770">
      <c r="D770" s="30"/>
    </row>
    <row r="771">
      <c r="D771" s="30"/>
    </row>
    <row r="772">
      <c r="D772" s="30"/>
    </row>
    <row r="773">
      <c r="D773" s="30"/>
    </row>
    <row r="774">
      <c r="D774" s="30"/>
    </row>
    <row r="775">
      <c r="D775" s="30"/>
    </row>
    <row r="776">
      <c r="D776" s="30"/>
    </row>
    <row r="777">
      <c r="D777" s="30"/>
    </row>
    <row r="778">
      <c r="D778" s="30"/>
    </row>
    <row r="779">
      <c r="D779" s="30"/>
    </row>
    <row r="780">
      <c r="D780" s="30"/>
    </row>
    <row r="781">
      <c r="D781" s="30"/>
    </row>
    <row r="782">
      <c r="D782" s="30"/>
    </row>
    <row r="783">
      <c r="D783" s="30"/>
    </row>
    <row r="784">
      <c r="D784" s="30"/>
    </row>
    <row r="785">
      <c r="D785" s="30"/>
    </row>
    <row r="786">
      <c r="D786" s="30"/>
    </row>
    <row r="787">
      <c r="D787" s="30"/>
    </row>
    <row r="788">
      <c r="D788" s="30"/>
    </row>
    <row r="789">
      <c r="D789" s="30"/>
    </row>
    <row r="790">
      <c r="D790" s="30"/>
    </row>
    <row r="791">
      <c r="D791" s="30"/>
    </row>
    <row r="792">
      <c r="D792" s="30"/>
    </row>
    <row r="793">
      <c r="D793" s="30"/>
    </row>
    <row r="794">
      <c r="D794" s="30"/>
    </row>
    <row r="795">
      <c r="D795" s="30"/>
    </row>
    <row r="796">
      <c r="D796" s="30"/>
    </row>
    <row r="797">
      <c r="D797" s="30"/>
    </row>
    <row r="798">
      <c r="D798" s="30"/>
    </row>
    <row r="799">
      <c r="D799" s="30"/>
    </row>
    <row r="800">
      <c r="D800" s="30"/>
    </row>
    <row r="801">
      <c r="D801" s="30"/>
    </row>
    <row r="802">
      <c r="D802" s="30"/>
    </row>
    <row r="803">
      <c r="D803" s="30"/>
    </row>
    <row r="804">
      <c r="D804" s="30"/>
    </row>
    <row r="805">
      <c r="D805" s="30"/>
    </row>
    <row r="806">
      <c r="D806" s="30"/>
    </row>
    <row r="807">
      <c r="D807" s="30"/>
    </row>
    <row r="808">
      <c r="D808" s="30"/>
    </row>
    <row r="809">
      <c r="D809" s="30"/>
    </row>
    <row r="810">
      <c r="D810" s="30"/>
    </row>
    <row r="811">
      <c r="D811" s="30"/>
    </row>
    <row r="812">
      <c r="D812" s="30"/>
    </row>
    <row r="813">
      <c r="D813" s="30"/>
    </row>
    <row r="814">
      <c r="D814" s="30"/>
    </row>
    <row r="815">
      <c r="D815" s="30"/>
    </row>
    <row r="816">
      <c r="D816" s="30"/>
    </row>
    <row r="817">
      <c r="D817" s="30"/>
    </row>
    <row r="818">
      <c r="D818" s="30"/>
    </row>
    <row r="819">
      <c r="D819" s="30"/>
    </row>
    <row r="820">
      <c r="D820" s="30"/>
    </row>
    <row r="821">
      <c r="D821" s="30"/>
    </row>
    <row r="822">
      <c r="D822" s="30"/>
    </row>
    <row r="823">
      <c r="D823" s="30"/>
    </row>
    <row r="824">
      <c r="D824" s="30"/>
    </row>
    <row r="825">
      <c r="D825" s="30"/>
    </row>
    <row r="826">
      <c r="D826" s="30"/>
    </row>
    <row r="827">
      <c r="D827" s="30"/>
    </row>
    <row r="828">
      <c r="D828" s="30"/>
    </row>
    <row r="829">
      <c r="D829" s="30"/>
    </row>
    <row r="830">
      <c r="D830" s="30"/>
    </row>
    <row r="831">
      <c r="D831" s="30"/>
    </row>
    <row r="832">
      <c r="D832" s="30"/>
    </row>
    <row r="833">
      <c r="D833" s="30"/>
    </row>
    <row r="834">
      <c r="D834" s="30"/>
    </row>
    <row r="835">
      <c r="D835" s="30"/>
    </row>
    <row r="836">
      <c r="D836" s="30"/>
    </row>
    <row r="837">
      <c r="D837" s="30"/>
    </row>
    <row r="838">
      <c r="D838" s="30"/>
    </row>
    <row r="839">
      <c r="D839" s="30"/>
    </row>
    <row r="840">
      <c r="D840" s="30"/>
    </row>
    <row r="841">
      <c r="D841" s="30"/>
    </row>
    <row r="842">
      <c r="D842" s="30"/>
    </row>
    <row r="843">
      <c r="D843" s="30"/>
    </row>
    <row r="844">
      <c r="D844" s="30"/>
    </row>
    <row r="845">
      <c r="D845" s="30"/>
    </row>
    <row r="846">
      <c r="D846" s="30"/>
    </row>
    <row r="847">
      <c r="D847" s="30"/>
    </row>
    <row r="848">
      <c r="D848" s="30"/>
    </row>
    <row r="849">
      <c r="D849" s="30"/>
    </row>
    <row r="850">
      <c r="D850" s="30"/>
    </row>
    <row r="851">
      <c r="D851" s="30"/>
    </row>
    <row r="852">
      <c r="D852" s="30"/>
    </row>
    <row r="853">
      <c r="D853" s="30"/>
    </row>
    <row r="854">
      <c r="D854" s="30"/>
    </row>
    <row r="855">
      <c r="D855" s="30"/>
    </row>
    <row r="856">
      <c r="D856" s="30"/>
    </row>
    <row r="857">
      <c r="D857" s="30"/>
    </row>
    <row r="858">
      <c r="D858" s="30"/>
    </row>
    <row r="859">
      <c r="D859" s="30"/>
    </row>
    <row r="860">
      <c r="D860" s="30"/>
    </row>
    <row r="861">
      <c r="D861" s="30"/>
    </row>
    <row r="862">
      <c r="D862" s="30"/>
    </row>
    <row r="863">
      <c r="D863" s="30"/>
    </row>
    <row r="864">
      <c r="D864" s="30"/>
    </row>
    <row r="865">
      <c r="D865" s="30"/>
    </row>
    <row r="866">
      <c r="D866" s="30"/>
    </row>
    <row r="867">
      <c r="D867" s="30"/>
    </row>
    <row r="868">
      <c r="D868" s="30"/>
    </row>
    <row r="869">
      <c r="D869" s="30"/>
    </row>
    <row r="870">
      <c r="D870" s="30"/>
    </row>
    <row r="871">
      <c r="D871" s="30"/>
    </row>
    <row r="872">
      <c r="D872" s="30"/>
    </row>
    <row r="873">
      <c r="D873" s="30"/>
    </row>
    <row r="874">
      <c r="D874" s="30"/>
    </row>
    <row r="875">
      <c r="D875" s="30"/>
    </row>
    <row r="876">
      <c r="D876" s="30"/>
    </row>
    <row r="877">
      <c r="D877" s="30"/>
    </row>
    <row r="878">
      <c r="D878" s="30"/>
    </row>
    <row r="879">
      <c r="D879" s="30"/>
    </row>
    <row r="880">
      <c r="D880" s="30"/>
    </row>
    <row r="881">
      <c r="D881" s="30"/>
    </row>
    <row r="882">
      <c r="D882" s="30"/>
    </row>
    <row r="883">
      <c r="D883" s="30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1.29"/>
    <col customWidth="1" min="4" max="4" width="86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1">
        <v>134.0</v>
      </c>
      <c r="B2" s="1">
        <v>1.0</v>
      </c>
      <c r="C2" s="1">
        <v>1.0</v>
      </c>
      <c r="D2" s="5" t="s">
        <v>23</v>
      </c>
      <c r="E2" s="1" t="s">
        <v>24</v>
      </c>
      <c r="F2" s="1" t="s">
        <v>24</v>
      </c>
      <c r="G2" s="1" t="s">
        <v>25</v>
      </c>
      <c r="H2" s="6" t="s">
        <v>26</v>
      </c>
      <c r="I2" s="1" t="s">
        <v>24</v>
      </c>
      <c r="J2" s="1" t="s">
        <v>24</v>
      </c>
      <c r="K2" s="7">
        <f>IFERROR(__xludf.DUMMYFUNCTION("IF(ISBLANK(D2),"""",COUNTA(SPLIT(D2,"" "")))"),7.0)</f>
        <v>7</v>
      </c>
      <c r="L2" s="1">
        <v>85.8</v>
      </c>
      <c r="M2" s="1">
        <v>3.4</v>
      </c>
      <c r="N2" s="1">
        <v>5.0</v>
      </c>
      <c r="O2" s="1">
        <v>4.4</v>
      </c>
      <c r="P2" s="1">
        <v>11.2</v>
      </c>
      <c r="Q2" s="1">
        <v>4.6</v>
      </c>
      <c r="R2" s="1">
        <v>6.0</v>
      </c>
      <c r="S2" s="1">
        <v>52.0</v>
      </c>
      <c r="T2" s="1">
        <v>3.0</v>
      </c>
      <c r="U2" s="14">
        <v>0.0577</v>
      </c>
      <c r="V2" s="1">
        <v>8.67</v>
      </c>
      <c r="W2" s="1">
        <v>1.33</v>
      </c>
    </row>
    <row r="3">
      <c r="A3" s="1">
        <v>135.0</v>
      </c>
      <c r="B3" s="1">
        <v>1.0</v>
      </c>
      <c r="C3" s="1">
        <v>2.0</v>
      </c>
      <c r="D3" s="5" t="s">
        <v>28</v>
      </c>
      <c r="E3" s="1" t="s">
        <v>24</v>
      </c>
      <c r="F3" s="1" t="s">
        <v>24</v>
      </c>
      <c r="G3" s="1" t="s">
        <v>25</v>
      </c>
      <c r="H3" s="6" t="s">
        <v>26</v>
      </c>
      <c r="I3" s="1" t="s">
        <v>24</v>
      </c>
      <c r="J3" s="1" t="s">
        <v>24</v>
      </c>
      <c r="K3" s="7">
        <f>IFERROR(__xludf.DUMMYFUNCTION("IF(ISBLANK(D3),"""",COUNTA(SPLIT(D3,"" "")))"),11.0)</f>
        <v>11</v>
      </c>
    </row>
    <row r="4">
      <c r="A4" s="1">
        <v>136.0</v>
      </c>
      <c r="B4" s="1">
        <v>1.0</v>
      </c>
      <c r="C4" s="1">
        <v>3.0</v>
      </c>
      <c r="D4" s="5" t="s">
        <v>29</v>
      </c>
      <c r="E4" s="1" t="s">
        <v>24</v>
      </c>
      <c r="F4" s="1" t="s">
        <v>24</v>
      </c>
      <c r="G4" s="1" t="s">
        <v>25</v>
      </c>
      <c r="H4" s="6" t="s">
        <v>26</v>
      </c>
      <c r="I4" s="1" t="s">
        <v>24</v>
      </c>
      <c r="J4" s="1" t="s">
        <v>24</v>
      </c>
      <c r="K4" s="7">
        <f>IFERROR(__xludf.DUMMYFUNCTION("IF(ISBLANK(D4),"""",COUNTA(SPLIT(D4,"" "")))"),9.0)</f>
        <v>9</v>
      </c>
    </row>
    <row r="5">
      <c r="A5" s="1">
        <v>137.0</v>
      </c>
      <c r="B5" s="1">
        <v>1.0</v>
      </c>
      <c r="C5" s="1">
        <v>4.0</v>
      </c>
      <c r="D5" s="37" t="s">
        <v>366</v>
      </c>
      <c r="E5" s="1" t="s">
        <v>24</v>
      </c>
      <c r="F5" s="1" t="s">
        <v>31</v>
      </c>
      <c r="G5" s="1" t="s">
        <v>25</v>
      </c>
      <c r="H5" s="6" t="s">
        <v>26</v>
      </c>
      <c r="I5" s="1" t="s">
        <v>24</v>
      </c>
      <c r="J5" s="1" t="s">
        <v>24</v>
      </c>
      <c r="K5" s="7">
        <f>IFERROR(__xludf.DUMMYFUNCTION("IF(ISBLANK(D5),"""",COUNTA(SPLIT(D5,"" "")))"),7.0)</f>
        <v>7</v>
      </c>
    </row>
    <row r="6">
      <c r="A6" s="1">
        <v>138.0</v>
      </c>
      <c r="B6" s="1">
        <v>1.0</v>
      </c>
      <c r="C6" s="1">
        <v>5.0</v>
      </c>
      <c r="D6" s="32" t="s">
        <v>329</v>
      </c>
      <c r="E6" s="1" t="s">
        <v>24</v>
      </c>
      <c r="F6" s="1" t="s">
        <v>31</v>
      </c>
      <c r="G6" s="1" t="s">
        <v>25</v>
      </c>
      <c r="H6" s="6" t="s">
        <v>26</v>
      </c>
      <c r="I6" s="1" t="s">
        <v>24</v>
      </c>
      <c r="J6" s="1" t="s">
        <v>24</v>
      </c>
      <c r="K6" s="7">
        <f>IFERROR(__xludf.DUMMYFUNCTION("IF(ISBLANK(D6),"""",COUNTA(SPLIT(D6,"" "")))"),7.0)</f>
        <v>7</v>
      </c>
    </row>
    <row r="7">
      <c r="A7" s="1">
        <v>139.0</v>
      </c>
      <c r="B7" s="1">
        <v>1.0</v>
      </c>
      <c r="C7" s="1">
        <v>0.0</v>
      </c>
      <c r="D7" s="13" t="s">
        <v>33</v>
      </c>
      <c r="E7" s="1" t="s">
        <v>27</v>
      </c>
      <c r="F7" s="1" t="s">
        <v>34</v>
      </c>
      <c r="G7" s="1" t="s">
        <v>35</v>
      </c>
      <c r="H7" s="6" t="s">
        <v>26</v>
      </c>
      <c r="I7" s="1" t="s">
        <v>24</v>
      </c>
      <c r="J7" s="1" t="s">
        <v>24</v>
      </c>
      <c r="K7" s="7">
        <f>IFERROR(__xludf.DUMMYFUNCTION("IF(ISBLANK(D7),"""",COUNTA(SPLIT(D7,"" "")))"),1.0)</f>
        <v>1</v>
      </c>
    </row>
    <row r="8">
      <c r="A8" s="1">
        <v>140.0</v>
      </c>
      <c r="B8" s="1">
        <v>1.0</v>
      </c>
      <c r="C8" s="1">
        <v>6.0</v>
      </c>
      <c r="D8" s="5" t="s">
        <v>36</v>
      </c>
      <c r="E8" s="1" t="s">
        <v>24</v>
      </c>
      <c r="F8" s="1" t="s">
        <v>24</v>
      </c>
      <c r="G8" s="1" t="s">
        <v>25</v>
      </c>
      <c r="H8" s="6" t="s">
        <v>26</v>
      </c>
      <c r="I8" s="1" t="s">
        <v>24</v>
      </c>
      <c r="J8" s="1" t="s">
        <v>24</v>
      </c>
      <c r="K8" s="7">
        <f>IFERROR(__xludf.DUMMYFUNCTION("IF(ISBLANK(D8),"""",COUNTA(SPLIT(D8,"" "")))"),11.0)</f>
        <v>11</v>
      </c>
    </row>
    <row r="9">
      <c r="A9" s="1">
        <v>141.0</v>
      </c>
      <c r="B9" s="1">
        <v>1.0</v>
      </c>
      <c r="C9" s="1">
        <v>0.0</v>
      </c>
      <c r="D9" s="5" t="s">
        <v>37</v>
      </c>
      <c r="E9" s="1" t="s">
        <v>27</v>
      </c>
      <c r="F9" s="1" t="s">
        <v>38</v>
      </c>
      <c r="G9" s="1" t="s">
        <v>39</v>
      </c>
      <c r="H9" s="6" t="s">
        <v>26</v>
      </c>
      <c r="I9" s="1" t="s">
        <v>24</v>
      </c>
      <c r="J9" s="1" t="s">
        <v>24</v>
      </c>
      <c r="K9" s="7">
        <f>IFERROR(__xludf.DUMMYFUNCTION("IF(ISBLANK(D9),"""",COUNTA(SPLIT(D9,"" "")))"),1.0)</f>
        <v>1</v>
      </c>
    </row>
    <row r="10">
      <c r="A10" s="1">
        <v>142.0</v>
      </c>
      <c r="B10" s="1">
        <v>1.0</v>
      </c>
      <c r="C10" s="1">
        <v>0.0</v>
      </c>
      <c r="D10" s="9" t="s">
        <v>40</v>
      </c>
      <c r="E10" s="1" t="s">
        <v>27</v>
      </c>
      <c r="F10" s="1" t="s">
        <v>41</v>
      </c>
      <c r="G10" s="1" t="s">
        <v>35</v>
      </c>
      <c r="H10" s="6" t="s">
        <v>26</v>
      </c>
      <c r="I10" s="1" t="s">
        <v>24</v>
      </c>
      <c r="J10" s="1" t="s">
        <v>24</v>
      </c>
      <c r="K10" s="7">
        <f>IFERROR(__xludf.DUMMYFUNCTION("IF(ISBLANK(D10),"""",COUNTA(SPLIT(D10,"" "")))"),14.0)</f>
        <v>14</v>
      </c>
    </row>
    <row r="11">
      <c r="A11" s="1">
        <v>371.0</v>
      </c>
      <c r="B11" s="1">
        <v>2.0</v>
      </c>
      <c r="C11" s="1">
        <v>1.0</v>
      </c>
      <c r="D11" s="5" t="s">
        <v>42</v>
      </c>
      <c r="E11" s="1" t="s">
        <v>24</v>
      </c>
      <c r="F11" s="1" t="s">
        <v>24</v>
      </c>
      <c r="G11" s="1" t="s">
        <v>25</v>
      </c>
      <c r="H11" s="6" t="s">
        <v>26</v>
      </c>
      <c r="I11" s="1" t="s">
        <v>24</v>
      </c>
      <c r="J11" s="1" t="s">
        <v>24</v>
      </c>
      <c r="K11" s="7">
        <f>IFERROR(__xludf.DUMMYFUNCTION("IF(ISBLANK(D11),"""",COUNTA(SPLIT(D11,"" "")))"),9.0)</f>
        <v>9</v>
      </c>
      <c r="L11" s="1">
        <v>84.2</v>
      </c>
      <c r="M11" s="1">
        <v>3.5</v>
      </c>
      <c r="N11" s="1">
        <v>4.9</v>
      </c>
      <c r="O11" s="1">
        <v>3.8</v>
      </c>
      <c r="P11" s="1">
        <v>9.7</v>
      </c>
      <c r="Q11" s="1">
        <v>3.0</v>
      </c>
      <c r="R11" s="1">
        <v>6.0</v>
      </c>
      <c r="S11" s="1">
        <v>48.0</v>
      </c>
      <c r="T11" s="1">
        <v>2.0</v>
      </c>
      <c r="U11" s="14">
        <v>0.0417</v>
      </c>
      <c r="V11" s="1">
        <v>8.0</v>
      </c>
      <c r="W11" s="1">
        <v>1.35</v>
      </c>
    </row>
    <row r="12">
      <c r="A12" s="1">
        <v>372.0</v>
      </c>
      <c r="B12" s="1">
        <v>2.0</v>
      </c>
      <c r="C12" s="1">
        <v>2.0</v>
      </c>
      <c r="D12" s="5" t="s">
        <v>43</v>
      </c>
      <c r="E12" s="1" t="s">
        <v>24</v>
      </c>
      <c r="F12" s="1" t="s">
        <v>24</v>
      </c>
      <c r="G12" s="1" t="s">
        <v>25</v>
      </c>
      <c r="H12" s="6" t="s">
        <v>26</v>
      </c>
      <c r="I12" s="1" t="s">
        <v>24</v>
      </c>
      <c r="J12" s="1" t="s">
        <v>24</v>
      </c>
      <c r="K12" s="7">
        <f>IFERROR(__xludf.DUMMYFUNCTION("IF(ISBLANK(D12),"""",COUNTA(SPLIT(D12,"" "")))"),7.0)</f>
        <v>7</v>
      </c>
    </row>
    <row r="13">
      <c r="A13" s="1">
        <v>373.0</v>
      </c>
      <c r="B13" s="1">
        <v>2.0</v>
      </c>
      <c r="C13" s="1">
        <v>3.0</v>
      </c>
      <c r="D13" s="5" t="s">
        <v>44</v>
      </c>
      <c r="E13" s="1" t="s">
        <v>24</v>
      </c>
      <c r="F13" s="1" t="s">
        <v>24</v>
      </c>
      <c r="G13" s="1" t="s">
        <v>25</v>
      </c>
      <c r="H13" s="6" t="s">
        <v>26</v>
      </c>
      <c r="I13" s="1" t="s">
        <v>24</v>
      </c>
      <c r="J13" s="1" t="s">
        <v>24</v>
      </c>
      <c r="K13" s="7">
        <f>IFERROR(__xludf.DUMMYFUNCTION("IF(ISBLANK(D13),"""",COUNTA(SPLIT(D13,"" "")))"),6.0)</f>
        <v>6</v>
      </c>
    </row>
    <row r="14">
      <c r="A14" s="1">
        <v>374.0</v>
      </c>
      <c r="B14" s="1">
        <v>2.0</v>
      </c>
      <c r="C14" s="1">
        <v>4.0</v>
      </c>
      <c r="D14" s="38" t="s">
        <v>367</v>
      </c>
      <c r="E14" s="1" t="s">
        <v>24</v>
      </c>
      <c r="F14" s="1" t="s">
        <v>31</v>
      </c>
      <c r="G14" s="1" t="s">
        <v>25</v>
      </c>
      <c r="H14" s="6" t="s">
        <v>26</v>
      </c>
      <c r="I14" s="1" t="s">
        <v>24</v>
      </c>
      <c r="J14" s="1" t="s">
        <v>24</v>
      </c>
      <c r="K14" s="7">
        <f>IFERROR(__xludf.DUMMYFUNCTION("IF(ISBLANK(D14),"""",COUNTA(SPLIT(D14,"" "")))"),13.0)</f>
        <v>13</v>
      </c>
      <c r="N14" s="14"/>
    </row>
    <row r="15">
      <c r="A15" s="1">
        <v>375.0</v>
      </c>
      <c r="B15" s="1">
        <v>2.0</v>
      </c>
      <c r="C15" s="1">
        <v>5.0</v>
      </c>
      <c r="D15" s="38" t="s">
        <v>368</v>
      </c>
      <c r="E15" s="1" t="s">
        <v>24</v>
      </c>
      <c r="F15" s="1" t="s">
        <v>31</v>
      </c>
      <c r="G15" s="1" t="s">
        <v>25</v>
      </c>
      <c r="H15" s="6" t="s">
        <v>26</v>
      </c>
      <c r="I15" s="1" t="s">
        <v>24</v>
      </c>
      <c r="J15" s="1" t="s">
        <v>24</v>
      </c>
      <c r="K15" s="7">
        <f>IFERROR(__xludf.DUMMYFUNCTION("IF(ISBLANK(D15),"""",COUNTA(SPLIT(D15,"" "")))"),5.0)</f>
        <v>5</v>
      </c>
    </row>
    <row r="16">
      <c r="A16" s="1">
        <v>376.0</v>
      </c>
      <c r="B16" s="1">
        <v>2.0</v>
      </c>
      <c r="C16" s="1">
        <v>0.0</v>
      </c>
      <c r="D16" s="13" t="s">
        <v>47</v>
      </c>
      <c r="E16" s="1" t="s">
        <v>27</v>
      </c>
      <c r="F16" s="1" t="s">
        <v>34</v>
      </c>
      <c r="G16" s="1" t="s">
        <v>35</v>
      </c>
      <c r="H16" s="6" t="s">
        <v>26</v>
      </c>
      <c r="I16" s="1" t="s">
        <v>24</v>
      </c>
      <c r="J16" s="1" t="s">
        <v>24</v>
      </c>
      <c r="K16" s="7">
        <f>IFERROR(__xludf.DUMMYFUNCTION("IF(ISBLANK(D16),"""",COUNTA(SPLIT(D16,"" "")))"),1.0)</f>
        <v>1</v>
      </c>
    </row>
    <row r="17">
      <c r="A17" s="1">
        <v>377.0</v>
      </c>
      <c r="B17" s="1">
        <v>2.0</v>
      </c>
      <c r="C17" s="1">
        <v>6.0</v>
      </c>
      <c r="D17" s="33" t="s">
        <v>330</v>
      </c>
      <c r="E17" s="1" t="s">
        <v>24</v>
      </c>
      <c r="F17" s="1" t="s">
        <v>31</v>
      </c>
      <c r="G17" s="1" t="s">
        <v>25</v>
      </c>
      <c r="H17" s="6" t="s">
        <v>26</v>
      </c>
      <c r="I17" s="1" t="s">
        <v>24</v>
      </c>
      <c r="J17" s="1" t="s">
        <v>24</v>
      </c>
      <c r="K17" s="7">
        <f>IFERROR(__xludf.DUMMYFUNCTION("IF(ISBLANK(D17),"""",COUNTA(SPLIT(D17,"" "")))"),8.0)</f>
        <v>8</v>
      </c>
    </row>
    <row r="18">
      <c r="A18" s="1">
        <v>378.0</v>
      </c>
      <c r="B18" s="1">
        <v>2.0</v>
      </c>
      <c r="C18" s="1">
        <v>0.0</v>
      </c>
      <c r="D18" s="5" t="s">
        <v>49</v>
      </c>
      <c r="E18" s="1" t="s">
        <v>27</v>
      </c>
      <c r="F18" s="1" t="s">
        <v>38</v>
      </c>
      <c r="G18" s="1" t="s">
        <v>39</v>
      </c>
      <c r="H18" s="6" t="s">
        <v>26</v>
      </c>
      <c r="I18" s="1" t="s">
        <v>24</v>
      </c>
      <c r="J18" s="1" t="s">
        <v>24</v>
      </c>
      <c r="K18" s="7">
        <f>IFERROR(__xludf.DUMMYFUNCTION("IF(ISBLANK(D18),"""",COUNTA(SPLIT(D18,"" "")))"),1.0)</f>
        <v>1</v>
      </c>
    </row>
    <row r="19">
      <c r="A19" s="1">
        <v>379.0</v>
      </c>
      <c r="B19" s="1">
        <v>2.0</v>
      </c>
      <c r="C19" s="1">
        <v>0.0</v>
      </c>
      <c r="D19" s="9" t="s">
        <v>50</v>
      </c>
      <c r="E19" s="1" t="s">
        <v>27</v>
      </c>
      <c r="F19" s="1" t="s">
        <v>41</v>
      </c>
      <c r="G19" s="1" t="s">
        <v>39</v>
      </c>
      <c r="H19" s="6" t="s">
        <v>26</v>
      </c>
      <c r="I19" s="1" t="s">
        <v>24</v>
      </c>
      <c r="J19" s="1" t="s">
        <v>24</v>
      </c>
      <c r="K19" s="7">
        <f>IFERROR(__xludf.DUMMYFUNCTION("IF(ISBLANK(D19),"""",COUNTA(SPLIT(D19,"" "")))"),14.0)</f>
        <v>14</v>
      </c>
    </row>
    <row r="20">
      <c r="A20" s="1">
        <v>185.0</v>
      </c>
      <c r="B20" s="1">
        <v>3.0</v>
      </c>
      <c r="C20" s="1">
        <v>1.0</v>
      </c>
      <c r="D20" s="5" t="s">
        <v>51</v>
      </c>
      <c r="E20" s="1" t="s">
        <v>24</v>
      </c>
      <c r="F20" s="1" t="s">
        <v>24</v>
      </c>
      <c r="G20" s="1" t="s">
        <v>25</v>
      </c>
      <c r="H20" s="6" t="s">
        <v>26</v>
      </c>
      <c r="I20" s="1" t="s">
        <v>24</v>
      </c>
      <c r="J20" s="1" t="s">
        <v>24</v>
      </c>
      <c r="K20" s="7">
        <f>IFERROR(__xludf.DUMMYFUNCTION("IF(ISBLANK(D20),"""",COUNTA(SPLIT(D20,"" "")))"),10.0)</f>
        <v>10</v>
      </c>
      <c r="L20" s="1">
        <v>78.6</v>
      </c>
      <c r="M20" s="1">
        <v>4.5</v>
      </c>
      <c r="N20" s="1">
        <v>6.6</v>
      </c>
      <c r="O20" s="1">
        <v>5.5</v>
      </c>
      <c r="P20" s="1">
        <v>9.9</v>
      </c>
      <c r="Q20" s="1">
        <v>3.7</v>
      </c>
      <c r="R20" s="1">
        <v>6.0</v>
      </c>
      <c r="S20" s="1">
        <v>54.0</v>
      </c>
      <c r="T20" s="1">
        <v>5.0</v>
      </c>
      <c r="U20" s="14">
        <v>0.0926</v>
      </c>
      <c r="V20" s="1">
        <v>9.0</v>
      </c>
      <c r="W20" s="1">
        <v>1.41</v>
      </c>
    </row>
    <row r="21">
      <c r="A21" s="1">
        <v>186.0</v>
      </c>
      <c r="B21" s="1">
        <v>3.0</v>
      </c>
      <c r="C21" s="1">
        <v>2.0</v>
      </c>
      <c r="D21" s="5" t="s">
        <v>52</v>
      </c>
      <c r="E21" s="1" t="s">
        <v>24</v>
      </c>
      <c r="F21" s="1" t="s">
        <v>24</v>
      </c>
      <c r="G21" s="1" t="s">
        <v>25</v>
      </c>
      <c r="H21" s="6" t="s">
        <v>26</v>
      </c>
      <c r="I21" s="1" t="s">
        <v>24</v>
      </c>
      <c r="J21" s="1" t="s">
        <v>24</v>
      </c>
      <c r="K21" s="7">
        <f>IFERROR(__xludf.DUMMYFUNCTION("IF(ISBLANK(D21),"""",COUNTA(SPLIT(D21,"" "")))"),8.0)</f>
        <v>8</v>
      </c>
    </row>
    <row r="22">
      <c r="A22" s="1">
        <v>187.0</v>
      </c>
      <c r="B22" s="1">
        <v>3.0</v>
      </c>
      <c r="C22" s="1">
        <v>3.0</v>
      </c>
      <c r="D22" s="5" t="s">
        <v>53</v>
      </c>
      <c r="E22" s="1" t="s">
        <v>24</v>
      </c>
      <c r="F22" s="1" t="s">
        <v>24</v>
      </c>
      <c r="G22" s="1" t="s">
        <v>25</v>
      </c>
      <c r="H22" s="6" t="s">
        <v>26</v>
      </c>
      <c r="I22" s="1" t="s">
        <v>24</v>
      </c>
      <c r="J22" s="1" t="s">
        <v>24</v>
      </c>
      <c r="K22" s="7">
        <f>IFERROR(__xludf.DUMMYFUNCTION("IF(ISBLANK(D22),"""",COUNTA(SPLIT(D22,"" "")))"),11.0)</f>
        <v>11</v>
      </c>
    </row>
    <row r="23">
      <c r="A23" s="1">
        <v>188.0</v>
      </c>
      <c r="B23" s="1">
        <v>3.0</v>
      </c>
      <c r="C23" s="1">
        <v>4.0</v>
      </c>
      <c r="D23" s="37" t="s">
        <v>369</v>
      </c>
      <c r="E23" s="1" t="s">
        <v>24</v>
      </c>
      <c r="F23" s="1" t="s">
        <v>31</v>
      </c>
      <c r="G23" s="1" t="s">
        <v>25</v>
      </c>
      <c r="H23" s="6" t="s">
        <v>26</v>
      </c>
      <c r="I23" s="1" t="s">
        <v>24</v>
      </c>
      <c r="J23" s="1" t="s">
        <v>24</v>
      </c>
      <c r="K23" s="7">
        <f>IFERROR(__xludf.DUMMYFUNCTION("IF(ISBLANK(D23),"""",COUNTA(SPLIT(D23,"" "")))"),6.0)</f>
        <v>6</v>
      </c>
    </row>
    <row r="24">
      <c r="A24" s="1">
        <v>189.0</v>
      </c>
      <c r="B24" s="1">
        <v>3.0</v>
      </c>
      <c r="C24" s="1">
        <v>5.0</v>
      </c>
      <c r="D24" s="32" t="s">
        <v>331</v>
      </c>
      <c r="E24" s="1" t="s">
        <v>24</v>
      </c>
      <c r="F24" s="1" t="s">
        <v>31</v>
      </c>
      <c r="G24" s="1" t="s">
        <v>25</v>
      </c>
      <c r="H24" s="6" t="s">
        <v>26</v>
      </c>
      <c r="I24" s="1" t="s">
        <v>24</v>
      </c>
      <c r="J24" s="1" t="s">
        <v>24</v>
      </c>
      <c r="K24" s="7">
        <f>IFERROR(__xludf.DUMMYFUNCTION("IF(ISBLANK(D24),"""",COUNTA(SPLIT(D24,"" "")))"),8.0)</f>
        <v>8</v>
      </c>
    </row>
    <row r="25">
      <c r="A25" s="1">
        <v>190.0</v>
      </c>
      <c r="B25" s="1">
        <v>3.0</v>
      </c>
      <c r="C25" s="1">
        <v>0.0</v>
      </c>
      <c r="D25" s="13" t="s">
        <v>56</v>
      </c>
      <c r="E25" s="1" t="s">
        <v>27</v>
      </c>
      <c r="F25" s="1" t="s">
        <v>34</v>
      </c>
      <c r="G25" s="1" t="s">
        <v>35</v>
      </c>
      <c r="H25" s="6" t="s">
        <v>26</v>
      </c>
      <c r="I25" s="1" t="s">
        <v>24</v>
      </c>
      <c r="J25" s="1" t="s">
        <v>24</v>
      </c>
      <c r="K25" s="7">
        <f>IFERROR(__xludf.DUMMYFUNCTION("IF(ISBLANK(D25),"""",COUNTA(SPLIT(D25,"" "")))"),1.0)</f>
        <v>1</v>
      </c>
    </row>
    <row r="26">
      <c r="A26" s="1">
        <v>191.0</v>
      </c>
      <c r="B26" s="1">
        <v>3.0</v>
      </c>
      <c r="C26" s="1">
        <v>6.0</v>
      </c>
      <c r="D26" s="5" t="s">
        <v>57</v>
      </c>
      <c r="E26" s="1" t="s">
        <v>24</v>
      </c>
      <c r="F26" s="1" t="s">
        <v>24</v>
      </c>
      <c r="G26" s="1" t="s">
        <v>25</v>
      </c>
      <c r="H26" s="6" t="s">
        <v>26</v>
      </c>
      <c r="I26" s="1" t="s">
        <v>24</v>
      </c>
      <c r="J26" s="1" t="s">
        <v>24</v>
      </c>
      <c r="K26" s="7">
        <f>IFERROR(__xludf.DUMMYFUNCTION("IF(ISBLANK(D26),"""",COUNTA(SPLIT(D26,"" "")))"),10.0)</f>
        <v>10</v>
      </c>
    </row>
    <row r="27">
      <c r="A27" s="1">
        <v>192.0</v>
      </c>
      <c r="B27" s="1">
        <v>3.0</v>
      </c>
      <c r="C27" s="1">
        <v>0.0</v>
      </c>
      <c r="D27" s="9" t="s">
        <v>58</v>
      </c>
      <c r="E27" s="1" t="s">
        <v>27</v>
      </c>
      <c r="F27" s="1" t="s">
        <v>41</v>
      </c>
      <c r="G27" s="1" t="s">
        <v>35</v>
      </c>
      <c r="H27" s="6" t="s">
        <v>26</v>
      </c>
      <c r="I27" s="1" t="s">
        <v>24</v>
      </c>
      <c r="J27" s="1" t="s">
        <v>24</v>
      </c>
      <c r="K27" s="7">
        <f>IFERROR(__xludf.DUMMYFUNCTION("IF(ISBLANK(D27),"""",COUNTA(SPLIT(D27,"" "")))"),13.0)</f>
        <v>13</v>
      </c>
    </row>
    <row r="28">
      <c r="A28" s="1">
        <v>236.0</v>
      </c>
      <c r="B28" s="1">
        <v>4.0</v>
      </c>
      <c r="C28" s="1">
        <v>1.0</v>
      </c>
      <c r="D28" s="5" t="s">
        <v>59</v>
      </c>
      <c r="E28" s="1" t="s">
        <v>24</v>
      </c>
      <c r="F28" s="1" t="s">
        <v>24</v>
      </c>
      <c r="G28" s="1" t="s">
        <v>25</v>
      </c>
      <c r="H28" s="6" t="s">
        <v>26</v>
      </c>
      <c r="I28" s="1" t="s">
        <v>24</v>
      </c>
      <c r="J28" s="1" t="s">
        <v>24</v>
      </c>
      <c r="K28" s="7">
        <f>IFERROR(__xludf.DUMMYFUNCTION("IF(ISBLANK(D28),"""",COUNTA(SPLIT(D28,"" "")))"),11.0)</f>
        <v>11</v>
      </c>
      <c r="L28" s="1">
        <v>83.3</v>
      </c>
      <c r="M28" s="1">
        <v>3.9</v>
      </c>
      <c r="N28" s="1">
        <v>5.1</v>
      </c>
      <c r="O28" s="1">
        <v>4.4</v>
      </c>
      <c r="P28" s="1">
        <v>8.8</v>
      </c>
      <c r="Q28" s="1">
        <v>2.8</v>
      </c>
      <c r="R28" s="1">
        <v>6.0</v>
      </c>
      <c r="S28" s="1">
        <v>54.0</v>
      </c>
      <c r="T28" s="1">
        <v>3.0</v>
      </c>
      <c r="U28" s="14">
        <v>0.0556</v>
      </c>
      <c r="V28" s="1">
        <v>9.0</v>
      </c>
      <c r="W28" s="1">
        <v>1.35</v>
      </c>
    </row>
    <row r="29">
      <c r="A29" s="1">
        <v>237.0</v>
      </c>
      <c r="B29" s="1">
        <v>4.0</v>
      </c>
      <c r="C29" s="1">
        <v>2.0</v>
      </c>
      <c r="D29" s="5" t="s">
        <v>60</v>
      </c>
      <c r="E29" s="1" t="s">
        <v>24</v>
      </c>
      <c r="F29" s="1" t="s">
        <v>24</v>
      </c>
      <c r="G29" s="1" t="s">
        <v>25</v>
      </c>
      <c r="H29" s="6" t="s">
        <v>26</v>
      </c>
      <c r="I29" s="1" t="s">
        <v>24</v>
      </c>
      <c r="J29" s="1" t="s">
        <v>24</v>
      </c>
      <c r="K29" s="7">
        <f>IFERROR(__xludf.DUMMYFUNCTION("IF(ISBLANK(D29),"""",COUNTA(SPLIT(D29,"" "")))"),8.0)</f>
        <v>8</v>
      </c>
    </row>
    <row r="30">
      <c r="A30" s="1">
        <v>238.0</v>
      </c>
      <c r="B30" s="1">
        <v>4.0</v>
      </c>
      <c r="C30" s="1">
        <v>3.0</v>
      </c>
      <c r="D30" s="37" t="s">
        <v>370</v>
      </c>
      <c r="E30" s="1" t="s">
        <v>24</v>
      </c>
      <c r="F30" s="1" t="s">
        <v>31</v>
      </c>
      <c r="G30" s="1" t="s">
        <v>25</v>
      </c>
      <c r="H30" s="6" t="s">
        <v>26</v>
      </c>
      <c r="I30" s="1" t="s">
        <v>24</v>
      </c>
      <c r="J30" s="1" t="s">
        <v>24</v>
      </c>
      <c r="K30" s="7">
        <f>IFERROR(__xludf.DUMMYFUNCTION("IF(ISBLANK(D30),"""",COUNTA(SPLIT(D30,"" "")))"),8.0)</f>
        <v>8</v>
      </c>
      <c r="M30" s="14"/>
    </row>
    <row r="31">
      <c r="A31" s="1">
        <v>239.0</v>
      </c>
      <c r="B31" s="1">
        <v>4.0</v>
      </c>
      <c r="C31" s="1">
        <v>4.0</v>
      </c>
      <c r="D31" s="37" t="s">
        <v>371</v>
      </c>
      <c r="E31" s="1" t="s">
        <v>24</v>
      </c>
      <c r="F31" s="1" t="s">
        <v>31</v>
      </c>
      <c r="G31" s="1" t="s">
        <v>25</v>
      </c>
      <c r="H31" s="6" t="s">
        <v>26</v>
      </c>
      <c r="I31" s="1" t="s">
        <v>24</v>
      </c>
      <c r="J31" s="1" t="s">
        <v>24</v>
      </c>
      <c r="K31" s="7">
        <f>IFERROR(__xludf.DUMMYFUNCTION("IF(ISBLANK(D31),"""",COUNTA(SPLIT(D31,"" "")))"),7.0)</f>
        <v>7</v>
      </c>
    </row>
    <row r="32">
      <c r="A32" s="1">
        <v>240.0</v>
      </c>
      <c r="B32" s="1">
        <v>4.0</v>
      </c>
      <c r="C32" s="1">
        <v>0.0</v>
      </c>
      <c r="D32" s="13" t="s">
        <v>63</v>
      </c>
      <c r="E32" s="1" t="s">
        <v>27</v>
      </c>
      <c r="F32" s="1" t="s">
        <v>34</v>
      </c>
      <c r="G32" s="1" t="s">
        <v>35</v>
      </c>
      <c r="H32" s="6" t="s">
        <v>26</v>
      </c>
      <c r="I32" s="1" t="s">
        <v>24</v>
      </c>
      <c r="J32" s="1" t="s">
        <v>24</v>
      </c>
      <c r="K32" s="7">
        <f>IFERROR(__xludf.DUMMYFUNCTION("IF(ISBLANK(D32),"""",COUNTA(SPLIT(D32,"" "")))"),1.0)</f>
        <v>1</v>
      </c>
    </row>
    <row r="33">
      <c r="A33" s="1">
        <v>241.0</v>
      </c>
      <c r="B33" s="1">
        <v>4.0</v>
      </c>
      <c r="C33" s="1">
        <v>5.0</v>
      </c>
      <c r="D33" s="32" t="s">
        <v>332</v>
      </c>
      <c r="E33" s="1" t="s">
        <v>24</v>
      </c>
      <c r="F33" s="1" t="s">
        <v>31</v>
      </c>
      <c r="G33" s="1" t="s">
        <v>25</v>
      </c>
      <c r="H33" s="6" t="s">
        <v>26</v>
      </c>
      <c r="I33" s="1" t="s">
        <v>24</v>
      </c>
      <c r="J33" s="1" t="s">
        <v>24</v>
      </c>
      <c r="K33" s="7">
        <f>IFERROR(__xludf.DUMMYFUNCTION("IF(ISBLANK(D33),"""",COUNTA(SPLIT(D33,"" "")))"),10.0)</f>
        <v>10</v>
      </c>
    </row>
    <row r="34">
      <c r="A34" s="1">
        <v>242.0</v>
      </c>
      <c r="B34" s="1">
        <v>4.0</v>
      </c>
      <c r="C34" s="1">
        <v>0.0</v>
      </c>
      <c r="D34" s="5" t="s">
        <v>65</v>
      </c>
      <c r="E34" s="1" t="s">
        <v>27</v>
      </c>
      <c r="F34" s="1" t="s">
        <v>38</v>
      </c>
      <c r="G34" s="1" t="s">
        <v>39</v>
      </c>
      <c r="H34" s="6" t="s">
        <v>26</v>
      </c>
      <c r="I34" s="1" t="s">
        <v>24</v>
      </c>
      <c r="J34" s="1" t="s">
        <v>24</v>
      </c>
      <c r="K34" s="7">
        <f>IFERROR(__xludf.DUMMYFUNCTION("IF(ISBLANK(D34),"""",COUNTA(SPLIT(D34,"" "")))"),1.0)</f>
        <v>1</v>
      </c>
    </row>
    <row r="35">
      <c r="A35" s="1">
        <v>243.0</v>
      </c>
      <c r="B35" s="1">
        <v>4.0</v>
      </c>
      <c r="C35" s="1">
        <v>6.0</v>
      </c>
      <c r="D35" s="32" t="s">
        <v>333</v>
      </c>
      <c r="E35" s="1" t="s">
        <v>24</v>
      </c>
      <c r="F35" s="1" t="s">
        <v>31</v>
      </c>
      <c r="G35" s="1" t="s">
        <v>25</v>
      </c>
      <c r="H35" s="6" t="s">
        <v>26</v>
      </c>
      <c r="I35" s="1" t="s">
        <v>24</v>
      </c>
      <c r="J35" s="1" t="s">
        <v>24</v>
      </c>
      <c r="K35" s="7">
        <f>IFERROR(__xludf.DUMMYFUNCTION("IF(ISBLANK(D35),"""",COUNTA(SPLIT(D35,"" "")))"),10.0)</f>
        <v>10</v>
      </c>
    </row>
    <row r="36">
      <c r="A36" s="1">
        <v>244.0</v>
      </c>
      <c r="B36" s="1">
        <v>4.0</v>
      </c>
      <c r="C36" s="1">
        <v>0.0</v>
      </c>
      <c r="D36" s="9" t="s">
        <v>67</v>
      </c>
      <c r="E36" s="1" t="s">
        <v>27</v>
      </c>
      <c r="F36" s="1" t="s">
        <v>41</v>
      </c>
      <c r="G36" s="1" t="s">
        <v>39</v>
      </c>
      <c r="H36" s="6" t="s">
        <v>26</v>
      </c>
      <c r="I36" s="1" t="s">
        <v>24</v>
      </c>
      <c r="J36" s="1" t="s">
        <v>24</v>
      </c>
      <c r="K36" s="7">
        <f>IFERROR(__xludf.DUMMYFUNCTION("IF(ISBLANK(D36),"""",COUNTA(SPLIT(D36,"" "")))"),9.0)</f>
        <v>9</v>
      </c>
    </row>
    <row r="37">
      <c r="A37" s="1">
        <v>174.0</v>
      </c>
      <c r="B37" s="1">
        <v>5.0</v>
      </c>
      <c r="C37" s="1">
        <v>1.0</v>
      </c>
      <c r="D37" s="5" t="s">
        <v>68</v>
      </c>
      <c r="E37" s="1" t="s">
        <v>24</v>
      </c>
      <c r="F37" s="1" t="s">
        <v>24</v>
      </c>
      <c r="G37" s="1" t="s">
        <v>25</v>
      </c>
      <c r="H37" s="6" t="s">
        <v>26</v>
      </c>
      <c r="I37" s="1" t="s">
        <v>24</v>
      </c>
      <c r="J37" s="1" t="s">
        <v>24</v>
      </c>
      <c r="K37" s="7">
        <f>IFERROR(__xludf.DUMMYFUNCTION("IF(ISBLANK(D37),"""",COUNTA(SPLIT(D37,"" "")))"),8.0)</f>
        <v>8</v>
      </c>
      <c r="L37" s="1">
        <v>85.4</v>
      </c>
      <c r="M37" s="1">
        <v>3.3</v>
      </c>
      <c r="N37" s="1">
        <v>5.3</v>
      </c>
      <c r="O37" s="1">
        <v>4.7</v>
      </c>
      <c r="P37" s="1">
        <v>9.8</v>
      </c>
      <c r="Q37" s="1">
        <v>3.1</v>
      </c>
      <c r="R37" s="1">
        <v>7.0</v>
      </c>
      <c r="S37" s="1">
        <v>56.0</v>
      </c>
      <c r="T37" s="1">
        <v>4.0</v>
      </c>
      <c r="U37" s="14">
        <v>0.0714</v>
      </c>
      <c r="V37" s="1">
        <v>8.0</v>
      </c>
      <c r="W37" s="1">
        <v>1.34</v>
      </c>
    </row>
    <row r="38">
      <c r="A38" s="1">
        <v>175.0</v>
      </c>
      <c r="B38" s="1">
        <v>5.0</v>
      </c>
      <c r="C38" s="1">
        <v>0.0</v>
      </c>
      <c r="D38" s="5" t="s">
        <v>69</v>
      </c>
      <c r="E38" s="1" t="s">
        <v>27</v>
      </c>
      <c r="F38" s="1" t="s">
        <v>38</v>
      </c>
      <c r="G38" s="1" t="s">
        <v>39</v>
      </c>
      <c r="H38" s="6" t="s">
        <v>26</v>
      </c>
      <c r="I38" s="1" t="s">
        <v>24</v>
      </c>
      <c r="J38" s="1" t="s">
        <v>24</v>
      </c>
      <c r="K38" s="7">
        <f>IFERROR(__xludf.DUMMYFUNCTION("IF(ISBLANK(D38),"""",COUNTA(SPLIT(D38,"" "")))"),1.0)</f>
        <v>1</v>
      </c>
    </row>
    <row r="39">
      <c r="A39" s="1">
        <v>176.0</v>
      </c>
      <c r="B39" s="1">
        <v>5.0</v>
      </c>
      <c r="C39" s="1">
        <v>2.0</v>
      </c>
      <c r="D39" s="5" t="s">
        <v>70</v>
      </c>
      <c r="E39" s="1" t="s">
        <v>24</v>
      </c>
      <c r="F39" s="1" t="s">
        <v>24</v>
      </c>
      <c r="G39" s="1" t="s">
        <v>25</v>
      </c>
      <c r="H39" s="6" t="s">
        <v>26</v>
      </c>
      <c r="I39" s="1" t="s">
        <v>24</v>
      </c>
      <c r="J39" s="1" t="s">
        <v>24</v>
      </c>
      <c r="K39" s="7">
        <f>IFERROR(__xludf.DUMMYFUNCTION("IF(ISBLANK(D39),"""",COUNTA(SPLIT(D39,"" "")))"),8.0)</f>
        <v>8</v>
      </c>
    </row>
    <row r="40">
      <c r="A40" s="1">
        <v>177.0</v>
      </c>
      <c r="B40" s="1">
        <v>5.0</v>
      </c>
      <c r="C40" s="1">
        <v>3.0</v>
      </c>
      <c r="D40" s="5" t="s">
        <v>71</v>
      </c>
      <c r="E40" s="1" t="s">
        <v>24</v>
      </c>
      <c r="F40" s="1" t="s">
        <v>24</v>
      </c>
      <c r="G40" s="1" t="s">
        <v>25</v>
      </c>
      <c r="H40" s="6" t="s">
        <v>26</v>
      </c>
      <c r="I40" s="1" t="s">
        <v>24</v>
      </c>
      <c r="J40" s="1" t="s">
        <v>24</v>
      </c>
      <c r="K40" s="7">
        <f>IFERROR(__xludf.DUMMYFUNCTION("IF(ISBLANK(D40),"""",COUNTA(SPLIT(D40,"" "")))"),7.0)</f>
        <v>7</v>
      </c>
    </row>
    <row r="41">
      <c r="A41" s="1">
        <v>178.0</v>
      </c>
      <c r="B41" s="1">
        <v>5.0</v>
      </c>
      <c r="C41" s="1">
        <v>4.0</v>
      </c>
      <c r="D41" s="39" t="s">
        <v>372</v>
      </c>
      <c r="E41" s="1" t="s">
        <v>24</v>
      </c>
      <c r="F41" s="1" t="s">
        <v>31</v>
      </c>
      <c r="G41" s="1" t="s">
        <v>25</v>
      </c>
      <c r="H41" s="6" t="s">
        <v>26</v>
      </c>
      <c r="I41" s="1" t="s">
        <v>24</v>
      </c>
      <c r="J41" s="1" t="s">
        <v>24</v>
      </c>
      <c r="K41" s="7">
        <f>IFERROR(__xludf.DUMMYFUNCTION("IF(ISBLANK(D41),"""",COUNTA(SPLIT(D41,"" "")))"),12.0)</f>
        <v>12</v>
      </c>
    </row>
    <row r="42">
      <c r="A42" s="1">
        <v>179.0</v>
      </c>
      <c r="B42" s="1">
        <v>5.0</v>
      </c>
      <c r="C42" s="1">
        <v>5.0</v>
      </c>
      <c r="D42" s="39" t="s">
        <v>373</v>
      </c>
      <c r="E42" s="1" t="s">
        <v>24</v>
      </c>
      <c r="F42" s="1" t="s">
        <v>31</v>
      </c>
      <c r="G42" s="1" t="s">
        <v>25</v>
      </c>
      <c r="H42" s="6" t="s">
        <v>26</v>
      </c>
      <c r="I42" s="1" t="s">
        <v>24</v>
      </c>
      <c r="J42" s="1" t="s">
        <v>24</v>
      </c>
      <c r="K42" s="7">
        <f>IFERROR(__xludf.DUMMYFUNCTION("IF(ISBLANK(D42),"""",COUNTA(SPLIT(D42,"" "")))"),9.0)</f>
        <v>9</v>
      </c>
    </row>
    <row r="43">
      <c r="A43" s="1">
        <v>180.0</v>
      </c>
      <c r="B43" s="1">
        <v>5.0</v>
      </c>
      <c r="C43" s="1">
        <v>0.0</v>
      </c>
      <c r="D43" s="13" t="s">
        <v>74</v>
      </c>
      <c r="E43" s="1" t="s">
        <v>27</v>
      </c>
      <c r="F43" s="1" t="s">
        <v>34</v>
      </c>
      <c r="G43" s="1" t="s">
        <v>35</v>
      </c>
      <c r="H43" s="6" t="s">
        <v>26</v>
      </c>
      <c r="I43" s="1" t="s">
        <v>24</v>
      </c>
      <c r="J43" s="1" t="s">
        <v>24</v>
      </c>
      <c r="K43" s="7">
        <f>IFERROR(__xludf.DUMMYFUNCTION("IF(ISBLANK(D43),"""",COUNTA(SPLIT(D43,"" "")))"),1.0)</f>
        <v>1</v>
      </c>
    </row>
    <row r="44">
      <c r="A44" s="1">
        <v>181.0</v>
      </c>
      <c r="B44" s="1">
        <v>5.0</v>
      </c>
      <c r="C44" s="1">
        <v>6.0</v>
      </c>
      <c r="D44" s="33" t="s">
        <v>334</v>
      </c>
      <c r="E44" s="1" t="s">
        <v>24</v>
      </c>
      <c r="F44" s="1" t="s">
        <v>31</v>
      </c>
      <c r="G44" s="1" t="s">
        <v>25</v>
      </c>
      <c r="H44" s="6" t="s">
        <v>26</v>
      </c>
      <c r="I44" s="1" t="s">
        <v>24</v>
      </c>
      <c r="J44" s="1" t="s">
        <v>24</v>
      </c>
      <c r="K44" s="7">
        <f>IFERROR(__xludf.DUMMYFUNCTION("IF(ISBLANK(D44),"""",COUNTA(SPLIT(D44,"" "")))"),4.0)</f>
        <v>4</v>
      </c>
    </row>
    <row r="45">
      <c r="A45" s="1">
        <v>182.0</v>
      </c>
      <c r="B45" s="1">
        <v>5.0</v>
      </c>
      <c r="C45" s="1">
        <v>7.0</v>
      </c>
      <c r="D45" s="5" t="s">
        <v>76</v>
      </c>
      <c r="E45" s="1" t="s">
        <v>24</v>
      </c>
      <c r="F45" s="1" t="s">
        <v>24</v>
      </c>
      <c r="G45" s="1" t="s">
        <v>25</v>
      </c>
      <c r="H45" s="6" t="s">
        <v>26</v>
      </c>
      <c r="I45" s="1" t="s">
        <v>24</v>
      </c>
      <c r="J45" s="1" t="s">
        <v>24</v>
      </c>
      <c r="K45" s="7">
        <f>IFERROR(__xludf.DUMMYFUNCTION("IF(ISBLANK(D45),"""",COUNTA(SPLIT(D45,"" "")))"),8.0)</f>
        <v>8</v>
      </c>
    </row>
    <row r="46">
      <c r="A46" s="1">
        <v>183.0</v>
      </c>
      <c r="B46" s="1">
        <v>5.0</v>
      </c>
      <c r="C46" s="1">
        <v>0.0</v>
      </c>
      <c r="D46" s="9" t="s">
        <v>77</v>
      </c>
      <c r="E46" s="1" t="s">
        <v>27</v>
      </c>
      <c r="F46" s="1" t="s">
        <v>41</v>
      </c>
      <c r="G46" s="1" t="s">
        <v>35</v>
      </c>
      <c r="H46" s="6" t="s">
        <v>26</v>
      </c>
      <c r="I46" s="1" t="s">
        <v>24</v>
      </c>
      <c r="J46" s="1" t="s">
        <v>24</v>
      </c>
      <c r="K46" s="7">
        <f>IFERROR(__xludf.DUMMYFUNCTION("IF(ISBLANK(D46),"""",COUNTA(SPLIT(D46,"" "")))"),13.0)</f>
        <v>13</v>
      </c>
    </row>
    <row r="47">
      <c r="A47" s="1">
        <v>351.0</v>
      </c>
      <c r="B47" s="1">
        <v>6.0</v>
      </c>
      <c r="C47" s="1">
        <v>1.0</v>
      </c>
      <c r="D47" s="5" t="s">
        <v>78</v>
      </c>
      <c r="E47" s="1" t="s">
        <v>24</v>
      </c>
      <c r="F47" s="1" t="s">
        <v>24</v>
      </c>
      <c r="G47" s="1" t="s">
        <v>25</v>
      </c>
      <c r="H47" s="6" t="s">
        <v>26</v>
      </c>
      <c r="I47" s="1" t="s">
        <v>24</v>
      </c>
      <c r="J47" s="1" t="s">
        <v>24</v>
      </c>
      <c r="K47" s="7">
        <f>IFERROR(__xludf.DUMMYFUNCTION("IF(ISBLANK(D47),"""",COUNTA(SPLIT(D47,"" "")))"),11.0)</f>
        <v>11</v>
      </c>
      <c r="L47" s="1">
        <v>79.7</v>
      </c>
      <c r="M47" s="1">
        <v>4.3</v>
      </c>
      <c r="N47" s="1">
        <v>6.6</v>
      </c>
      <c r="O47" s="1">
        <v>5.0</v>
      </c>
      <c r="P47" s="1">
        <v>10.3</v>
      </c>
      <c r="Q47" s="1">
        <v>3.9</v>
      </c>
      <c r="R47" s="1">
        <v>6.0</v>
      </c>
      <c r="S47" s="1">
        <v>53.0</v>
      </c>
      <c r="T47" s="1">
        <v>4.0</v>
      </c>
      <c r="U47" s="14">
        <v>0.0755</v>
      </c>
      <c r="V47" s="1">
        <v>8.83</v>
      </c>
      <c r="W47" s="1">
        <v>1.4</v>
      </c>
    </row>
    <row r="48">
      <c r="A48" s="1">
        <v>352.0</v>
      </c>
      <c r="B48" s="1">
        <v>6.0</v>
      </c>
      <c r="C48" s="1">
        <v>2.0</v>
      </c>
      <c r="D48" s="5" t="s">
        <v>79</v>
      </c>
      <c r="E48" s="1" t="s">
        <v>24</v>
      </c>
      <c r="F48" s="1" t="s">
        <v>24</v>
      </c>
      <c r="G48" s="1" t="s">
        <v>25</v>
      </c>
      <c r="H48" s="6" t="s">
        <v>26</v>
      </c>
      <c r="I48" s="1" t="s">
        <v>24</v>
      </c>
      <c r="J48" s="1" t="s">
        <v>24</v>
      </c>
      <c r="K48" s="7">
        <f>IFERROR(__xludf.DUMMYFUNCTION("IF(ISBLANK(D48),"""",COUNTA(SPLIT(D48,"" "")))"),9.0)</f>
        <v>9</v>
      </c>
      <c r="M48" s="14"/>
    </row>
    <row r="49">
      <c r="A49" s="1">
        <v>353.0</v>
      </c>
      <c r="B49" s="1">
        <v>6.0</v>
      </c>
      <c r="C49" s="1">
        <v>3.0</v>
      </c>
      <c r="D49" s="39" t="s">
        <v>374</v>
      </c>
      <c r="E49" s="1" t="s">
        <v>24</v>
      </c>
      <c r="F49" s="1" t="s">
        <v>31</v>
      </c>
      <c r="G49" s="1" t="s">
        <v>25</v>
      </c>
      <c r="H49" s="6" t="s">
        <v>26</v>
      </c>
      <c r="I49" s="1" t="s">
        <v>24</v>
      </c>
      <c r="J49" s="1" t="s">
        <v>24</v>
      </c>
      <c r="K49" s="7">
        <f>IFERROR(__xludf.DUMMYFUNCTION("IF(ISBLANK(D49),"""",COUNTA(SPLIT(D49,"" "")))"),8.0)</f>
        <v>8</v>
      </c>
    </row>
    <row r="50">
      <c r="A50" s="1">
        <v>354.0</v>
      </c>
      <c r="B50" s="1">
        <v>6.0</v>
      </c>
      <c r="C50" s="1">
        <v>4.0</v>
      </c>
      <c r="D50" s="39" t="s">
        <v>375</v>
      </c>
      <c r="E50" s="1" t="s">
        <v>24</v>
      </c>
      <c r="F50" s="1" t="s">
        <v>31</v>
      </c>
      <c r="G50" s="1" t="s">
        <v>25</v>
      </c>
      <c r="H50" s="6" t="s">
        <v>26</v>
      </c>
      <c r="I50" s="1" t="s">
        <v>24</v>
      </c>
      <c r="J50" s="1" t="s">
        <v>24</v>
      </c>
      <c r="K50" s="7">
        <f>IFERROR(__xludf.DUMMYFUNCTION("IF(ISBLANK(D50),"""",COUNTA(SPLIT(D50,"" "")))"),11.0)</f>
        <v>11</v>
      </c>
    </row>
    <row r="51">
      <c r="A51" s="1">
        <v>355.0</v>
      </c>
      <c r="B51" s="1">
        <v>6.0</v>
      </c>
      <c r="C51" s="1">
        <v>0.0</v>
      </c>
      <c r="D51" s="13" t="s">
        <v>82</v>
      </c>
      <c r="E51" s="1" t="s">
        <v>27</v>
      </c>
      <c r="F51" s="1" t="s">
        <v>34</v>
      </c>
      <c r="G51" s="1" t="s">
        <v>35</v>
      </c>
      <c r="H51" s="6" t="s">
        <v>26</v>
      </c>
      <c r="I51" s="1" t="s">
        <v>24</v>
      </c>
      <c r="J51" s="1" t="s">
        <v>24</v>
      </c>
      <c r="K51" s="7">
        <f>IFERROR(__xludf.DUMMYFUNCTION("IF(ISBLANK(D51),"""",COUNTA(SPLIT(D51,"" "")))"),1.0)</f>
        <v>1</v>
      </c>
    </row>
    <row r="52">
      <c r="A52" s="1">
        <v>356.0</v>
      </c>
      <c r="B52" s="1">
        <v>6.0</v>
      </c>
      <c r="C52" s="1">
        <v>5.0</v>
      </c>
      <c r="D52" s="34" t="s">
        <v>335</v>
      </c>
      <c r="E52" s="1" t="s">
        <v>24</v>
      </c>
      <c r="F52" s="1" t="s">
        <v>31</v>
      </c>
      <c r="G52" s="1" t="s">
        <v>25</v>
      </c>
      <c r="H52" s="6" t="s">
        <v>26</v>
      </c>
      <c r="I52" s="1" t="s">
        <v>24</v>
      </c>
      <c r="J52" s="1" t="s">
        <v>24</v>
      </c>
      <c r="K52" s="7">
        <f>IFERROR(__xludf.DUMMYFUNCTION("IF(ISBLANK(D52),"""",COUNTA(SPLIT(D52,"" "")))"),10.0)</f>
        <v>10</v>
      </c>
    </row>
    <row r="53">
      <c r="A53" s="1">
        <v>357.0</v>
      </c>
      <c r="B53" s="1">
        <v>6.0</v>
      </c>
      <c r="C53" s="1">
        <v>0.0</v>
      </c>
      <c r="D53" s="5" t="s">
        <v>84</v>
      </c>
      <c r="E53" s="1" t="s">
        <v>27</v>
      </c>
      <c r="F53" s="1" t="s">
        <v>38</v>
      </c>
      <c r="G53" s="1" t="s">
        <v>39</v>
      </c>
      <c r="H53" s="6" t="s">
        <v>26</v>
      </c>
      <c r="I53" s="1" t="s">
        <v>24</v>
      </c>
      <c r="J53" s="1" t="s">
        <v>24</v>
      </c>
      <c r="K53" s="7">
        <f>IFERROR(__xludf.DUMMYFUNCTION("IF(ISBLANK(D53),"""",COUNTA(SPLIT(D53,"" "")))"),1.0)</f>
        <v>1</v>
      </c>
    </row>
    <row r="54">
      <c r="A54" s="1">
        <v>358.0</v>
      </c>
      <c r="B54" s="1">
        <v>6.0</v>
      </c>
      <c r="C54" s="1">
        <v>6.0</v>
      </c>
      <c r="D54" s="34" t="s">
        <v>336</v>
      </c>
      <c r="E54" s="1" t="s">
        <v>24</v>
      </c>
      <c r="F54" s="1" t="s">
        <v>31</v>
      </c>
      <c r="G54" s="1" t="s">
        <v>25</v>
      </c>
      <c r="H54" s="6" t="s">
        <v>26</v>
      </c>
      <c r="I54" s="1" t="s">
        <v>24</v>
      </c>
      <c r="J54" s="1" t="s">
        <v>24</v>
      </c>
      <c r="K54" s="7">
        <f>IFERROR(__xludf.DUMMYFUNCTION("IF(ISBLANK(D54),"""",COUNTA(SPLIT(D54,"" "")))"),4.0)</f>
        <v>4</v>
      </c>
    </row>
    <row r="55">
      <c r="A55" s="1">
        <v>359.0</v>
      </c>
      <c r="B55" s="1">
        <v>6.0</v>
      </c>
      <c r="C55" s="1">
        <v>0.0</v>
      </c>
      <c r="D55" s="9" t="s">
        <v>86</v>
      </c>
      <c r="E55" s="1" t="s">
        <v>27</v>
      </c>
      <c r="F55" s="1" t="s">
        <v>41</v>
      </c>
      <c r="G55" s="1" t="s">
        <v>39</v>
      </c>
      <c r="H55" s="6" t="s">
        <v>26</v>
      </c>
      <c r="I55" s="1" t="s">
        <v>24</v>
      </c>
      <c r="J55" s="1" t="s">
        <v>24</v>
      </c>
      <c r="K55" s="7">
        <f>IFERROR(__xludf.DUMMYFUNCTION("IF(ISBLANK(D55),"""",COUNTA(SPLIT(D55,"" "")))"),10.0)</f>
        <v>10</v>
      </c>
    </row>
    <row r="56">
      <c r="A56" s="1">
        <v>319.0</v>
      </c>
      <c r="B56" s="1">
        <v>7.0</v>
      </c>
      <c r="C56" s="1">
        <v>1.0</v>
      </c>
      <c r="D56" s="5" t="s">
        <v>87</v>
      </c>
      <c r="E56" s="1" t="s">
        <v>24</v>
      </c>
      <c r="F56" s="1" t="s">
        <v>24</v>
      </c>
      <c r="G56" s="1" t="s">
        <v>25</v>
      </c>
      <c r="H56" s="6" t="s">
        <v>26</v>
      </c>
      <c r="I56" s="1" t="s">
        <v>24</v>
      </c>
      <c r="J56" s="1" t="s">
        <v>24</v>
      </c>
      <c r="K56" s="7">
        <f>IFERROR(__xludf.DUMMYFUNCTION("IF(ISBLANK(D56),"""",COUNTA(SPLIT(D56,"" "")))"),9.0)</f>
        <v>9</v>
      </c>
      <c r="L56" s="1">
        <v>86.2</v>
      </c>
      <c r="M56" s="1">
        <v>3.8</v>
      </c>
      <c r="N56" s="1">
        <v>6.9</v>
      </c>
      <c r="O56" s="1">
        <v>5.2</v>
      </c>
      <c r="P56" s="1">
        <v>8.9</v>
      </c>
      <c r="Q56" s="1">
        <v>3.5</v>
      </c>
      <c r="R56" s="1">
        <v>7.0</v>
      </c>
      <c r="S56" s="1">
        <v>73.0</v>
      </c>
      <c r="T56" s="1">
        <v>5.0</v>
      </c>
      <c r="U56" s="14">
        <v>0.0685</v>
      </c>
      <c r="V56" s="1">
        <v>10.43</v>
      </c>
      <c r="W56" s="1">
        <v>1.3</v>
      </c>
    </row>
    <row r="57">
      <c r="A57" s="1">
        <v>320.0</v>
      </c>
      <c r="B57" s="1">
        <v>7.0</v>
      </c>
      <c r="C57" s="1">
        <v>2.0</v>
      </c>
      <c r="D57" s="5" t="s">
        <v>88</v>
      </c>
      <c r="E57" s="1" t="s">
        <v>24</v>
      </c>
      <c r="F57" s="1" t="s">
        <v>24</v>
      </c>
      <c r="G57" s="1" t="s">
        <v>25</v>
      </c>
      <c r="H57" s="6" t="s">
        <v>26</v>
      </c>
      <c r="I57" s="1" t="s">
        <v>24</v>
      </c>
      <c r="J57" s="1" t="s">
        <v>24</v>
      </c>
      <c r="K57" s="7">
        <f>IFERROR(__xludf.DUMMYFUNCTION("IF(ISBLANK(D57),"""",COUNTA(SPLIT(D57,"" "")))"),12.0)</f>
        <v>12</v>
      </c>
    </row>
    <row r="58">
      <c r="A58" s="1">
        <v>321.0</v>
      </c>
      <c r="B58" s="1">
        <v>7.0</v>
      </c>
      <c r="C58" s="1">
        <v>3.0</v>
      </c>
      <c r="D58" s="5" t="s">
        <v>89</v>
      </c>
      <c r="E58" s="1" t="s">
        <v>24</v>
      </c>
      <c r="F58" s="1" t="s">
        <v>24</v>
      </c>
      <c r="G58" s="1" t="s">
        <v>25</v>
      </c>
      <c r="H58" s="6" t="s">
        <v>26</v>
      </c>
      <c r="I58" s="1" t="s">
        <v>24</v>
      </c>
      <c r="J58" s="1" t="s">
        <v>24</v>
      </c>
      <c r="K58" s="7">
        <f>IFERROR(__xludf.DUMMYFUNCTION("IF(ISBLANK(D58),"""",COUNTA(SPLIT(D58,"" "")))"),9.0)</f>
        <v>9</v>
      </c>
    </row>
    <row r="59">
      <c r="A59" s="1">
        <v>322.0</v>
      </c>
      <c r="B59" s="1">
        <v>7.0</v>
      </c>
      <c r="C59" s="1">
        <v>4.0</v>
      </c>
      <c r="D59" s="37" t="s">
        <v>376</v>
      </c>
      <c r="E59" s="1" t="s">
        <v>24</v>
      </c>
      <c r="F59" s="1" t="s">
        <v>31</v>
      </c>
      <c r="G59" s="1" t="s">
        <v>25</v>
      </c>
      <c r="H59" s="6" t="s">
        <v>26</v>
      </c>
      <c r="I59" s="1" t="s">
        <v>24</v>
      </c>
      <c r="J59" s="1" t="s">
        <v>24</v>
      </c>
      <c r="K59" s="7">
        <f>IFERROR(__xludf.DUMMYFUNCTION("IF(ISBLANK(D59),"""",COUNTA(SPLIT(D59,"" "")))"),16.0)</f>
        <v>16</v>
      </c>
    </row>
    <row r="60">
      <c r="A60" s="1">
        <v>323.0</v>
      </c>
      <c r="B60" s="1">
        <v>7.0</v>
      </c>
      <c r="C60" s="1">
        <v>5.0</v>
      </c>
      <c r="D60" s="37" t="s">
        <v>377</v>
      </c>
      <c r="E60" s="1" t="s">
        <v>24</v>
      </c>
      <c r="F60" s="1" t="s">
        <v>31</v>
      </c>
      <c r="G60" s="1" t="s">
        <v>25</v>
      </c>
      <c r="H60" s="6" t="s">
        <v>26</v>
      </c>
      <c r="I60" s="1" t="s">
        <v>24</v>
      </c>
      <c r="J60" s="1" t="s">
        <v>24</v>
      </c>
      <c r="K60" s="7">
        <f>IFERROR(__xludf.DUMMYFUNCTION("IF(ISBLANK(D60),"""",COUNTA(SPLIT(D60,"" "")))"),6.0)</f>
        <v>6</v>
      </c>
    </row>
    <row r="61">
      <c r="A61" s="1">
        <v>324.0</v>
      </c>
      <c r="B61" s="1">
        <v>7.0</v>
      </c>
      <c r="C61" s="1">
        <v>0.0</v>
      </c>
      <c r="D61" s="5" t="s">
        <v>92</v>
      </c>
      <c r="E61" s="1" t="s">
        <v>27</v>
      </c>
      <c r="F61" s="1" t="s">
        <v>34</v>
      </c>
      <c r="G61" s="1" t="s">
        <v>35</v>
      </c>
      <c r="H61" s="6" t="s">
        <v>26</v>
      </c>
      <c r="I61" s="1" t="s">
        <v>24</v>
      </c>
      <c r="J61" s="1" t="s">
        <v>24</v>
      </c>
      <c r="K61" s="7">
        <f>IFERROR(__xludf.DUMMYFUNCTION("IF(ISBLANK(D61),"""",COUNTA(SPLIT(D61,"" "")))"),1.0)</f>
        <v>1</v>
      </c>
    </row>
    <row r="62">
      <c r="A62" s="1">
        <v>325.0</v>
      </c>
      <c r="B62" s="1">
        <v>7.0</v>
      </c>
      <c r="C62" s="1">
        <v>6.0</v>
      </c>
      <c r="D62" s="32" t="s">
        <v>337</v>
      </c>
      <c r="E62" s="1" t="s">
        <v>24</v>
      </c>
      <c r="F62" s="1" t="s">
        <v>31</v>
      </c>
      <c r="G62" s="1" t="s">
        <v>25</v>
      </c>
      <c r="H62" s="6" t="s">
        <v>26</v>
      </c>
      <c r="I62" s="1" t="s">
        <v>24</v>
      </c>
      <c r="J62" s="1" t="s">
        <v>24</v>
      </c>
      <c r="K62" s="7">
        <f>IFERROR(__xludf.DUMMYFUNCTION("IF(ISBLANK(D62),"""",COUNTA(SPLIT(D62,"" "")))"),15.0)</f>
        <v>15</v>
      </c>
    </row>
    <row r="63">
      <c r="A63" s="1">
        <v>326.0</v>
      </c>
      <c r="B63" s="1">
        <v>7.0</v>
      </c>
      <c r="C63" s="1">
        <v>0.0</v>
      </c>
      <c r="D63" s="5" t="s">
        <v>94</v>
      </c>
      <c r="E63" s="1" t="s">
        <v>27</v>
      </c>
      <c r="F63" s="1" t="s">
        <v>38</v>
      </c>
      <c r="G63" s="1" t="s">
        <v>39</v>
      </c>
      <c r="H63" s="6" t="s">
        <v>26</v>
      </c>
      <c r="I63" s="1" t="s">
        <v>24</v>
      </c>
      <c r="J63" s="1" t="s">
        <v>24</v>
      </c>
      <c r="K63" s="7">
        <f>IFERROR(__xludf.DUMMYFUNCTION("IF(ISBLANK(D63),"""",COUNTA(SPLIT(D63,"" "")))"),1.0)</f>
        <v>1</v>
      </c>
    </row>
    <row r="64">
      <c r="A64" s="1">
        <v>327.0</v>
      </c>
      <c r="B64" s="1">
        <v>7.0</v>
      </c>
      <c r="C64" s="1">
        <v>7.0</v>
      </c>
      <c r="D64" s="32" t="s">
        <v>338</v>
      </c>
      <c r="E64" s="1" t="s">
        <v>24</v>
      </c>
      <c r="F64" s="1" t="s">
        <v>31</v>
      </c>
      <c r="G64" s="1" t="s">
        <v>25</v>
      </c>
      <c r="H64" s="6" t="s">
        <v>26</v>
      </c>
      <c r="I64" s="1" t="s">
        <v>24</v>
      </c>
      <c r="J64" s="1" t="s">
        <v>24</v>
      </c>
      <c r="K64" s="7">
        <f>IFERROR(__xludf.DUMMYFUNCTION("IF(ISBLANK(D64),"""",COUNTA(SPLIT(D64,"" "")))"),6.0)</f>
        <v>6</v>
      </c>
    </row>
    <row r="65">
      <c r="A65" s="1">
        <v>329.0</v>
      </c>
      <c r="B65" s="1">
        <v>7.0</v>
      </c>
      <c r="C65" s="1">
        <v>0.0</v>
      </c>
      <c r="D65" s="9" t="s">
        <v>96</v>
      </c>
      <c r="E65" s="1" t="s">
        <v>27</v>
      </c>
      <c r="F65" s="1" t="s">
        <v>41</v>
      </c>
      <c r="G65" s="1" t="s">
        <v>39</v>
      </c>
      <c r="H65" s="6" t="s">
        <v>26</v>
      </c>
      <c r="I65" s="1" t="s">
        <v>24</v>
      </c>
      <c r="J65" s="1" t="s">
        <v>24</v>
      </c>
      <c r="K65" s="7">
        <f>IFERROR(__xludf.DUMMYFUNCTION("IF(ISBLANK(D65),"""",COUNTA(SPLIT(D65,"" "")))"),11.0)</f>
        <v>11</v>
      </c>
    </row>
    <row r="66">
      <c r="A66" s="1">
        <v>32.0</v>
      </c>
      <c r="B66" s="1">
        <v>8.0</v>
      </c>
      <c r="C66" s="1">
        <v>1.0</v>
      </c>
      <c r="D66" s="2" t="s">
        <v>97</v>
      </c>
      <c r="E66" s="1" t="s">
        <v>24</v>
      </c>
      <c r="F66" s="1" t="s">
        <v>24</v>
      </c>
      <c r="G66" s="1" t="s">
        <v>25</v>
      </c>
      <c r="H66" s="1" t="s">
        <v>26</v>
      </c>
      <c r="I66" s="1" t="s">
        <v>24</v>
      </c>
      <c r="J66" s="1" t="s">
        <v>24</v>
      </c>
      <c r="K66" s="7">
        <f>IFERROR(__xludf.DUMMYFUNCTION("IF(ISBLANK(D66),"""",COUNTA(SPLIT(D66,"" "")))"),12.0)</f>
        <v>12</v>
      </c>
      <c r="L66" s="1">
        <v>84.3</v>
      </c>
      <c r="M66" s="1">
        <v>3.9</v>
      </c>
      <c r="N66" s="1">
        <v>5.5</v>
      </c>
      <c r="O66" s="1">
        <v>4.1</v>
      </c>
      <c r="P66" s="1">
        <v>8.7</v>
      </c>
      <c r="Q66" s="1">
        <v>3.0</v>
      </c>
      <c r="R66" s="1">
        <v>5.0</v>
      </c>
      <c r="S66" s="1">
        <v>48.0</v>
      </c>
      <c r="T66" s="1">
        <v>2.0</v>
      </c>
      <c r="U66" s="14">
        <v>0.0417</v>
      </c>
      <c r="V66" s="1">
        <v>9.6</v>
      </c>
      <c r="W66" s="1">
        <v>1.33</v>
      </c>
    </row>
    <row r="67">
      <c r="A67" s="1">
        <v>33.0</v>
      </c>
      <c r="B67" s="1">
        <v>8.0</v>
      </c>
      <c r="C67" s="1">
        <v>0.0</v>
      </c>
      <c r="D67" s="2" t="s">
        <v>98</v>
      </c>
      <c r="E67" s="1" t="s">
        <v>27</v>
      </c>
      <c r="F67" s="1" t="s">
        <v>38</v>
      </c>
      <c r="G67" s="1" t="s">
        <v>39</v>
      </c>
      <c r="H67" s="1" t="s">
        <v>26</v>
      </c>
      <c r="I67" s="1" t="s">
        <v>24</v>
      </c>
      <c r="J67" s="1" t="s">
        <v>24</v>
      </c>
      <c r="K67" s="7">
        <f>IFERROR(__xludf.DUMMYFUNCTION("IF(ISBLANK(D67),"""",COUNTA(SPLIT(D67,"" "")))"),1.0)</f>
        <v>1</v>
      </c>
      <c r="M67" s="14"/>
    </row>
    <row r="68">
      <c r="A68" s="1">
        <v>34.0</v>
      </c>
      <c r="B68" s="1">
        <v>8.0</v>
      </c>
      <c r="C68" s="1">
        <v>2.0</v>
      </c>
      <c r="D68" s="2" t="s">
        <v>99</v>
      </c>
      <c r="E68" s="1" t="s">
        <v>24</v>
      </c>
      <c r="F68" s="1" t="s">
        <v>24</v>
      </c>
      <c r="G68" s="1" t="s">
        <v>25</v>
      </c>
      <c r="H68" s="1" t="s">
        <v>26</v>
      </c>
      <c r="I68" s="1" t="s">
        <v>24</v>
      </c>
      <c r="J68" s="1" t="s">
        <v>24</v>
      </c>
      <c r="K68" s="7">
        <f>IFERROR(__xludf.DUMMYFUNCTION("IF(ISBLANK(D68),"""",COUNTA(SPLIT(D68,"" "")))"),9.0)</f>
        <v>9</v>
      </c>
    </row>
    <row r="69">
      <c r="A69" s="1">
        <v>35.0</v>
      </c>
      <c r="B69" s="1">
        <v>8.0</v>
      </c>
      <c r="C69" s="1">
        <v>3.0</v>
      </c>
      <c r="D69" s="40" t="s">
        <v>378</v>
      </c>
      <c r="E69" s="1" t="s">
        <v>24</v>
      </c>
      <c r="F69" s="1" t="s">
        <v>31</v>
      </c>
      <c r="G69" s="1" t="s">
        <v>25</v>
      </c>
      <c r="H69" s="1" t="s">
        <v>26</v>
      </c>
      <c r="I69" s="1" t="s">
        <v>24</v>
      </c>
      <c r="J69" s="1" t="s">
        <v>24</v>
      </c>
      <c r="K69" s="7">
        <f>IFERROR(__xludf.DUMMYFUNCTION("IF(ISBLANK(D69),"""",COUNTA(SPLIT(D69,"" "")))"),14.0)</f>
        <v>14</v>
      </c>
    </row>
    <row r="70">
      <c r="A70" s="1">
        <v>36.0</v>
      </c>
      <c r="B70" s="1">
        <v>8.0</v>
      </c>
      <c r="C70" s="1">
        <v>4.0</v>
      </c>
      <c r="D70" s="40" t="s">
        <v>379</v>
      </c>
      <c r="E70" s="1" t="s">
        <v>24</v>
      </c>
      <c r="F70" s="1" t="s">
        <v>31</v>
      </c>
      <c r="G70" s="1" t="s">
        <v>25</v>
      </c>
      <c r="H70" s="1" t="s">
        <v>26</v>
      </c>
      <c r="I70" s="1" t="s">
        <v>24</v>
      </c>
      <c r="J70" s="1" t="s">
        <v>24</v>
      </c>
      <c r="K70" s="7">
        <f>IFERROR(__xludf.DUMMYFUNCTION("IF(ISBLANK(D70),"""",COUNTA(SPLIT(D70,"" "")))"),6.0)</f>
        <v>6</v>
      </c>
    </row>
    <row r="71">
      <c r="A71" s="1">
        <v>37.0</v>
      </c>
      <c r="B71" s="1">
        <v>8.0</v>
      </c>
      <c r="C71" s="1">
        <v>0.0</v>
      </c>
      <c r="D71" s="20" t="s">
        <v>102</v>
      </c>
      <c r="E71" s="1" t="s">
        <v>27</v>
      </c>
      <c r="F71" s="1" t="s">
        <v>34</v>
      </c>
      <c r="G71" s="1" t="s">
        <v>35</v>
      </c>
      <c r="H71" s="1" t="s">
        <v>26</v>
      </c>
      <c r="I71" s="1" t="s">
        <v>24</v>
      </c>
      <c r="J71" s="1" t="s">
        <v>24</v>
      </c>
      <c r="K71" s="7">
        <f>IFERROR(__xludf.DUMMYFUNCTION("IF(ISBLANK(D71),"""",COUNTA(SPLIT(D71,"" "")))"),1.0)</f>
        <v>1</v>
      </c>
    </row>
    <row r="72">
      <c r="A72" s="1">
        <v>38.0</v>
      </c>
      <c r="B72" s="1">
        <v>8.0</v>
      </c>
      <c r="C72" s="1">
        <v>5.0</v>
      </c>
      <c r="D72" s="35" t="s">
        <v>339</v>
      </c>
      <c r="E72" s="1" t="s">
        <v>24</v>
      </c>
      <c r="F72" s="1" t="s">
        <v>31</v>
      </c>
      <c r="G72" s="1" t="s">
        <v>25</v>
      </c>
      <c r="H72" s="1" t="s">
        <v>26</v>
      </c>
      <c r="I72" s="1" t="s">
        <v>24</v>
      </c>
      <c r="J72" s="1" t="s">
        <v>24</v>
      </c>
      <c r="K72" s="7">
        <f>IFERROR(__xludf.DUMMYFUNCTION("IF(ISBLANK(D72),"""",COUNTA(SPLIT(D72,"" "")))"),7.0)</f>
        <v>7</v>
      </c>
    </row>
    <row r="73">
      <c r="A73" s="1">
        <v>39.0</v>
      </c>
      <c r="B73" s="1">
        <v>8.0</v>
      </c>
      <c r="C73" s="1">
        <v>0.0</v>
      </c>
      <c r="D73" s="2" t="s">
        <v>104</v>
      </c>
      <c r="E73" s="1" t="s">
        <v>27</v>
      </c>
      <c r="F73" s="1" t="s">
        <v>41</v>
      </c>
      <c r="G73" s="1" t="s">
        <v>39</v>
      </c>
      <c r="H73" s="1" t="s">
        <v>26</v>
      </c>
      <c r="I73" s="1" t="s">
        <v>24</v>
      </c>
      <c r="J73" s="1" t="s">
        <v>24</v>
      </c>
      <c r="K73" s="7">
        <f>IFERROR(__xludf.DUMMYFUNCTION("IF(ISBLANK(D73),"""",COUNTA(SPLIT(D73,"" "")))"),9.0)</f>
        <v>9</v>
      </c>
    </row>
    <row r="74">
      <c r="A74" s="1">
        <v>288.0</v>
      </c>
      <c r="B74" s="1">
        <v>1.0</v>
      </c>
      <c r="C74" s="1">
        <v>1.0</v>
      </c>
      <c r="D74" s="5" t="s">
        <v>105</v>
      </c>
      <c r="E74" s="1" t="s">
        <v>24</v>
      </c>
      <c r="F74" s="1" t="s">
        <v>24</v>
      </c>
      <c r="G74" s="1" t="s">
        <v>25</v>
      </c>
      <c r="H74" s="6" t="s">
        <v>106</v>
      </c>
      <c r="I74" s="1" t="s">
        <v>24</v>
      </c>
      <c r="J74" s="1" t="s">
        <v>24</v>
      </c>
      <c r="K74" s="7">
        <f>IFERROR(__xludf.DUMMYFUNCTION("IF(ISBLANK(D74),"""",COUNTA(SPLIT(D74,"" "")))"),7.0)</f>
        <v>7</v>
      </c>
      <c r="L74" s="1">
        <v>85.8</v>
      </c>
      <c r="M74" s="1">
        <v>3.4</v>
      </c>
      <c r="N74" s="1">
        <v>5.0</v>
      </c>
      <c r="O74" s="1">
        <v>4.4</v>
      </c>
      <c r="P74" s="1">
        <v>9.4</v>
      </c>
      <c r="Q74" s="1">
        <v>3.1</v>
      </c>
      <c r="R74" s="1">
        <v>6.0</v>
      </c>
      <c r="S74" s="1">
        <v>52.0</v>
      </c>
      <c r="T74" s="1">
        <v>3.0</v>
      </c>
      <c r="U74" s="14">
        <v>0.0577</v>
      </c>
      <c r="V74" s="1">
        <v>8.67</v>
      </c>
      <c r="W74" s="1">
        <v>1.33</v>
      </c>
    </row>
    <row r="75">
      <c r="A75" s="1">
        <v>289.0</v>
      </c>
      <c r="B75" s="1">
        <v>1.0</v>
      </c>
      <c r="C75" s="1">
        <v>2.0</v>
      </c>
      <c r="D75" s="5" t="s">
        <v>107</v>
      </c>
      <c r="E75" s="1" t="s">
        <v>24</v>
      </c>
      <c r="F75" s="1" t="s">
        <v>24</v>
      </c>
      <c r="G75" s="1" t="s">
        <v>25</v>
      </c>
      <c r="H75" s="6" t="s">
        <v>106</v>
      </c>
      <c r="I75" s="1" t="s">
        <v>24</v>
      </c>
      <c r="J75" s="1" t="s">
        <v>24</v>
      </c>
      <c r="K75" s="7">
        <f>IFERROR(__xludf.DUMMYFUNCTION("IF(ISBLANK(D75),"""",COUNTA(SPLIT(D75,"" "")))"),10.0)</f>
        <v>10</v>
      </c>
    </row>
    <row r="76">
      <c r="A76" s="1">
        <v>290.0</v>
      </c>
      <c r="B76" s="1">
        <v>1.0</v>
      </c>
      <c r="C76" s="1">
        <v>3.0</v>
      </c>
      <c r="D76" s="5" t="s">
        <v>108</v>
      </c>
      <c r="E76" s="1" t="s">
        <v>24</v>
      </c>
      <c r="F76" s="1" t="s">
        <v>24</v>
      </c>
      <c r="G76" s="1" t="s">
        <v>25</v>
      </c>
      <c r="H76" s="6" t="s">
        <v>106</v>
      </c>
      <c r="I76" s="1" t="s">
        <v>24</v>
      </c>
      <c r="J76" s="1" t="s">
        <v>24</v>
      </c>
      <c r="K76" s="7">
        <f>IFERROR(__xludf.DUMMYFUNCTION("IF(ISBLANK(D76),"""",COUNTA(SPLIT(D76,"" "")))"),11.0)</f>
        <v>11</v>
      </c>
    </row>
    <row r="77">
      <c r="A77" s="1">
        <v>291.0</v>
      </c>
      <c r="B77" s="1">
        <v>1.0</v>
      </c>
      <c r="C77" s="1">
        <v>4.0</v>
      </c>
      <c r="D77" s="37" t="s">
        <v>380</v>
      </c>
      <c r="E77" s="1" t="s">
        <v>24</v>
      </c>
      <c r="F77" s="1" t="s">
        <v>31</v>
      </c>
      <c r="G77" s="1" t="s">
        <v>25</v>
      </c>
      <c r="H77" s="6" t="s">
        <v>106</v>
      </c>
      <c r="I77" s="1" t="s">
        <v>24</v>
      </c>
      <c r="J77" s="1" t="s">
        <v>24</v>
      </c>
      <c r="K77" s="7">
        <f>IFERROR(__xludf.DUMMYFUNCTION("IF(ISBLANK(D77),"""",COUNTA(SPLIT(D77,"" "")))"),7.0)</f>
        <v>7</v>
      </c>
    </row>
    <row r="78">
      <c r="A78" s="1">
        <v>292.0</v>
      </c>
      <c r="B78" s="1">
        <v>1.0</v>
      </c>
      <c r="C78" s="1">
        <v>5.0</v>
      </c>
      <c r="D78" s="32" t="s">
        <v>340</v>
      </c>
      <c r="E78" s="1" t="s">
        <v>24</v>
      </c>
      <c r="F78" s="1" t="s">
        <v>31</v>
      </c>
      <c r="G78" s="1" t="s">
        <v>25</v>
      </c>
      <c r="H78" s="6" t="s">
        <v>106</v>
      </c>
      <c r="I78" s="1" t="s">
        <v>24</v>
      </c>
      <c r="J78" s="1" t="s">
        <v>24</v>
      </c>
      <c r="K78" s="7">
        <f>IFERROR(__xludf.DUMMYFUNCTION("IF(ISBLANK(D78),"""",COUNTA(SPLIT(D78,"" "")))"),8.0)</f>
        <v>8</v>
      </c>
    </row>
    <row r="79">
      <c r="A79" s="1">
        <v>293.0</v>
      </c>
      <c r="B79" s="1">
        <v>1.0</v>
      </c>
      <c r="C79" s="1">
        <v>0.0</v>
      </c>
      <c r="D79" s="13" t="s">
        <v>111</v>
      </c>
      <c r="E79" s="1" t="s">
        <v>27</v>
      </c>
      <c r="F79" s="1" t="s">
        <v>34</v>
      </c>
      <c r="G79" s="1" t="s">
        <v>35</v>
      </c>
      <c r="H79" s="6" t="s">
        <v>106</v>
      </c>
      <c r="I79" s="1" t="s">
        <v>24</v>
      </c>
      <c r="J79" s="1" t="s">
        <v>24</v>
      </c>
      <c r="K79" s="7">
        <f>IFERROR(__xludf.DUMMYFUNCTION("IF(ISBLANK(D79),"""",COUNTA(SPLIT(D79,"" "")))"),1.0)</f>
        <v>1</v>
      </c>
    </row>
    <row r="80">
      <c r="A80" s="1">
        <v>294.0</v>
      </c>
      <c r="B80" s="1">
        <v>1.0</v>
      </c>
      <c r="C80" s="1">
        <v>6.0</v>
      </c>
      <c r="D80" s="5" t="s">
        <v>112</v>
      </c>
      <c r="E80" s="1" t="s">
        <v>24</v>
      </c>
      <c r="F80" s="1" t="s">
        <v>24</v>
      </c>
      <c r="G80" s="1" t="s">
        <v>25</v>
      </c>
      <c r="H80" s="6" t="s">
        <v>106</v>
      </c>
      <c r="I80" s="1" t="s">
        <v>24</v>
      </c>
      <c r="J80" s="1" t="s">
        <v>24</v>
      </c>
      <c r="K80" s="7">
        <f>IFERROR(__xludf.DUMMYFUNCTION("IF(ISBLANK(D80),"""",COUNTA(SPLIT(D80,"" "")))"),8.0)</f>
        <v>8</v>
      </c>
    </row>
    <row r="81">
      <c r="A81" s="1">
        <v>295.0</v>
      </c>
      <c r="B81" s="1">
        <v>1.0</v>
      </c>
      <c r="C81" s="1">
        <v>0.0</v>
      </c>
      <c r="D81" s="5" t="s">
        <v>113</v>
      </c>
      <c r="E81" s="1" t="s">
        <v>27</v>
      </c>
      <c r="F81" s="1" t="s">
        <v>38</v>
      </c>
      <c r="G81" s="1" t="s">
        <v>39</v>
      </c>
      <c r="H81" s="6" t="s">
        <v>106</v>
      </c>
      <c r="I81" s="1" t="s">
        <v>24</v>
      </c>
      <c r="J81" s="1" t="s">
        <v>24</v>
      </c>
      <c r="K81" s="7">
        <f>IFERROR(__xludf.DUMMYFUNCTION("IF(ISBLANK(D81),"""",COUNTA(SPLIT(D81,"" "")))"),1.0)</f>
        <v>1</v>
      </c>
    </row>
    <row r="82">
      <c r="A82" s="1">
        <v>296.0</v>
      </c>
      <c r="B82" s="1">
        <v>1.0</v>
      </c>
      <c r="C82" s="1">
        <v>0.0</v>
      </c>
      <c r="D82" s="9" t="s">
        <v>114</v>
      </c>
      <c r="E82" s="1" t="s">
        <v>27</v>
      </c>
      <c r="F82" s="1" t="s">
        <v>41</v>
      </c>
      <c r="G82" s="1" t="s">
        <v>39</v>
      </c>
      <c r="H82" s="6" t="s">
        <v>106</v>
      </c>
      <c r="I82" s="1" t="s">
        <v>24</v>
      </c>
      <c r="J82" s="1" t="s">
        <v>24</v>
      </c>
      <c r="K82" s="7">
        <f>IFERROR(__xludf.DUMMYFUNCTION("IF(ISBLANK(D82),"""",COUNTA(SPLIT(D82,"" "")))"),12.0)</f>
        <v>12</v>
      </c>
    </row>
    <row r="83">
      <c r="A83" s="1">
        <v>144.0</v>
      </c>
      <c r="B83" s="1">
        <v>2.0</v>
      </c>
      <c r="C83" s="1">
        <v>1.0</v>
      </c>
      <c r="D83" s="5" t="s">
        <v>115</v>
      </c>
      <c r="E83" s="1" t="s">
        <v>24</v>
      </c>
      <c r="F83" s="1" t="s">
        <v>24</v>
      </c>
      <c r="G83" s="1" t="s">
        <v>25</v>
      </c>
      <c r="H83" s="1" t="s">
        <v>106</v>
      </c>
      <c r="I83" s="1" t="s">
        <v>24</v>
      </c>
      <c r="J83" s="1" t="s">
        <v>24</v>
      </c>
      <c r="K83" s="7">
        <f>IFERROR(__xludf.DUMMYFUNCTION("IF(ISBLANK(D83),"""",COUNTA(SPLIT(D83,"" "")))"),8.0)</f>
        <v>8</v>
      </c>
      <c r="L83" s="1">
        <v>92.5</v>
      </c>
      <c r="M83" s="1">
        <v>2.9</v>
      </c>
      <c r="N83" s="1">
        <v>5.4</v>
      </c>
      <c r="O83" s="1">
        <v>3.8</v>
      </c>
      <c r="P83" s="1">
        <v>7.1</v>
      </c>
      <c r="Q83" s="1">
        <v>2.0</v>
      </c>
      <c r="R83" s="1">
        <v>6.0</v>
      </c>
      <c r="S83" s="1">
        <v>61.0</v>
      </c>
      <c r="T83" s="1">
        <v>2.0</v>
      </c>
      <c r="U83" s="14">
        <v>0.0328</v>
      </c>
      <c r="V83" s="1">
        <v>10.17</v>
      </c>
      <c r="W83" s="1">
        <v>1.23</v>
      </c>
    </row>
    <row r="84">
      <c r="A84" s="1">
        <v>145.0</v>
      </c>
      <c r="B84" s="1">
        <v>2.0</v>
      </c>
      <c r="C84" s="1">
        <v>2.0</v>
      </c>
      <c r="D84" s="5" t="s">
        <v>116</v>
      </c>
      <c r="E84" s="1" t="s">
        <v>24</v>
      </c>
      <c r="F84" s="1" t="s">
        <v>24</v>
      </c>
      <c r="G84" s="1" t="s">
        <v>25</v>
      </c>
      <c r="H84" s="1" t="s">
        <v>106</v>
      </c>
      <c r="I84" s="1" t="s">
        <v>24</v>
      </c>
      <c r="J84" s="1" t="s">
        <v>24</v>
      </c>
      <c r="K84" s="7">
        <f>IFERROR(__xludf.DUMMYFUNCTION("IF(ISBLANK(D84),"""",COUNTA(SPLIT(D84,"" "")))"),16.0)</f>
        <v>16</v>
      </c>
    </row>
    <row r="85">
      <c r="A85" s="1">
        <v>146.0</v>
      </c>
      <c r="B85" s="1">
        <v>2.0</v>
      </c>
      <c r="C85" s="1">
        <v>3.0</v>
      </c>
      <c r="D85" s="37" t="s">
        <v>381</v>
      </c>
      <c r="E85" s="1" t="s">
        <v>24</v>
      </c>
      <c r="F85" s="1" t="s">
        <v>31</v>
      </c>
      <c r="G85" s="1" t="s">
        <v>25</v>
      </c>
      <c r="H85" s="1" t="s">
        <v>106</v>
      </c>
      <c r="I85" s="1" t="s">
        <v>24</v>
      </c>
      <c r="J85" s="1" t="s">
        <v>24</v>
      </c>
      <c r="K85" s="7">
        <f>IFERROR(__xludf.DUMMYFUNCTION("IF(ISBLANK(D85),"""",COUNTA(SPLIT(D85,"" "")))"),5.0)</f>
        <v>5</v>
      </c>
    </row>
    <row r="86">
      <c r="A86" s="1">
        <v>147.0</v>
      </c>
      <c r="B86" s="1">
        <v>2.0</v>
      </c>
      <c r="C86" s="1">
        <v>4.0</v>
      </c>
      <c r="D86" s="32" t="s">
        <v>341</v>
      </c>
      <c r="E86" s="1" t="s">
        <v>24</v>
      </c>
      <c r="F86" s="1" t="s">
        <v>31</v>
      </c>
      <c r="G86" s="1" t="s">
        <v>25</v>
      </c>
      <c r="H86" s="1" t="s">
        <v>106</v>
      </c>
      <c r="I86" s="1" t="s">
        <v>24</v>
      </c>
      <c r="J86" s="1" t="s">
        <v>24</v>
      </c>
      <c r="K86" s="7">
        <f>IFERROR(__xludf.DUMMYFUNCTION("IF(ISBLANK(D86),"""",COUNTA(SPLIT(D86,"" "")))"),9.0)</f>
        <v>9</v>
      </c>
    </row>
    <row r="87">
      <c r="A87" s="1">
        <v>148.0</v>
      </c>
      <c r="B87" s="1">
        <v>2.0</v>
      </c>
      <c r="C87" s="1">
        <v>0.0</v>
      </c>
      <c r="D87" s="13" t="s">
        <v>119</v>
      </c>
      <c r="E87" s="1" t="s">
        <v>27</v>
      </c>
      <c r="F87" s="1" t="s">
        <v>34</v>
      </c>
      <c r="G87" s="1" t="s">
        <v>35</v>
      </c>
      <c r="H87" s="1" t="s">
        <v>106</v>
      </c>
      <c r="I87" s="1" t="s">
        <v>24</v>
      </c>
      <c r="J87" s="1" t="s">
        <v>24</v>
      </c>
      <c r="K87" s="7">
        <f>IFERROR(__xludf.DUMMYFUNCTION("IF(ISBLANK(D87),"""",COUNTA(SPLIT(D87,"" "")))"),1.0)</f>
        <v>1</v>
      </c>
    </row>
    <row r="88">
      <c r="A88" s="1">
        <v>149.0</v>
      </c>
      <c r="B88" s="1">
        <v>2.0</v>
      </c>
      <c r="C88" s="1">
        <v>5.0</v>
      </c>
      <c r="D88" s="5" t="s">
        <v>120</v>
      </c>
      <c r="E88" s="1" t="s">
        <v>24</v>
      </c>
      <c r="F88" s="1" t="s">
        <v>24</v>
      </c>
      <c r="G88" s="1" t="s">
        <v>25</v>
      </c>
      <c r="H88" s="1" t="s">
        <v>106</v>
      </c>
      <c r="I88" s="1" t="s">
        <v>24</v>
      </c>
      <c r="J88" s="1" t="s">
        <v>24</v>
      </c>
      <c r="K88" s="7">
        <f>IFERROR(__xludf.DUMMYFUNCTION("IF(ISBLANK(D88),"""",COUNTA(SPLIT(D88,"" "")))"),9.0)</f>
        <v>9</v>
      </c>
    </row>
    <row r="89">
      <c r="A89" s="1">
        <v>150.0</v>
      </c>
      <c r="B89" s="1">
        <v>2.0</v>
      </c>
      <c r="C89" s="1">
        <v>6.0</v>
      </c>
      <c r="D89" s="5" t="s">
        <v>121</v>
      </c>
      <c r="E89" s="1" t="s">
        <v>24</v>
      </c>
      <c r="F89" s="1" t="s">
        <v>24</v>
      </c>
      <c r="G89" s="1" t="s">
        <v>25</v>
      </c>
      <c r="H89" s="1" t="s">
        <v>106</v>
      </c>
      <c r="I89" s="1" t="s">
        <v>24</v>
      </c>
      <c r="J89" s="1" t="s">
        <v>24</v>
      </c>
      <c r="K89" s="7">
        <f>IFERROR(__xludf.DUMMYFUNCTION("IF(ISBLANK(D89),"""",COUNTA(SPLIT(D89,"" "")))"),14.0)</f>
        <v>14</v>
      </c>
    </row>
    <row r="90">
      <c r="A90" s="1">
        <v>151.0</v>
      </c>
      <c r="B90" s="1">
        <v>2.0</v>
      </c>
      <c r="C90" s="1">
        <v>0.0</v>
      </c>
      <c r="D90" s="9" t="s">
        <v>122</v>
      </c>
      <c r="E90" s="1" t="s">
        <v>27</v>
      </c>
      <c r="F90" s="1" t="s">
        <v>41</v>
      </c>
      <c r="G90" s="1" t="s">
        <v>35</v>
      </c>
      <c r="H90" s="1" t="s">
        <v>106</v>
      </c>
      <c r="I90" s="1" t="s">
        <v>24</v>
      </c>
      <c r="J90" s="1" t="s">
        <v>24</v>
      </c>
      <c r="K90" s="7">
        <f>IFERROR(__xludf.DUMMYFUNCTION("IF(ISBLANK(D90),"""",COUNTA(SPLIT(D90,"" "")))"),11.0)</f>
        <v>11</v>
      </c>
    </row>
    <row r="91">
      <c r="A91" s="1">
        <v>391.0</v>
      </c>
      <c r="B91" s="1">
        <v>3.0</v>
      </c>
      <c r="C91" s="1">
        <v>1.0</v>
      </c>
      <c r="D91" s="5" t="s">
        <v>123</v>
      </c>
      <c r="E91" s="1" t="s">
        <v>24</v>
      </c>
      <c r="F91" s="1" t="s">
        <v>24</v>
      </c>
      <c r="G91" s="1" t="s">
        <v>25</v>
      </c>
      <c r="H91" s="6" t="s">
        <v>106</v>
      </c>
      <c r="I91" s="1" t="s">
        <v>24</v>
      </c>
      <c r="J91" s="1" t="s">
        <v>24</v>
      </c>
      <c r="K91" s="7">
        <f>IFERROR(__xludf.DUMMYFUNCTION("IF(ISBLANK(D91),"""",COUNTA(SPLIT(D91,"" "")))"),9.0)</f>
        <v>9</v>
      </c>
      <c r="L91" s="1">
        <v>86.1</v>
      </c>
      <c r="M91" s="1">
        <v>3.4</v>
      </c>
      <c r="N91" s="1">
        <v>5.0</v>
      </c>
      <c r="O91" s="1">
        <v>3.8</v>
      </c>
      <c r="P91" s="1">
        <v>8.7</v>
      </c>
      <c r="Q91" s="1">
        <v>2.6</v>
      </c>
      <c r="R91" s="1">
        <v>6.0</v>
      </c>
      <c r="S91" s="1">
        <v>53.0</v>
      </c>
      <c r="T91" s="1">
        <v>2.0</v>
      </c>
      <c r="U91" s="14">
        <v>0.0377</v>
      </c>
      <c r="V91" s="1">
        <v>8.83</v>
      </c>
      <c r="W91" s="1">
        <v>1.32</v>
      </c>
    </row>
    <row r="92">
      <c r="A92" s="1">
        <v>392.0</v>
      </c>
      <c r="B92" s="1">
        <v>3.0</v>
      </c>
      <c r="C92" s="1">
        <v>2.0</v>
      </c>
      <c r="D92" s="5" t="s">
        <v>124</v>
      </c>
      <c r="E92" s="1" t="s">
        <v>24</v>
      </c>
      <c r="F92" s="1" t="s">
        <v>24</v>
      </c>
      <c r="G92" s="1" t="s">
        <v>25</v>
      </c>
      <c r="H92" s="6" t="s">
        <v>106</v>
      </c>
      <c r="I92" s="1" t="s">
        <v>24</v>
      </c>
      <c r="J92" s="1" t="s">
        <v>24</v>
      </c>
      <c r="K92" s="7">
        <f>IFERROR(__xludf.DUMMYFUNCTION("IF(ISBLANK(D92),"""",COUNTA(SPLIT(D92,"" "")))"),8.0)</f>
        <v>8</v>
      </c>
    </row>
    <row r="93">
      <c r="A93" s="1">
        <v>393.0</v>
      </c>
      <c r="B93" s="1">
        <v>3.0</v>
      </c>
      <c r="C93" s="1">
        <v>3.0</v>
      </c>
      <c r="D93" s="5" t="s">
        <v>125</v>
      </c>
      <c r="E93" s="1" t="s">
        <v>24</v>
      </c>
      <c r="F93" s="1" t="s">
        <v>24</v>
      </c>
      <c r="G93" s="1" t="s">
        <v>25</v>
      </c>
      <c r="H93" s="6" t="s">
        <v>106</v>
      </c>
      <c r="I93" s="1" t="s">
        <v>24</v>
      </c>
      <c r="J93" s="1" t="s">
        <v>24</v>
      </c>
      <c r="K93" s="7">
        <f>IFERROR(__xludf.DUMMYFUNCTION("IF(ISBLANK(D93),"""",COUNTA(SPLIT(D93,"" "")))"),15.0)</f>
        <v>15</v>
      </c>
    </row>
    <row r="94">
      <c r="A94" s="1">
        <v>394.0</v>
      </c>
      <c r="B94" s="1">
        <v>3.0</v>
      </c>
      <c r="C94" s="1">
        <v>4.0</v>
      </c>
      <c r="D94" s="39" t="s">
        <v>382</v>
      </c>
      <c r="E94" s="1" t="s">
        <v>24</v>
      </c>
      <c r="F94" s="1" t="s">
        <v>31</v>
      </c>
      <c r="G94" s="1" t="s">
        <v>25</v>
      </c>
      <c r="H94" s="6" t="s">
        <v>106</v>
      </c>
      <c r="I94" s="1" t="s">
        <v>24</v>
      </c>
      <c r="J94" s="1" t="s">
        <v>24</v>
      </c>
      <c r="K94" s="7">
        <f>IFERROR(__xludf.DUMMYFUNCTION("IF(ISBLANK(D94),"""",COUNTA(SPLIT(D94,"" "")))"),8.0)</f>
        <v>8</v>
      </c>
    </row>
    <row r="95">
      <c r="A95" s="1">
        <v>395.0</v>
      </c>
      <c r="B95" s="1">
        <v>3.0</v>
      </c>
      <c r="C95" s="1">
        <v>5.0</v>
      </c>
      <c r="D95" s="39" t="s">
        <v>383</v>
      </c>
      <c r="E95" s="1" t="s">
        <v>24</v>
      </c>
      <c r="F95" s="1" t="s">
        <v>31</v>
      </c>
      <c r="G95" s="1" t="s">
        <v>25</v>
      </c>
      <c r="H95" s="6" t="s">
        <v>106</v>
      </c>
      <c r="I95" s="1" t="s">
        <v>24</v>
      </c>
      <c r="J95" s="1" t="s">
        <v>24</v>
      </c>
      <c r="K95" s="7">
        <f>IFERROR(__xludf.DUMMYFUNCTION("IF(ISBLANK(D95),"""",COUNTA(SPLIT(D95,"" "")))"),6.0)</f>
        <v>6</v>
      </c>
    </row>
    <row r="96">
      <c r="A96" s="1">
        <v>396.0</v>
      </c>
      <c r="B96" s="1">
        <v>3.0</v>
      </c>
      <c r="C96" s="1">
        <v>0.0</v>
      </c>
      <c r="D96" s="13" t="s">
        <v>128</v>
      </c>
      <c r="E96" s="1" t="s">
        <v>27</v>
      </c>
      <c r="F96" s="1" t="s">
        <v>34</v>
      </c>
      <c r="G96" s="1" t="s">
        <v>35</v>
      </c>
      <c r="H96" s="6" t="s">
        <v>106</v>
      </c>
      <c r="I96" s="1" t="s">
        <v>24</v>
      </c>
      <c r="J96" s="1" t="s">
        <v>24</v>
      </c>
      <c r="K96" s="7">
        <f>IFERROR(__xludf.DUMMYFUNCTION("IF(ISBLANK(D96),"""",COUNTA(SPLIT(D96,"" "")))"),1.0)</f>
        <v>1</v>
      </c>
    </row>
    <row r="97">
      <c r="A97" s="1">
        <v>397.0</v>
      </c>
      <c r="B97" s="1">
        <v>3.0</v>
      </c>
      <c r="C97" s="1">
        <v>6.0</v>
      </c>
      <c r="D97" s="34" t="s">
        <v>342</v>
      </c>
      <c r="E97" s="1" t="s">
        <v>24</v>
      </c>
      <c r="F97" s="1" t="s">
        <v>31</v>
      </c>
      <c r="G97" s="1" t="s">
        <v>25</v>
      </c>
      <c r="H97" s="6" t="s">
        <v>106</v>
      </c>
      <c r="I97" s="1" t="s">
        <v>24</v>
      </c>
      <c r="J97" s="1" t="s">
        <v>24</v>
      </c>
      <c r="K97" s="7">
        <f>IFERROR(__xludf.DUMMYFUNCTION("IF(ISBLANK(D97),"""",COUNTA(SPLIT(D97,"" "")))"),7.0)</f>
        <v>7</v>
      </c>
    </row>
    <row r="98">
      <c r="A98" s="1">
        <v>398.0</v>
      </c>
      <c r="B98" s="1">
        <v>3.0</v>
      </c>
      <c r="C98" s="1">
        <v>0.0</v>
      </c>
      <c r="D98" s="5" t="s">
        <v>130</v>
      </c>
      <c r="E98" s="1" t="s">
        <v>27</v>
      </c>
      <c r="F98" s="1" t="s">
        <v>38</v>
      </c>
      <c r="G98" s="1" t="s">
        <v>39</v>
      </c>
      <c r="H98" s="6" t="s">
        <v>106</v>
      </c>
      <c r="I98" s="1" t="s">
        <v>24</v>
      </c>
      <c r="J98" s="1" t="s">
        <v>24</v>
      </c>
      <c r="K98" s="7">
        <f>IFERROR(__xludf.DUMMYFUNCTION("IF(ISBLANK(D98),"""",COUNTA(SPLIT(D98,"" "")))"),1.0)</f>
        <v>1</v>
      </c>
    </row>
    <row r="99">
      <c r="A99" s="1">
        <v>399.0</v>
      </c>
      <c r="B99" s="1">
        <v>3.0</v>
      </c>
      <c r="C99" s="1">
        <v>0.0</v>
      </c>
      <c r="D99" s="9" t="s">
        <v>131</v>
      </c>
      <c r="E99" s="1" t="s">
        <v>27</v>
      </c>
      <c r="F99" s="1" t="s">
        <v>41</v>
      </c>
      <c r="G99" s="1" t="s">
        <v>35</v>
      </c>
      <c r="H99" s="6" t="s">
        <v>106</v>
      </c>
      <c r="I99" s="1" t="s">
        <v>24</v>
      </c>
      <c r="J99" s="1" t="s">
        <v>24</v>
      </c>
      <c r="K99" s="7">
        <f>IFERROR(__xludf.DUMMYFUNCTION("IF(ISBLANK(D99),"""",COUNTA(SPLIT(D99,"" "")))"),11.0)</f>
        <v>11</v>
      </c>
    </row>
    <row r="100">
      <c r="A100" s="1">
        <v>72.0</v>
      </c>
      <c r="B100" s="1">
        <v>4.0</v>
      </c>
      <c r="C100" s="1">
        <v>1.0</v>
      </c>
      <c r="D100" s="5" t="s">
        <v>132</v>
      </c>
      <c r="E100" s="1" t="s">
        <v>24</v>
      </c>
      <c r="F100" s="1" t="s">
        <v>24</v>
      </c>
      <c r="G100" s="1" t="s">
        <v>25</v>
      </c>
      <c r="H100" s="6" t="s">
        <v>106</v>
      </c>
      <c r="I100" s="1" t="s">
        <v>24</v>
      </c>
      <c r="J100" s="1" t="s">
        <v>24</v>
      </c>
      <c r="K100" s="7">
        <f>IFERROR(__xludf.DUMMYFUNCTION("IF(ISBLANK(D100),"""",COUNTA(SPLIT(D100,"" "")))"),7.0)</f>
        <v>7</v>
      </c>
      <c r="L100" s="1">
        <v>78.0</v>
      </c>
      <c r="M100" s="1">
        <v>5.0</v>
      </c>
      <c r="N100" s="1">
        <v>6.7</v>
      </c>
      <c r="O100" s="1">
        <v>5.0</v>
      </c>
      <c r="P100" s="1">
        <v>8.7</v>
      </c>
      <c r="Q100" s="1">
        <v>3.4</v>
      </c>
      <c r="R100" s="1">
        <v>6.0</v>
      </c>
      <c r="S100" s="1">
        <v>63.0</v>
      </c>
      <c r="T100" s="1">
        <v>4.0</v>
      </c>
      <c r="U100" s="14">
        <v>0.0635</v>
      </c>
      <c r="V100" s="1">
        <v>10.5</v>
      </c>
      <c r="W100" s="1">
        <v>1.4</v>
      </c>
    </row>
    <row r="101">
      <c r="A101" s="1">
        <v>73.0</v>
      </c>
      <c r="B101" s="1">
        <v>4.0</v>
      </c>
      <c r="C101" s="1">
        <v>2.0</v>
      </c>
      <c r="D101" s="5" t="s">
        <v>133</v>
      </c>
      <c r="E101" s="1" t="s">
        <v>24</v>
      </c>
      <c r="F101" s="1" t="s">
        <v>24</v>
      </c>
      <c r="G101" s="1" t="s">
        <v>25</v>
      </c>
      <c r="H101" s="6" t="s">
        <v>106</v>
      </c>
      <c r="I101" s="1" t="s">
        <v>24</v>
      </c>
      <c r="J101" s="1" t="s">
        <v>24</v>
      </c>
      <c r="K101" s="7">
        <f>IFERROR(__xludf.DUMMYFUNCTION("IF(ISBLANK(D101),"""",COUNTA(SPLIT(D101,"" "")))"),13.0)</f>
        <v>13</v>
      </c>
    </row>
    <row r="102">
      <c r="A102" s="1">
        <v>74.0</v>
      </c>
      <c r="B102" s="1">
        <v>4.0</v>
      </c>
      <c r="C102" s="1">
        <v>3.0</v>
      </c>
      <c r="D102" s="5" t="s">
        <v>134</v>
      </c>
      <c r="E102" s="1" t="s">
        <v>24</v>
      </c>
      <c r="F102" s="1" t="s">
        <v>24</v>
      </c>
      <c r="G102" s="1" t="s">
        <v>25</v>
      </c>
      <c r="H102" s="6" t="s">
        <v>106</v>
      </c>
      <c r="I102" s="1" t="s">
        <v>24</v>
      </c>
      <c r="J102" s="1" t="s">
        <v>24</v>
      </c>
      <c r="K102" s="7">
        <f>IFERROR(__xludf.DUMMYFUNCTION("IF(ISBLANK(D102),"""",COUNTA(SPLIT(D102,"" "")))"),5.0)</f>
        <v>5</v>
      </c>
    </row>
    <row r="103">
      <c r="A103" s="1">
        <v>75.0</v>
      </c>
      <c r="B103" s="1">
        <v>4.0</v>
      </c>
      <c r="C103" s="1">
        <v>4.0</v>
      </c>
      <c r="D103" s="37" t="s">
        <v>384</v>
      </c>
      <c r="E103" s="1" t="s">
        <v>24</v>
      </c>
      <c r="F103" s="1" t="s">
        <v>31</v>
      </c>
      <c r="G103" s="1" t="s">
        <v>25</v>
      </c>
      <c r="H103" s="6" t="s">
        <v>106</v>
      </c>
      <c r="I103" s="1" t="s">
        <v>24</v>
      </c>
      <c r="J103" s="1" t="s">
        <v>24</v>
      </c>
      <c r="K103" s="7">
        <f>IFERROR(__xludf.DUMMYFUNCTION("IF(ISBLANK(D103),"""",COUNTA(SPLIT(D103,"" "")))"),13.0)</f>
        <v>13</v>
      </c>
      <c r="M103" s="14"/>
    </row>
    <row r="104">
      <c r="A104" s="1">
        <v>76.0</v>
      </c>
      <c r="B104" s="1">
        <v>4.0</v>
      </c>
      <c r="C104" s="1">
        <v>5.0</v>
      </c>
      <c r="D104" s="32" t="s">
        <v>343</v>
      </c>
      <c r="E104" s="1" t="s">
        <v>24</v>
      </c>
      <c r="F104" s="1" t="s">
        <v>31</v>
      </c>
      <c r="G104" s="1" t="s">
        <v>25</v>
      </c>
      <c r="H104" s="6" t="s">
        <v>106</v>
      </c>
      <c r="I104" s="1" t="s">
        <v>24</v>
      </c>
      <c r="J104" s="1" t="s">
        <v>24</v>
      </c>
      <c r="K104" s="7">
        <f>IFERROR(__xludf.DUMMYFUNCTION("IF(ISBLANK(D104),"""",COUNTA(SPLIT(D104,"" "")))"),10.0)</f>
        <v>10</v>
      </c>
    </row>
    <row r="105">
      <c r="A105" s="1">
        <v>77.0</v>
      </c>
      <c r="B105" s="1">
        <v>4.0</v>
      </c>
      <c r="C105" s="1">
        <v>0.0</v>
      </c>
      <c r="D105" s="13" t="s">
        <v>137</v>
      </c>
      <c r="E105" s="1" t="s">
        <v>27</v>
      </c>
      <c r="F105" s="1" t="s">
        <v>34</v>
      </c>
      <c r="G105" s="1" t="s">
        <v>35</v>
      </c>
      <c r="H105" s="6" t="s">
        <v>106</v>
      </c>
      <c r="I105" s="1" t="s">
        <v>24</v>
      </c>
      <c r="J105" s="1" t="s">
        <v>24</v>
      </c>
      <c r="K105" s="7">
        <f>IFERROR(__xludf.DUMMYFUNCTION("IF(ISBLANK(D105),"""",COUNTA(SPLIT(D105,"" "")))"),1.0)</f>
        <v>1</v>
      </c>
    </row>
    <row r="106">
      <c r="A106" s="1">
        <v>78.0</v>
      </c>
      <c r="B106" s="1">
        <v>4.0</v>
      </c>
      <c r="C106" s="1">
        <v>6.0</v>
      </c>
      <c r="D106" s="5" t="s">
        <v>138</v>
      </c>
      <c r="E106" s="1" t="s">
        <v>24</v>
      </c>
      <c r="F106" s="1" t="s">
        <v>24</v>
      </c>
      <c r="G106" s="1" t="s">
        <v>25</v>
      </c>
      <c r="H106" s="6" t="s">
        <v>106</v>
      </c>
      <c r="I106" s="1" t="s">
        <v>24</v>
      </c>
      <c r="J106" s="1" t="s">
        <v>24</v>
      </c>
      <c r="K106" s="7">
        <f>IFERROR(__xludf.DUMMYFUNCTION("IF(ISBLANK(D106),"""",COUNTA(SPLIT(D106,"" "")))"),15.0)</f>
        <v>15</v>
      </c>
    </row>
    <row r="107">
      <c r="A107" s="1">
        <v>79.0</v>
      </c>
      <c r="B107" s="1">
        <v>4.0</v>
      </c>
      <c r="C107" s="1">
        <v>0.0</v>
      </c>
      <c r="D107" s="5" t="s">
        <v>139</v>
      </c>
      <c r="E107" s="1" t="s">
        <v>27</v>
      </c>
      <c r="F107" s="1" t="s">
        <v>38</v>
      </c>
      <c r="G107" s="1" t="s">
        <v>39</v>
      </c>
      <c r="H107" s="6" t="s">
        <v>106</v>
      </c>
      <c r="I107" s="1" t="s">
        <v>24</v>
      </c>
      <c r="J107" s="1" t="s">
        <v>24</v>
      </c>
      <c r="K107" s="7">
        <f>IFERROR(__xludf.DUMMYFUNCTION("IF(ISBLANK(D107),"""",COUNTA(SPLIT(D107,"" "")))"),1.0)</f>
        <v>1</v>
      </c>
    </row>
    <row r="108">
      <c r="A108" s="1">
        <v>80.0</v>
      </c>
      <c r="B108" s="1">
        <v>4.0</v>
      </c>
      <c r="C108" s="1">
        <v>0.0</v>
      </c>
      <c r="D108" s="9" t="s">
        <v>140</v>
      </c>
      <c r="E108" s="1" t="s">
        <v>27</v>
      </c>
      <c r="F108" s="1" t="s">
        <v>41</v>
      </c>
      <c r="G108" s="1" t="s">
        <v>35</v>
      </c>
      <c r="H108" s="6" t="s">
        <v>106</v>
      </c>
      <c r="I108" s="1" t="s">
        <v>24</v>
      </c>
      <c r="J108" s="1" t="s">
        <v>24</v>
      </c>
      <c r="K108" s="7">
        <f>IFERROR(__xludf.DUMMYFUNCTION("IF(ISBLANK(D108),"""",COUNTA(SPLIT(D108,"" "")))"),10.0)</f>
        <v>10</v>
      </c>
    </row>
    <row r="109">
      <c r="A109" s="1">
        <v>298.0</v>
      </c>
      <c r="B109" s="1">
        <v>5.0</v>
      </c>
      <c r="C109" s="1">
        <v>1.0</v>
      </c>
      <c r="D109" s="5" t="s">
        <v>141</v>
      </c>
      <c r="E109" s="1" t="s">
        <v>24</v>
      </c>
      <c r="F109" s="1" t="s">
        <v>24</v>
      </c>
      <c r="G109" s="1" t="s">
        <v>25</v>
      </c>
      <c r="H109" s="6" t="s">
        <v>106</v>
      </c>
      <c r="I109" s="1" t="s">
        <v>24</v>
      </c>
      <c r="J109" s="1" t="s">
        <v>24</v>
      </c>
      <c r="K109" s="7">
        <f>IFERROR(__xludf.DUMMYFUNCTION("IF(ISBLANK(D109),"""",COUNTA(SPLIT(D109,"" "")))"),14.0)</f>
        <v>14</v>
      </c>
      <c r="L109" s="1">
        <v>78.7</v>
      </c>
      <c r="M109" s="1">
        <v>4.4</v>
      </c>
      <c r="N109" s="1">
        <v>5.5</v>
      </c>
      <c r="O109" s="1">
        <v>4.2</v>
      </c>
      <c r="P109" s="1">
        <v>9.2</v>
      </c>
      <c r="Q109" s="1">
        <v>2.9</v>
      </c>
      <c r="R109" s="1">
        <v>7.0</v>
      </c>
      <c r="S109" s="1">
        <v>61.0</v>
      </c>
      <c r="T109" s="1">
        <v>3.0</v>
      </c>
      <c r="U109" s="14">
        <v>0.0492</v>
      </c>
      <c r="V109" s="1">
        <v>8.71</v>
      </c>
      <c r="W109" s="1">
        <v>1.41</v>
      </c>
    </row>
    <row r="110">
      <c r="A110" s="1">
        <v>299.0</v>
      </c>
      <c r="B110" s="1">
        <v>5.0</v>
      </c>
      <c r="C110" s="1">
        <v>0.0</v>
      </c>
      <c r="D110" s="5" t="s">
        <v>142</v>
      </c>
      <c r="E110" s="1" t="s">
        <v>27</v>
      </c>
      <c r="F110" s="1" t="s">
        <v>38</v>
      </c>
      <c r="G110" s="1" t="s">
        <v>39</v>
      </c>
      <c r="H110" s="6" t="s">
        <v>106</v>
      </c>
      <c r="I110" s="1" t="s">
        <v>24</v>
      </c>
      <c r="J110" s="1" t="s">
        <v>24</v>
      </c>
      <c r="K110" s="7">
        <f>IFERROR(__xludf.DUMMYFUNCTION("IF(ISBLANK(D110),"""",COUNTA(SPLIT(D110,"" "")))"),1.0)</f>
        <v>1</v>
      </c>
    </row>
    <row r="111">
      <c r="A111" s="1">
        <v>300.0</v>
      </c>
      <c r="B111" s="1">
        <v>5.0</v>
      </c>
      <c r="C111" s="1">
        <v>2.0</v>
      </c>
      <c r="D111" s="5" t="s">
        <v>143</v>
      </c>
      <c r="E111" s="1" t="s">
        <v>24</v>
      </c>
      <c r="F111" s="1" t="s">
        <v>24</v>
      </c>
      <c r="G111" s="1" t="s">
        <v>25</v>
      </c>
      <c r="H111" s="6" t="s">
        <v>106</v>
      </c>
      <c r="I111" s="1" t="s">
        <v>24</v>
      </c>
      <c r="J111" s="1" t="s">
        <v>24</v>
      </c>
      <c r="K111" s="7">
        <f>IFERROR(__xludf.DUMMYFUNCTION("IF(ISBLANK(D111),"""",COUNTA(SPLIT(D111,"" "")))"),11.0)</f>
        <v>11</v>
      </c>
    </row>
    <row r="112">
      <c r="A112" s="1">
        <v>301.0</v>
      </c>
      <c r="B112" s="1">
        <v>5.0</v>
      </c>
      <c r="C112" s="1">
        <v>3.0</v>
      </c>
      <c r="D112" s="5" t="s">
        <v>144</v>
      </c>
      <c r="E112" s="1" t="s">
        <v>24</v>
      </c>
      <c r="F112" s="1" t="s">
        <v>24</v>
      </c>
      <c r="G112" s="1" t="s">
        <v>25</v>
      </c>
      <c r="H112" s="6" t="s">
        <v>106</v>
      </c>
      <c r="I112" s="1" t="s">
        <v>24</v>
      </c>
      <c r="J112" s="1" t="s">
        <v>24</v>
      </c>
      <c r="K112" s="7">
        <f>IFERROR(__xludf.DUMMYFUNCTION("IF(ISBLANK(D112),"""",COUNTA(SPLIT(D112,"" "")))"),7.0)</f>
        <v>7</v>
      </c>
    </row>
    <row r="113">
      <c r="A113" s="1">
        <v>302.0</v>
      </c>
      <c r="B113" s="1">
        <v>5.0</v>
      </c>
      <c r="C113" s="1">
        <v>4.0</v>
      </c>
      <c r="D113" s="39" t="s">
        <v>385</v>
      </c>
      <c r="E113" s="1" t="s">
        <v>24</v>
      </c>
      <c r="F113" s="1" t="s">
        <v>31</v>
      </c>
      <c r="G113" s="1" t="s">
        <v>25</v>
      </c>
      <c r="H113" s="6" t="s">
        <v>106</v>
      </c>
      <c r="I113" s="1" t="s">
        <v>24</v>
      </c>
      <c r="J113" s="1" t="s">
        <v>24</v>
      </c>
      <c r="K113" s="7">
        <f>IFERROR(__xludf.DUMMYFUNCTION("IF(ISBLANK(D113),"""",COUNTA(SPLIT(D113,"" "")))"),7.0)</f>
        <v>7</v>
      </c>
    </row>
    <row r="114">
      <c r="A114" s="1">
        <v>303.0</v>
      </c>
      <c r="B114" s="1">
        <v>5.0</v>
      </c>
      <c r="C114" s="1">
        <v>5.0</v>
      </c>
      <c r="D114" s="34" t="s">
        <v>344</v>
      </c>
      <c r="E114" s="1" t="s">
        <v>24</v>
      </c>
      <c r="F114" s="1" t="s">
        <v>31</v>
      </c>
      <c r="G114" s="1" t="s">
        <v>25</v>
      </c>
      <c r="H114" s="6" t="s">
        <v>106</v>
      </c>
      <c r="I114" s="1" t="s">
        <v>24</v>
      </c>
      <c r="J114" s="1" t="s">
        <v>24</v>
      </c>
      <c r="K114" s="7">
        <f>IFERROR(__xludf.DUMMYFUNCTION("IF(ISBLANK(D114),"""",COUNTA(SPLIT(D114,"" "")))"),8.0)</f>
        <v>8</v>
      </c>
    </row>
    <row r="115">
      <c r="A115" s="1">
        <v>304.0</v>
      </c>
      <c r="B115" s="1">
        <v>5.0</v>
      </c>
      <c r="C115" s="1">
        <v>0.0</v>
      </c>
      <c r="D115" s="13" t="s">
        <v>147</v>
      </c>
      <c r="E115" s="1" t="s">
        <v>27</v>
      </c>
      <c r="F115" s="1" t="s">
        <v>34</v>
      </c>
      <c r="G115" s="1" t="s">
        <v>35</v>
      </c>
      <c r="H115" s="6" t="s">
        <v>106</v>
      </c>
      <c r="I115" s="1" t="s">
        <v>24</v>
      </c>
      <c r="J115" s="1" t="s">
        <v>24</v>
      </c>
      <c r="K115" s="7">
        <f>IFERROR(__xludf.DUMMYFUNCTION("IF(ISBLANK(D115),"""",COUNTA(SPLIT(D115,"" "")))"),1.0)</f>
        <v>1</v>
      </c>
    </row>
    <row r="116">
      <c r="A116" s="1">
        <v>305.0</v>
      </c>
      <c r="B116" s="1">
        <v>5.0</v>
      </c>
      <c r="C116" s="1">
        <v>6.0</v>
      </c>
      <c r="D116" s="5" t="s">
        <v>148</v>
      </c>
      <c r="E116" s="1" t="s">
        <v>24</v>
      </c>
      <c r="F116" s="1" t="s">
        <v>24</v>
      </c>
      <c r="G116" s="1" t="s">
        <v>25</v>
      </c>
      <c r="H116" s="6" t="s">
        <v>106</v>
      </c>
      <c r="I116" s="1" t="s">
        <v>24</v>
      </c>
      <c r="J116" s="1" t="s">
        <v>24</v>
      </c>
      <c r="K116" s="7">
        <f>IFERROR(__xludf.DUMMYFUNCTION("IF(ISBLANK(D116),"""",COUNTA(SPLIT(D116,"" "")))"),6.0)</f>
        <v>6</v>
      </c>
    </row>
    <row r="117">
      <c r="A117" s="1">
        <v>306.0</v>
      </c>
      <c r="B117" s="1">
        <v>5.0</v>
      </c>
      <c r="C117" s="1">
        <v>7.0</v>
      </c>
      <c r="D117" s="5" t="s">
        <v>149</v>
      </c>
      <c r="E117" s="1" t="s">
        <v>24</v>
      </c>
      <c r="F117" s="1" t="s">
        <v>24</v>
      </c>
      <c r="G117" s="1" t="s">
        <v>25</v>
      </c>
      <c r="H117" s="6" t="s">
        <v>106</v>
      </c>
      <c r="I117" s="1" t="s">
        <v>24</v>
      </c>
      <c r="J117" s="1" t="s">
        <v>24</v>
      </c>
      <c r="K117" s="7">
        <f>IFERROR(__xludf.DUMMYFUNCTION("IF(ISBLANK(D117),"""",COUNTA(SPLIT(D117,"" "")))"),8.0)</f>
        <v>8</v>
      </c>
    </row>
    <row r="118">
      <c r="A118" s="1">
        <v>307.0</v>
      </c>
      <c r="B118" s="1">
        <v>5.0</v>
      </c>
      <c r="C118" s="1">
        <v>0.0</v>
      </c>
      <c r="D118" s="9" t="s">
        <v>150</v>
      </c>
      <c r="E118" s="1" t="s">
        <v>27</v>
      </c>
      <c r="F118" s="1" t="s">
        <v>41</v>
      </c>
      <c r="G118" s="1" t="s">
        <v>39</v>
      </c>
      <c r="H118" s="6" t="s">
        <v>106</v>
      </c>
      <c r="I118" s="1" t="s">
        <v>24</v>
      </c>
      <c r="J118" s="1" t="s">
        <v>24</v>
      </c>
      <c r="K118" s="7">
        <f>IFERROR(__xludf.DUMMYFUNCTION("IF(ISBLANK(D118),"""",COUNTA(SPLIT(D118,"" "")))"),12.0)</f>
        <v>12</v>
      </c>
    </row>
    <row r="119">
      <c r="A119" s="1">
        <v>381.0</v>
      </c>
      <c r="B119" s="1">
        <v>6.0</v>
      </c>
      <c r="C119" s="1">
        <v>1.0</v>
      </c>
      <c r="D119" s="5" t="s">
        <v>151</v>
      </c>
      <c r="E119" s="1" t="s">
        <v>24</v>
      </c>
      <c r="F119" s="1" t="s">
        <v>24</v>
      </c>
      <c r="G119" s="1" t="s">
        <v>25</v>
      </c>
      <c r="H119" s="1" t="s">
        <v>106</v>
      </c>
      <c r="I119" s="1" t="s">
        <v>24</v>
      </c>
      <c r="J119" s="1" t="s">
        <v>24</v>
      </c>
      <c r="K119" s="7">
        <f>IFERROR(__xludf.DUMMYFUNCTION("IF(ISBLANK(D119),"""",COUNTA(SPLIT(D119,"" "")))"),9.0)</f>
        <v>9</v>
      </c>
      <c r="L119" s="1">
        <v>78.6</v>
      </c>
      <c r="M119" s="1">
        <v>4.8</v>
      </c>
      <c r="N119" s="1">
        <v>7.3</v>
      </c>
      <c r="O119" s="1">
        <v>5.5</v>
      </c>
      <c r="P119" s="1">
        <v>10.3</v>
      </c>
      <c r="Q119" s="1">
        <v>4.6</v>
      </c>
      <c r="R119" s="1">
        <v>6.0</v>
      </c>
      <c r="S119" s="1">
        <v>61.0</v>
      </c>
      <c r="T119" s="1">
        <v>5.0</v>
      </c>
      <c r="U119" s="14">
        <v>0.082</v>
      </c>
      <c r="V119" s="1">
        <v>10.17</v>
      </c>
      <c r="W119" s="1">
        <v>1.39</v>
      </c>
    </row>
    <row r="120">
      <c r="A120" s="1">
        <v>382.0</v>
      </c>
      <c r="B120" s="1">
        <v>6.0</v>
      </c>
      <c r="C120" s="1">
        <v>2.0</v>
      </c>
      <c r="D120" s="5" t="s">
        <v>152</v>
      </c>
      <c r="E120" s="1" t="s">
        <v>24</v>
      </c>
      <c r="F120" s="1" t="s">
        <v>24</v>
      </c>
      <c r="G120" s="1" t="s">
        <v>25</v>
      </c>
      <c r="H120" s="1" t="s">
        <v>106</v>
      </c>
      <c r="I120" s="1" t="s">
        <v>24</v>
      </c>
      <c r="J120" s="1" t="s">
        <v>24</v>
      </c>
      <c r="K120" s="7">
        <f>IFERROR(__xludf.DUMMYFUNCTION("IF(ISBLANK(D120),"""",COUNTA(SPLIT(D120,"" "")))"),11.0)</f>
        <v>11</v>
      </c>
    </row>
    <row r="121">
      <c r="A121" s="1">
        <v>383.0</v>
      </c>
      <c r="B121" s="1">
        <v>6.0</v>
      </c>
      <c r="C121" s="1">
        <v>3.0</v>
      </c>
      <c r="D121" s="5" t="s">
        <v>153</v>
      </c>
      <c r="E121" s="1" t="s">
        <v>24</v>
      </c>
      <c r="F121" s="1" t="s">
        <v>24</v>
      </c>
      <c r="G121" s="1" t="s">
        <v>25</v>
      </c>
      <c r="H121" s="1" t="s">
        <v>106</v>
      </c>
      <c r="I121" s="1" t="s">
        <v>24</v>
      </c>
      <c r="J121" s="1" t="s">
        <v>24</v>
      </c>
      <c r="K121" s="7">
        <f>IFERROR(__xludf.DUMMYFUNCTION("IF(ISBLANK(D121),"""",COUNTA(SPLIT(D121,"" "")))"),13.0)</f>
        <v>13</v>
      </c>
    </row>
    <row r="122">
      <c r="A122" s="1">
        <v>384.0</v>
      </c>
      <c r="B122" s="1">
        <v>6.0</v>
      </c>
      <c r="C122" s="1">
        <v>4.0</v>
      </c>
      <c r="D122" s="37" t="s">
        <v>386</v>
      </c>
      <c r="E122" s="1" t="s">
        <v>24</v>
      </c>
      <c r="F122" s="1" t="s">
        <v>31</v>
      </c>
      <c r="G122" s="1" t="s">
        <v>25</v>
      </c>
      <c r="H122" s="1" t="s">
        <v>106</v>
      </c>
      <c r="I122" s="1" t="s">
        <v>24</v>
      </c>
      <c r="J122" s="1" t="s">
        <v>24</v>
      </c>
      <c r="K122" s="7">
        <f>IFERROR(__xludf.DUMMYFUNCTION("IF(ISBLANK(D122),"""",COUNTA(SPLIT(D122,"" "")))"),11.0)</f>
        <v>11</v>
      </c>
    </row>
    <row r="123">
      <c r="A123" s="1">
        <v>385.0</v>
      </c>
      <c r="B123" s="1">
        <v>6.0</v>
      </c>
      <c r="C123" s="1">
        <v>5.0</v>
      </c>
      <c r="D123" s="32" t="s">
        <v>345</v>
      </c>
      <c r="E123" s="1" t="s">
        <v>24</v>
      </c>
      <c r="F123" s="1" t="s">
        <v>31</v>
      </c>
      <c r="G123" s="1" t="s">
        <v>25</v>
      </c>
      <c r="H123" s="1" t="s">
        <v>106</v>
      </c>
      <c r="I123" s="1" t="s">
        <v>24</v>
      </c>
      <c r="J123" s="1" t="s">
        <v>24</v>
      </c>
      <c r="K123" s="7">
        <f>IFERROR(__xludf.DUMMYFUNCTION("IF(ISBLANK(D123),"""",COUNTA(SPLIT(D123,"" "")))"),9.0)</f>
        <v>9</v>
      </c>
    </row>
    <row r="124">
      <c r="A124" s="1">
        <v>386.0</v>
      </c>
      <c r="B124" s="1">
        <v>6.0</v>
      </c>
      <c r="C124" s="1">
        <v>0.0</v>
      </c>
      <c r="D124" s="13" t="s">
        <v>156</v>
      </c>
      <c r="E124" s="1" t="s">
        <v>27</v>
      </c>
      <c r="F124" s="1" t="s">
        <v>34</v>
      </c>
      <c r="G124" s="1" t="s">
        <v>35</v>
      </c>
      <c r="H124" s="1" t="s">
        <v>106</v>
      </c>
      <c r="I124" s="1" t="s">
        <v>24</v>
      </c>
      <c r="J124" s="1" t="s">
        <v>24</v>
      </c>
      <c r="K124" s="7">
        <f>IFERROR(__xludf.DUMMYFUNCTION("IF(ISBLANK(D124),"""",COUNTA(SPLIT(D124,"" "")))"),1.0)</f>
        <v>1</v>
      </c>
    </row>
    <row r="125">
      <c r="A125" s="1">
        <v>387.0</v>
      </c>
      <c r="B125" s="1">
        <v>6.0</v>
      </c>
      <c r="C125" s="1">
        <v>6.0</v>
      </c>
      <c r="D125" s="5" t="s">
        <v>157</v>
      </c>
      <c r="E125" s="1" t="s">
        <v>24</v>
      </c>
      <c r="F125" s="1" t="s">
        <v>24</v>
      </c>
      <c r="G125" s="1" t="s">
        <v>25</v>
      </c>
      <c r="H125" s="1" t="s">
        <v>106</v>
      </c>
      <c r="I125" s="1" t="s">
        <v>24</v>
      </c>
      <c r="J125" s="1" t="s">
        <v>24</v>
      </c>
      <c r="K125" s="7">
        <f>IFERROR(__xludf.DUMMYFUNCTION("IF(ISBLANK(D125),"""",COUNTA(SPLIT(D125,"" "")))"),7.0)</f>
        <v>7</v>
      </c>
    </row>
    <row r="126">
      <c r="A126" s="1">
        <v>388.0</v>
      </c>
      <c r="B126" s="1">
        <v>6.0</v>
      </c>
      <c r="C126" s="1">
        <v>0.0</v>
      </c>
      <c r="D126" s="5" t="s">
        <v>158</v>
      </c>
      <c r="E126" s="1" t="s">
        <v>27</v>
      </c>
      <c r="F126" s="1" t="s">
        <v>38</v>
      </c>
      <c r="G126" s="1" t="s">
        <v>39</v>
      </c>
      <c r="H126" s="1" t="s">
        <v>106</v>
      </c>
      <c r="I126" s="1" t="s">
        <v>24</v>
      </c>
      <c r="J126" s="1" t="s">
        <v>24</v>
      </c>
      <c r="K126" s="7">
        <f>IFERROR(__xludf.DUMMYFUNCTION("IF(ISBLANK(D126),"""",COUNTA(SPLIT(D126,"" "")))"),1.0)</f>
        <v>1</v>
      </c>
    </row>
    <row r="127">
      <c r="A127" s="1">
        <v>389.0</v>
      </c>
      <c r="B127" s="1">
        <v>6.0</v>
      </c>
      <c r="C127" s="1">
        <v>0.0</v>
      </c>
      <c r="D127" s="9" t="s">
        <v>159</v>
      </c>
      <c r="E127" s="1" t="s">
        <v>27</v>
      </c>
      <c r="F127" s="1" t="s">
        <v>41</v>
      </c>
      <c r="G127" s="1" t="s">
        <v>39</v>
      </c>
      <c r="H127" s="1" t="s">
        <v>106</v>
      </c>
      <c r="I127" s="1" t="s">
        <v>24</v>
      </c>
      <c r="J127" s="1" t="s">
        <v>24</v>
      </c>
      <c r="K127" s="7">
        <f>IFERROR(__xludf.DUMMYFUNCTION("IF(ISBLANK(D127),"""",COUNTA(SPLIT(D127,"" "")))"),11.0)</f>
        <v>11</v>
      </c>
    </row>
    <row r="128">
      <c r="A128" s="1">
        <v>41.0</v>
      </c>
      <c r="B128" s="1">
        <v>7.0</v>
      </c>
      <c r="C128" s="1">
        <v>1.0</v>
      </c>
      <c r="D128" s="5" t="s">
        <v>160</v>
      </c>
      <c r="E128" s="1" t="s">
        <v>24</v>
      </c>
      <c r="F128" s="1" t="s">
        <v>24</v>
      </c>
      <c r="G128" s="1" t="s">
        <v>25</v>
      </c>
      <c r="H128" s="1" t="s">
        <v>106</v>
      </c>
      <c r="I128" s="1" t="s">
        <v>24</v>
      </c>
      <c r="J128" s="1" t="s">
        <v>24</v>
      </c>
      <c r="K128" s="7">
        <f>IFERROR(__xludf.DUMMYFUNCTION("IF(ISBLANK(D128),"""",COUNTA(SPLIT(D128,"" "")))"),12.0)</f>
        <v>12</v>
      </c>
      <c r="L128" s="1">
        <v>79.8</v>
      </c>
      <c r="M128" s="1">
        <v>4.7</v>
      </c>
      <c r="N128" s="1">
        <v>7.4</v>
      </c>
      <c r="O128" s="1">
        <v>6.0</v>
      </c>
      <c r="P128" s="1">
        <v>9.9</v>
      </c>
      <c r="Q128" s="1">
        <v>4.2</v>
      </c>
      <c r="R128" s="1">
        <v>7.0</v>
      </c>
      <c r="S128" s="1">
        <v>71.0</v>
      </c>
      <c r="T128" s="1">
        <v>7.0</v>
      </c>
      <c r="U128" s="14">
        <v>0.0986</v>
      </c>
      <c r="V128" s="1">
        <v>10.14</v>
      </c>
      <c r="W128" s="1">
        <v>1.38</v>
      </c>
    </row>
    <row r="129">
      <c r="A129" s="1">
        <v>42.0</v>
      </c>
      <c r="B129" s="1">
        <v>7.0</v>
      </c>
      <c r="C129" s="1">
        <v>0.0</v>
      </c>
      <c r="D129" s="5" t="s">
        <v>161</v>
      </c>
      <c r="E129" s="1" t="s">
        <v>27</v>
      </c>
      <c r="F129" s="1" t="s">
        <v>38</v>
      </c>
      <c r="G129" s="1" t="s">
        <v>39</v>
      </c>
      <c r="H129" s="1" t="s">
        <v>106</v>
      </c>
      <c r="I129" s="1" t="s">
        <v>24</v>
      </c>
      <c r="J129" s="1" t="s">
        <v>24</v>
      </c>
      <c r="K129" s="7">
        <f>IFERROR(__xludf.DUMMYFUNCTION("IF(ISBLANK(D129),"""",COUNTA(SPLIT(D129,"" "")))"),1.0)</f>
        <v>1</v>
      </c>
    </row>
    <row r="130">
      <c r="A130" s="1">
        <v>43.0</v>
      </c>
      <c r="B130" s="1">
        <v>7.0</v>
      </c>
      <c r="C130" s="1">
        <v>2.0</v>
      </c>
      <c r="D130" s="5" t="s">
        <v>162</v>
      </c>
      <c r="E130" s="1" t="s">
        <v>24</v>
      </c>
      <c r="F130" s="1" t="s">
        <v>24</v>
      </c>
      <c r="G130" s="1" t="s">
        <v>25</v>
      </c>
      <c r="H130" s="1" t="s">
        <v>106</v>
      </c>
      <c r="I130" s="1" t="s">
        <v>24</v>
      </c>
      <c r="J130" s="1" t="s">
        <v>24</v>
      </c>
      <c r="K130" s="7">
        <f>IFERROR(__xludf.DUMMYFUNCTION("IF(ISBLANK(D130),"""",COUNTA(SPLIT(D130,"" "")))"),14.0)</f>
        <v>14</v>
      </c>
    </row>
    <row r="131">
      <c r="A131" s="1">
        <v>44.0</v>
      </c>
      <c r="B131" s="1">
        <v>7.0</v>
      </c>
      <c r="C131" s="1">
        <v>3.0</v>
      </c>
      <c r="D131" s="5" t="s">
        <v>163</v>
      </c>
      <c r="E131" s="1" t="s">
        <v>24</v>
      </c>
      <c r="F131" s="1" t="s">
        <v>24</v>
      </c>
      <c r="G131" s="1" t="s">
        <v>25</v>
      </c>
      <c r="H131" s="1" t="s">
        <v>106</v>
      </c>
      <c r="I131" s="1" t="s">
        <v>24</v>
      </c>
      <c r="J131" s="1" t="s">
        <v>24</v>
      </c>
      <c r="K131" s="7">
        <f>IFERROR(__xludf.DUMMYFUNCTION("IF(ISBLANK(D131),"""",COUNTA(SPLIT(D131,"" "")))"),5.0)</f>
        <v>5</v>
      </c>
      <c r="M131" s="14"/>
    </row>
    <row r="132">
      <c r="A132" s="1">
        <v>45.0</v>
      </c>
      <c r="B132" s="1">
        <v>7.0</v>
      </c>
      <c r="C132" s="1">
        <v>4.0</v>
      </c>
      <c r="D132" s="5" t="s">
        <v>164</v>
      </c>
      <c r="E132" s="1" t="s">
        <v>24</v>
      </c>
      <c r="F132" s="1" t="s">
        <v>24</v>
      </c>
      <c r="G132" s="1" t="s">
        <v>25</v>
      </c>
      <c r="H132" s="1" t="s">
        <v>106</v>
      </c>
      <c r="I132" s="1" t="s">
        <v>24</v>
      </c>
      <c r="J132" s="1" t="s">
        <v>24</v>
      </c>
      <c r="K132" s="7">
        <f>IFERROR(__xludf.DUMMYFUNCTION("IF(ISBLANK(D132),"""",COUNTA(SPLIT(D132,"" "")))"),12.0)</f>
        <v>12</v>
      </c>
    </row>
    <row r="133">
      <c r="A133" s="1">
        <v>46.0</v>
      </c>
      <c r="B133" s="1">
        <v>7.0</v>
      </c>
      <c r="C133" s="1">
        <v>5.0</v>
      </c>
      <c r="D133" s="37" t="s">
        <v>387</v>
      </c>
      <c r="E133" s="1" t="s">
        <v>24</v>
      </c>
      <c r="F133" s="1" t="s">
        <v>31</v>
      </c>
      <c r="G133" s="1" t="s">
        <v>25</v>
      </c>
      <c r="H133" s="1" t="s">
        <v>106</v>
      </c>
      <c r="I133" s="1" t="s">
        <v>24</v>
      </c>
      <c r="J133" s="1" t="s">
        <v>24</v>
      </c>
      <c r="K133" s="7">
        <f>IFERROR(__xludf.DUMMYFUNCTION("IF(ISBLANK(D133),"""",COUNTA(SPLIT(D133,"" "")))"),11.0)</f>
        <v>11</v>
      </c>
    </row>
    <row r="134">
      <c r="A134" s="1">
        <v>47.0</v>
      </c>
      <c r="B134" s="1">
        <v>7.0</v>
      </c>
      <c r="C134" s="1">
        <v>6.0</v>
      </c>
      <c r="D134" s="32" t="s">
        <v>346</v>
      </c>
      <c r="E134" s="1" t="s">
        <v>24</v>
      </c>
      <c r="F134" s="1" t="s">
        <v>31</v>
      </c>
      <c r="G134" s="1" t="s">
        <v>25</v>
      </c>
      <c r="H134" s="1" t="s">
        <v>106</v>
      </c>
      <c r="I134" s="1" t="s">
        <v>24</v>
      </c>
      <c r="J134" s="1" t="s">
        <v>24</v>
      </c>
      <c r="K134" s="7">
        <f>IFERROR(__xludf.DUMMYFUNCTION("IF(ISBLANK(D134),"""",COUNTA(SPLIT(D134,"" "")))"),11.0)</f>
        <v>11</v>
      </c>
    </row>
    <row r="135">
      <c r="A135" s="1">
        <v>48.0</v>
      </c>
      <c r="B135" s="1">
        <v>7.0</v>
      </c>
      <c r="C135" s="1">
        <v>0.0</v>
      </c>
      <c r="D135" s="13" t="s">
        <v>167</v>
      </c>
      <c r="E135" s="1" t="s">
        <v>27</v>
      </c>
      <c r="F135" s="1" t="s">
        <v>34</v>
      </c>
      <c r="G135" s="1" t="s">
        <v>35</v>
      </c>
      <c r="H135" s="1" t="s">
        <v>106</v>
      </c>
      <c r="I135" s="1" t="s">
        <v>24</v>
      </c>
      <c r="J135" s="1" t="s">
        <v>24</v>
      </c>
      <c r="K135" s="7">
        <f>IFERROR(__xludf.DUMMYFUNCTION("IF(ISBLANK(D135),"""",COUNTA(SPLIT(D135,"" "")))"),1.0)</f>
        <v>1</v>
      </c>
    </row>
    <row r="136">
      <c r="A136" s="1">
        <v>49.0</v>
      </c>
      <c r="B136" s="1">
        <v>7.0</v>
      </c>
      <c r="C136" s="1">
        <v>7.0</v>
      </c>
      <c r="D136" s="5" t="s">
        <v>168</v>
      </c>
      <c r="E136" s="1" t="s">
        <v>24</v>
      </c>
      <c r="F136" s="1" t="s">
        <v>24</v>
      </c>
      <c r="G136" s="1" t="s">
        <v>25</v>
      </c>
      <c r="H136" s="1" t="s">
        <v>106</v>
      </c>
      <c r="I136" s="1" t="s">
        <v>24</v>
      </c>
      <c r="J136" s="1" t="s">
        <v>24</v>
      </c>
      <c r="K136" s="7">
        <f>IFERROR(__xludf.DUMMYFUNCTION("IF(ISBLANK(D136),"""",COUNTA(SPLIT(D136,"" "")))"),6.0)</f>
        <v>6</v>
      </c>
    </row>
    <row r="137">
      <c r="A137" s="1">
        <v>50.0</v>
      </c>
      <c r="B137" s="1">
        <v>7.0</v>
      </c>
      <c r="C137" s="1">
        <v>0.0</v>
      </c>
      <c r="D137" s="9" t="s">
        <v>169</v>
      </c>
      <c r="E137" s="1" t="s">
        <v>27</v>
      </c>
      <c r="F137" s="1" t="s">
        <v>41</v>
      </c>
      <c r="G137" s="1" t="s">
        <v>39</v>
      </c>
      <c r="H137" s="1" t="s">
        <v>106</v>
      </c>
      <c r="I137" s="1" t="s">
        <v>24</v>
      </c>
      <c r="J137" s="1" t="s">
        <v>24</v>
      </c>
      <c r="K137" s="7">
        <f>IFERROR(__xludf.DUMMYFUNCTION("IF(ISBLANK(D137),"""",COUNTA(SPLIT(D137,"" "")))"),13.0)</f>
        <v>13</v>
      </c>
    </row>
    <row r="138">
      <c r="A138" s="1">
        <v>12.0</v>
      </c>
      <c r="B138" s="1">
        <v>8.0</v>
      </c>
      <c r="C138" s="1">
        <v>1.0</v>
      </c>
      <c r="D138" s="2" t="s">
        <v>170</v>
      </c>
      <c r="E138" s="1" t="s">
        <v>24</v>
      </c>
      <c r="F138" s="1" t="s">
        <v>24</v>
      </c>
      <c r="G138" s="1" t="s">
        <v>25</v>
      </c>
      <c r="H138" s="1" t="s">
        <v>106</v>
      </c>
      <c r="I138" s="1" t="s">
        <v>24</v>
      </c>
      <c r="J138" s="1" t="s">
        <v>24</v>
      </c>
      <c r="K138" s="7">
        <f>IFERROR(__xludf.DUMMYFUNCTION("IF(ISBLANK(D138),"""",COUNTA(SPLIT(D138,"" "")))"),10.0)</f>
        <v>10</v>
      </c>
      <c r="L138" s="1">
        <v>87.9</v>
      </c>
      <c r="M138" s="1">
        <v>3.4</v>
      </c>
      <c r="N138" s="1">
        <v>6.0</v>
      </c>
      <c r="O138" s="1">
        <v>4.4</v>
      </c>
      <c r="P138" s="1">
        <v>8.7</v>
      </c>
      <c r="Q138" s="1">
        <v>3.1</v>
      </c>
      <c r="R138" s="1">
        <v>6.0</v>
      </c>
      <c r="S138" s="1">
        <v>59.0</v>
      </c>
      <c r="T138" s="1">
        <v>3.0</v>
      </c>
      <c r="U138" s="14">
        <v>0.0508</v>
      </c>
      <c r="V138" s="1">
        <v>9.83</v>
      </c>
      <c r="W138" s="1">
        <v>1.29</v>
      </c>
    </row>
    <row r="139">
      <c r="A139" s="1">
        <v>13.0</v>
      </c>
      <c r="B139" s="1">
        <v>8.0</v>
      </c>
      <c r="C139" s="1">
        <v>0.0</v>
      </c>
      <c r="D139" s="2" t="s">
        <v>171</v>
      </c>
      <c r="E139" s="1" t="s">
        <v>27</v>
      </c>
      <c r="F139" s="1" t="s">
        <v>38</v>
      </c>
      <c r="G139" s="1" t="s">
        <v>39</v>
      </c>
      <c r="H139" s="1" t="s">
        <v>106</v>
      </c>
      <c r="I139" s="1" t="s">
        <v>24</v>
      </c>
      <c r="J139" s="1" t="s">
        <v>24</v>
      </c>
      <c r="K139" s="7">
        <f>IFERROR(__xludf.DUMMYFUNCTION("IF(ISBLANK(D139),"""",COUNTA(SPLIT(D139,"" "")))"),1.0)</f>
        <v>1</v>
      </c>
    </row>
    <row r="140">
      <c r="A140" s="1">
        <v>14.0</v>
      </c>
      <c r="B140" s="1">
        <v>8.0</v>
      </c>
      <c r="C140" s="1">
        <v>2.0</v>
      </c>
      <c r="D140" s="2" t="s">
        <v>172</v>
      </c>
      <c r="E140" s="1" t="s">
        <v>24</v>
      </c>
      <c r="F140" s="1" t="s">
        <v>24</v>
      </c>
      <c r="G140" s="1" t="s">
        <v>25</v>
      </c>
      <c r="H140" s="1" t="s">
        <v>106</v>
      </c>
      <c r="I140" s="1" t="s">
        <v>24</v>
      </c>
      <c r="J140" s="1" t="s">
        <v>24</v>
      </c>
      <c r="K140" s="7">
        <f>IFERROR(__xludf.DUMMYFUNCTION("IF(ISBLANK(D140),"""",COUNTA(SPLIT(D140,"" "")))"),6.0)</f>
        <v>6</v>
      </c>
    </row>
    <row r="141">
      <c r="A141" s="1">
        <v>15.0</v>
      </c>
      <c r="B141" s="1">
        <v>8.0</v>
      </c>
      <c r="C141" s="1">
        <v>3.0</v>
      </c>
      <c r="D141" s="2" t="s">
        <v>173</v>
      </c>
      <c r="E141" s="1" t="s">
        <v>24</v>
      </c>
      <c r="F141" s="1" t="s">
        <v>24</v>
      </c>
      <c r="G141" s="1" t="s">
        <v>25</v>
      </c>
      <c r="H141" s="1" t="s">
        <v>106</v>
      </c>
      <c r="I141" s="1" t="s">
        <v>24</v>
      </c>
      <c r="J141" s="1" t="s">
        <v>24</v>
      </c>
      <c r="K141" s="7">
        <f>IFERROR(__xludf.DUMMYFUNCTION("IF(ISBLANK(D141),"""",COUNTA(SPLIT(D141,"" "")))"),13.0)</f>
        <v>13</v>
      </c>
      <c r="M141" s="14"/>
    </row>
    <row r="142">
      <c r="A142" s="1">
        <v>16.0</v>
      </c>
      <c r="B142" s="1">
        <v>8.0</v>
      </c>
      <c r="C142" s="1">
        <v>4.0</v>
      </c>
      <c r="D142" s="40" t="s">
        <v>388</v>
      </c>
      <c r="E142" s="1" t="s">
        <v>24</v>
      </c>
      <c r="F142" s="1" t="s">
        <v>31</v>
      </c>
      <c r="G142" s="1" t="s">
        <v>25</v>
      </c>
      <c r="H142" s="1" t="s">
        <v>106</v>
      </c>
      <c r="I142" s="1" t="s">
        <v>24</v>
      </c>
      <c r="J142" s="1" t="s">
        <v>24</v>
      </c>
      <c r="K142" s="7">
        <f>IFERROR(__xludf.DUMMYFUNCTION("IF(ISBLANK(D142),"""",COUNTA(SPLIT(D142,"" "")))"),11.0)</f>
        <v>11</v>
      </c>
    </row>
    <row r="143">
      <c r="A143" s="1">
        <v>17.0</v>
      </c>
      <c r="B143" s="1">
        <v>8.0</v>
      </c>
      <c r="C143" s="1">
        <v>5.0</v>
      </c>
      <c r="D143" s="40" t="s">
        <v>389</v>
      </c>
      <c r="E143" s="1" t="s">
        <v>24</v>
      </c>
      <c r="F143" s="1" t="s">
        <v>31</v>
      </c>
      <c r="G143" s="1" t="s">
        <v>25</v>
      </c>
      <c r="H143" s="1" t="s">
        <v>106</v>
      </c>
      <c r="I143" s="1" t="s">
        <v>24</v>
      </c>
      <c r="J143" s="1" t="s">
        <v>24</v>
      </c>
      <c r="K143" s="7">
        <f>IFERROR(__xludf.DUMMYFUNCTION("IF(ISBLANK(D143),"""",COUNTA(SPLIT(D143,"" "")))"),10.0)</f>
        <v>10</v>
      </c>
    </row>
    <row r="144">
      <c r="A144" s="1">
        <v>18.0</v>
      </c>
      <c r="B144" s="1">
        <v>8.0</v>
      </c>
      <c r="C144" s="1">
        <v>0.0</v>
      </c>
      <c r="D144" s="20" t="s">
        <v>176</v>
      </c>
      <c r="E144" s="1" t="s">
        <v>27</v>
      </c>
      <c r="F144" s="1" t="s">
        <v>34</v>
      </c>
      <c r="G144" s="1" t="s">
        <v>35</v>
      </c>
      <c r="H144" s="1" t="s">
        <v>106</v>
      </c>
      <c r="I144" s="1" t="s">
        <v>24</v>
      </c>
      <c r="J144" s="1" t="s">
        <v>24</v>
      </c>
      <c r="K144" s="7">
        <f>IFERROR(__xludf.DUMMYFUNCTION("IF(ISBLANK(D144),"""",COUNTA(SPLIT(D144,"" "")))"),1.0)</f>
        <v>1</v>
      </c>
    </row>
    <row r="145">
      <c r="A145" s="1">
        <v>19.0</v>
      </c>
      <c r="B145" s="1">
        <v>8.0</v>
      </c>
      <c r="C145" s="1">
        <v>6.0</v>
      </c>
      <c r="D145" s="35" t="s">
        <v>347</v>
      </c>
      <c r="E145" s="1" t="s">
        <v>24</v>
      </c>
      <c r="F145" s="1" t="s">
        <v>31</v>
      </c>
      <c r="G145" s="1" t="s">
        <v>25</v>
      </c>
      <c r="H145" s="1" t="s">
        <v>106</v>
      </c>
      <c r="I145" s="1" t="s">
        <v>24</v>
      </c>
      <c r="J145" s="1" t="s">
        <v>24</v>
      </c>
      <c r="K145" s="7">
        <f>IFERROR(__xludf.DUMMYFUNCTION("IF(ISBLANK(D145),"""",COUNTA(SPLIT(D145,"" "")))"),8.0)</f>
        <v>8</v>
      </c>
    </row>
    <row r="146">
      <c r="A146" s="1">
        <v>20.0</v>
      </c>
      <c r="B146" s="1">
        <v>8.0</v>
      </c>
      <c r="C146" s="1">
        <v>0.0</v>
      </c>
      <c r="D146" s="2" t="s">
        <v>178</v>
      </c>
      <c r="E146" s="1" t="s">
        <v>27</v>
      </c>
      <c r="F146" s="1" t="s">
        <v>41</v>
      </c>
      <c r="G146" s="1" t="s">
        <v>39</v>
      </c>
      <c r="H146" s="1" t="s">
        <v>106</v>
      </c>
      <c r="I146" s="1" t="s">
        <v>24</v>
      </c>
      <c r="J146" s="1" t="s">
        <v>24</v>
      </c>
      <c r="K146" s="7">
        <f>IFERROR(__xludf.DUMMYFUNCTION("IF(ISBLANK(D146),"""",COUNTA(SPLIT(D146,"" "")))"),14.0)</f>
        <v>14</v>
      </c>
    </row>
    <row r="147">
      <c r="A147" s="1">
        <v>341.0</v>
      </c>
      <c r="B147" s="1">
        <v>1.0</v>
      </c>
      <c r="C147" s="1">
        <v>1.0</v>
      </c>
      <c r="D147" s="5" t="s">
        <v>179</v>
      </c>
      <c r="E147" s="1" t="s">
        <v>24</v>
      </c>
      <c r="F147" s="1" t="s">
        <v>24</v>
      </c>
      <c r="G147" s="1" t="s">
        <v>25</v>
      </c>
      <c r="H147" s="6" t="s">
        <v>180</v>
      </c>
      <c r="I147" s="1" t="s">
        <v>24</v>
      </c>
      <c r="J147" s="1" t="s">
        <v>24</v>
      </c>
      <c r="K147" s="7">
        <f>IFERROR(__xludf.DUMMYFUNCTION("IF(ISBLANK(D147),"""",COUNTA(SPLIT(D147,"" "")))"),9.0)</f>
        <v>9</v>
      </c>
      <c r="L147" s="1">
        <v>75.3</v>
      </c>
      <c r="M147" s="1">
        <v>4.7</v>
      </c>
      <c r="N147" s="1">
        <v>4.9</v>
      </c>
      <c r="O147" s="1">
        <v>4.4</v>
      </c>
      <c r="P147" s="1">
        <v>11.2</v>
      </c>
      <c r="Q147" s="1">
        <v>4.2</v>
      </c>
      <c r="R147" s="1">
        <v>6.0</v>
      </c>
      <c r="S147" s="1">
        <v>48.0</v>
      </c>
      <c r="T147" s="1">
        <v>3.0</v>
      </c>
      <c r="U147" s="14">
        <v>0.0625</v>
      </c>
      <c r="V147" s="1">
        <v>8.0</v>
      </c>
      <c r="W147" s="1">
        <v>1.46</v>
      </c>
    </row>
    <row r="148">
      <c r="A148" s="1">
        <v>342.0</v>
      </c>
      <c r="B148" s="1">
        <v>1.0</v>
      </c>
      <c r="C148" s="1">
        <v>2.0</v>
      </c>
      <c r="D148" s="5" t="s">
        <v>181</v>
      </c>
      <c r="E148" s="1" t="s">
        <v>24</v>
      </c>
      <c r="F148" s="1" t="s">
        <v>24</v>
      </c>
      <c r="G148" s="1" t="s">
        <v>25</v>
      </c>
      <c r="H148" s="6" t="s">
        <v>180</v>
      </c>
      <c r="I148" s="1" t="s">
        <v>24</v>
      </c>
      <c r="J148" s="1" t="s">
        <v>24</v>
      </c>
      <c r="K148" s="7">
        <f>IFERROR(__xludf.DUMMYFUNCTION("IF(ISBLANK(D148),"""",COUNTA(SPLIT(D148,"" "")))"),8.0)</f>
        <v>8</v>
      </c>
    </row>
    <row r="149">
      <c r="A149" s="1">
        <v>343.0</v>
      </c>
      <c r="B149" s="1">
        <v>1.0</v>
      </c>
      <c r="C149" s="1">
        <v>3.0</v>
      </c>
      <c r="D149" s="5" t="s">
        <v>182</v>
      </c>
      <c r="E149" s="1" t="s">
        <v>24</v>
      </c>
      <c r="F149" s="1" t="s">
        <v>24</v>
      </c>
      <c r="G149" s="1" t="s">
        <v>25</v>
      </c>
      <c r="H149" s="6" t="s">
        <v>180</v>
      </c>
      <c r="I149" s="1" t="s">
        <v>24</v>
      </c>
      <c r="J149" s="1" t="s">
        <v>24</v>
      </c>
      <c r="K149" s="7">
        <f>IFERROR(__xludf.DUMMYFUNCTION("IF(ISBLANK(D149),"""",COUNTA(SPLIT(D149,"" "")))"),6.0)</f>
        <v>6</v>
      </c>
    </row>
    <row r="150">
      <c r="A150" s="1">
        <v>344.0</v>
      </c>
      <c r="B150" s="1">
        <v>1.0</v>
      </c>
      <c r="C150" s="1">
        <v>4.0</v>
      </c>
      <c r="D150" s="37" t="s">
        <v>390</v>
      </c>
      <c r="E150" s="1" t="s">
        <v>24</v>
      </c>
      <c r="F150" s="1" t="s">
        <v>31</v>
      </c>
      <c r="G150" s="1" t="s">
        <v>25</v>
      </c>
      <c r="H150" s="6" t="s">
        <v>180</v>
      </c>
      <c r="I150" s="1" t="s">
        <v>24</v>
      </c>
      <c r="J150" s="1" t="s">
        <v>24</v>
      </c>
      <c r="K150" s="7">
        <f>IFERROR(__xludf.DUMMYFUNCTION("IF(ISBLANK(D150),"""",COUNTA(SPLIT(D150,"" "")))"),9.0)</f>
        <v>9</v>
      </c>
    </row>
    <row r="151">
      <c r="A151" s="1">
        <v>345.0</v>
      </c>
      <c r="B151" s="1">
        <v>1.0</v>
      </c>
      <c r="C151" s="1">
        <v>5.0</v>
      </c>
      <c r="D151" s="37" t="s">
        <v>391</v>
      </c>
      <c r="E151" s="1" t="s">
        <v>24</v>
      </c>
      <c r="F151" s="1" t="s">
        <v>31</v>
      </c>
      <c r="G151" s="1" t="s">
        <v>25</v>
      </c>
      <c r="H151" s="6" t="s">
        <v>180</v>
      </c>
      <c r="I151" s="1" t="s">
        <v>24</v>
      </c>
      <c r="J151" s="1" t="s">
        <v>24</v>
      </c>
      <c r="K151" s="7">
        <f>IFERROR(__xludf.DUMMYFUNCTION("IF(ISBLANK(D151),"""",COUNTA(SPLIT(D151,"" "")))"),11.0)</f>
        <v>11</v>
      </c>
    </row>
    <row r="152">
      <c r="A152" s="1">
        <v>346.0</v>
      </c>
      <c r="B152" s="1">
        <v>1.0</v>
      </c>
      <c r="C152" s="1">
        <v>0.0</v>
      </c>
      <c r="D152" s="13" t="s">
        <v>185</v>
      </c>
      <c r="E152" s="1" t="s">
        <v>27</v>
      </c>
      <c r="F152" s="1" t="s">
        <v>34</v>
      </c>
      <c r="G152" s="1" t="s">
        <v>35</v>
      </c>
      <c r="H152" s="6" t="s">
        <v>180</v>
      </c>
      <c r="I152" s="1" t="s">
        <v>24</v>
      </c>
      <c r="J152" s="1" t="s">
        <v>24</v>
      </c>
      <c r="K152" s="7">
        <f>IFERROR(__xludf.DUMMYFUNCTION("IF(ISBLANK(D152),"""",COUNTA(SPLIT(D152,"" "")))"),1.0)</f>
        <v>1</v>
      </c>
    </row>
    <row r="153">
      <c r="A153" s="1">
        <v>347.0</v>
      </c>
      <c r="B153" s="1">
        <v>1.0</v>
      </c>
      <c r="C153" s="1">
        <v>6.0</v>
      </c>
      <c r="D153" s="32" t="s">
        <v>348</v>
      </c>
      <c r="E153" s="1" t="s">
        <v>24</v>
      </c>
      <c r="F153" s="1" t="s">
        <v>31</v>
      </c>
      <c r="G153" s="1" t="s">
        <v>25</v>
      </c>
      <c r="H153" s="6" t="s">
        <v>180</v>
      </c>
      <c r="I153" s="1" t="s">
        <v>24</v>
      </c>
      <c r="J153" s="1" t="s">
        <v>24</v>
      </c>
      <c r="K153" s="7">
        <f>IFERROR(__xludf.DUMMYFUNCTION("IF(ISBLANK(D153),"""",COUNTA(SPLIT(D153,"" "")))"),5.0)</f>
        <v>5</v>
      </c>
    </row>
    <row r="154">
      <c r="A154" s="1">
        <v>348.0</v>
      </c>
      <c r="B154" s="1">
        <v>1.0</v>
      </c>
      <c r="C154" s="1">
        <v>0.0</v>
      </c>
      <c r="D154" s="5" t="s">
        <v>187</v>
      </c>
      <c r="E154" s="1" t="s">
        <v>27</v>
      </c>
      <c r="F154" s="1" t="s">
        <v>38</v>
      </c>
      <c r="G154" s="1" t="s">
        <v>39</v>
      </c>
      <c r="H154" s="6" t="s">
        <v>180</v>
      </c>
      <c r="I154" s="1" t="s">
        <v>24</v>
      </c>
      <c r="J154" s="1" t="s">
        <v>24</v>
      </c>
      <c r="K154" s="7">
        <f>IFERROR(__xludf.DUMMYFUNCTION("IF(ISBLANK(D154),"""",COUNTA(SPLIT(D154,"" "")))"),1.0)</f>
        <v>1</v>
      </c>
    </row>
    <row r="155">
      <c r="A155" s="1">
        <v>349.0</v>
      </c>
      <c r="B155" s="1">
        <v>1.0</v>
      </c>
      <c r="C155" s="1">
        <v>0.0</v>
      </c>
      <c r="D155" s="9" t="s">
        <v>188</v>
      </c>
      <c r="E155" s="1" t="s">
        <v>27</v>
      </c>
      <c r="F155" s="1" t="s">
        <v>41</v>
      </c>
      <c r="G155" s="1" t="s">
        <v>35</v>
      </c>
      <c r="H155" s="6" t="s">
        <v>180</v>
      </c>
      <c r="I155" s="1" t="s">
        <v>24</v>
      </c>
      <c r="J155" s="1" t="s">
        <v>24</v>
      </c>
      <c r="K155" s="7">
        <f>IFERROR(__xludf.DUMMYFUNCTION("IF(ISBLANK(D155),"""",COUNTA(SPLIT(D155,"" "")))"),10.0)</f>
        <v>10</v>
      </c>
    </row>
    <row r="156">
      <c r="A156" s="1">
        <v>267.0</v>
      </c>
      <c r="B156" s="1">
        <v>2.0</v>
      </c>
      <c r="C156" s="1">
        <v>1.0</v>
      </c>
      <c r="D156" s="5" t="s">
        <v>189</v>
      </c>
      <c r="E156" s="1" t="s">
        <v>24</v>
      </c>
      <c r="F156" s="1" t="s">
        <v>24</v>
      </c>
      <c r="G156" s="1" t="s">
        <v>25</v>
      </c>
      <c r="H156" s="6" t="s">
        <v>180</v>
      </c>
      <c r="I156" s="1" t="s">
        <v>24</v>
      </c>
      <c r="J156" s="1" t="s">
        <v>24</v>
      </c>
      <c r="K156" s="7">
        <f>IFERROR(__xludf.DUMMYFUNCTION("IF(ISBLANK(D156),"""",COUNTA(SPLIT(D156,"" "")))"),9.0)</f>
        <v>9</v>
      </c>
      <c r="L156" s="1">
        <v>95.0</v>
      </c>
      <c r="M156" s="1">
        <v>2.4</v>
      </c>
      <c r="N156" s="1">
        <v>6.0</v>
      </c>
      <c r="O156" s="1">
        <v>4.4</v>
      </c>
      <c r="P156" s="1">
        <v>8.8</v>
      </c>
      <c r="Q156" s="1">
        <v>3.2</v>
      </c>
      <c r="R156" s="1">
        <v>6.0</v>
      </c>
      <c r="S156" s="1">
        <v>59.0</v>
      </c>
      <c r="T156" s="1">
        <v>3.0</v>
      </c>
      <c r="U156" s="14">
        <v>0.0508</v>
      </c>
      <c r="V156" s="1">
        <v>9.83</v>
      </c>
      <c r="W156" s="1">
        <v>1.2</v>
      </c>
    </row>
    <row r="157">
      <c r="A157" s="1">
        <v>268.0</v>
      </c>
      <c r="B157" s="1">
        <v>2.0</v>
      </c>
      <c r="C157" s="1">
        <v>2.0</v>
      </c>
      <c r="D157" s="5" t="s">
        <v>190</v>
      </c>
      <c r="E157" s="1" t="s">
        <v>24</v>
      </c>
      <c r="F157" s="1" t="s">
        <v>24</v>
      </c>
      <c r="G157" s="1" t="s">
        <v>25</v>
      </c>
      <c r="H157" s="6" t="s">
        <v>180</v>
      </c>
      <c r="I157" s="1" t="s">
        <v>24</v>
      </c>
      <c r="J157" s="1" t="s">
        <v>24</v>
      </c>
      <c r="K157" s="7">
        <f>IFERROR(__xludf.DUMMYFUNCTION("IF(ISBLANK(D157),"""",COUNTA(SPLIT(D157,"" "")))"),9.0)</f>
        <v>9</v>
      </c>
    </row>
    <row r="158">
      <c r="A158" s="1">
        <v>269.0</v>
      </c>
      <c r="B158" s="1">
        <v>2.0</v>
      </c>
      <c r="C158" s="1">
        <v>0.0</v>
      </c>
      <c r="D158" s="5" t="s">
        <v>191</v>
      </c>
      <c r="E158" s="1" t="s">
        <v>27</v>
      </c>
      <c r="F158" s="1" t="s">
        <v>38</v>
      </c>
      <c r="G158" s="1" t="s">
        <v>39</v>
      </c>
      <c r="H158" s="6" t="s">
        <v>180</v>
      </c>
      <c r="I158" s="1" t="s">
        <v>24</v>
      </c>
      <c r="J158" s="1" t="s">
        <v>24</v>
      </c>
      <c r="K158" s="7">
        <f>IFERROR(__xludf.DUMMYFUNCTION("IF(ISBLANK(D158),"""",COUNTA(SPLIT(D158,"" "")))"),1.0)</f>
        <v>1</v>
      </c>
    </row>
    <row r="159">
      <c r="A159" s="1">
        <v>270.0</v>
      </c>
      <c r="B159" s="1">
        <v>2.0</v>
      </c>
      <c r="C159" s="1">
        <v>3.0</v>
      </c>
      <c r="D159" s="5" t="s">
        <v>192</v>
      </c>
      <c r="E159" s="1" t="s">
        <v>24</v>
      </c>
      <c r="F159" s="1" t="s">
        <v>24</v>
      </c>
      <c r="G159" s="1" t="s">
        <v>25</v>
      </c>
      <c r="H159" s="6" t="s">
        <v>180</v>
      </c>
      <c r="I159" s="1" t="s">
        <v>24</v>
      </c>
      <c r="J159" s="1" t="s">
        <v>24</v>
      </c>
      <c r="K159" s="7">
        <f>IFERROR(__xludf.DUMMYFUNCTION("IF(ISBLANK(D159),"""",COUNTA(SPLIT(D159,"" "")))"),13.0)</f>
        <v>13</v>
      </c>
    </row>
    <row r="160">
      <c r="A160" s="1">
        <v>271.0</v>
      </c>
      <c r="B160" s="1">
        <v>2.0</v>
      </c>
      <c r="C160" s="1">
        <v>4.0</v>
      </c>
      <c r="D160" s="37" t="s">
        <v>392</v>
      </c>
      <c r="E160" s="1" t="s">
        <v>24</v>
      </c>
      <c r="F160" s="1" t="s">
        <v>31</v>
      </c>
      <c r="G160" s="1" t="s">
        <v>25</v>
      </c>
      <c r="H160" s="6" t="s">
        <v>180</v>
      </c>
      <c r="I160" s="1" t="s">
        <v>24</v>
      </c>
      <c r="J160" s="1" t="s">
        <v>24</v>
      </c>
      <c r="K160" s="7">
        <f>IFERROR(__xludf.DUMMYFUNCTION("IF(ISBLANK(D160),"""",COUNTA(SPLIT(D160,"" "")))"),13.0)</f>
        <v>13</v>
      </c>
    </row>
    <row r="161">
      <c r="A161" s="1">
        <v>272.0</v>
      </c>
      <c r="B161" s="1">
        <v>2.0</v>
      </c>
      <c r="C161" s="1">
        <v>5.0</v>
      </c>
      <c r="D161" s="37" t="s">
        <v>393</v>
      </c>
      <c r="E161" s="1" t="s">
        <v>24</v>
      </c>
      <c r="F161" s="1" t="s">
        <v>31</v>
      </c>
      <c r="G161" s="1" t="s">
        <v>25</v>
      </c>
      <c r="H161" s="6" t="s">
        <v>180</v>
      </c>
      <c r="I161" s="1" t="s">
        <v>24</v>
      </c>
      <c r="J161" s="1" t="s">
        <v>24</v>
      </c>
      <c r="K161" s="7">
        <f>IFERROR(__xludf.DUMMYFUNCTION("IF(ISBLANK(D161),"""",COUNTA(SPLIT(D161,"" "")))"),6.0)</f>
        <v>6</v>
      </c>
    </row>
    <row r="162">
      <c r="A162" s="1">
        <v>273.0</v>
      </c>
      <c r="B162" s="1">
        <v>2.0</v>
      </c>
      <c r="C162" s="1">
        <v>0.0</v>
      </c>
      <c r="D162" s="13" t="s">
        <v>139</v>
      </c>
      <c r="E162" s="1" t="s">
        <v>27</v>
      </c>
      <c r="F162" s="1" t="s">
        <v>34</v>
      </c>
      <c r="G162" s="1" t="s">
        <v>35</v>
      </c>
      <c r="H162" s="6" t="s">
        <v>180</v>
      </c>
      <c r="I162" s="1" t="s">
        <v>24</v>
      </c>
      <c r="J162" s="1" t="s">
        <v>24</v>
      </c>
      <c r="K162" s="7">
        <f>IFERROR(__xludf.DUMMYFUNCTION("IF(ISBLANK(D162),"""",COUNTA(SPLIT(D162,"" "")))"),1.0)</f>
        <v>1</v>
      </c>
    </row>
    <row r="163">
      <c r="A163" s="1">
        <v>274.0</v>
      </c>
      <c r="B163" s="1">
        <v>2.0</v>
      </c>
      <c r="C163" s="1">
        <v>6.0</v>
      </c>
      <c r="D163" s="32" t="s">
        <v>349</v>
      </c>
      <c r="E163" s="1" t="s">
        <v>24</v>
      </c>
      <c r="F163" s="1" t="s">
        <v>31</v>
      </c>
      <c r="G163" s="1" t="s">
        <v>25</v>
      </c>
      <c r="H163" s="6" t="s">
        <v>180</v>
      </c>
      <c r="I163" s="1" t="s">
        <v>24</v>
      </c>
      <c r="J163" s="1" t="s">
        <v>24</v>
      </c>
      <c r="K163" s="7">
        <f>IFERROR(__xludf.DUMMYFUNCTION("IF(ISBLANK(D163),"""",COUNTA(SPLIT(D163,"" "")))"),9.0)</f>
        <v>9</v>
      </c>
    </row>
    <row r="164">
      <c r="A164" s="1">
        <v>276.0</v>
      </c>
      <c r="B164" s="1">
        <v>2.0</v>
      </c>
      <c r="C164" s="1">
        <v>0.0</v>
      </c>
      <c r="D164" s="9" t="s">
        <v>196</v>
      </c>
      <c r="E164" s="1" t="s">
        <v>27</v>
      </c>
      <c r="F164" s="1" t="s">
        <v>41</v>
      </c>
      <c r="G164" s="1" t="s">
        <v>35</v>
      </c>
      <c r="H164" s="6" t="s">
        <v>180</v>
      </c>
      <c r="I164" s="1" t="s">
        <v>24</v>
      </c>
      <c r="J164" s="1" t="s">
        <v>24</v>
      </c>
      <c r="K164" s="7">
        <f>IFERROR(__xludf.DUMMYFUNCTION("IF(ISBLANK(D164),"""",COUNTA(SPLIT(D164,"" "")))"),19.0)</f>
        <v>19</v>
      </c>
    </row>
    <row r="165">
      <c r="A165" s="1">
        <v>215.0</v>
      </c>
      <c r="B165" s="1">
        <v>3.0</v>
      </c>
      <c r="C165" s="1">
        <v>1.0</v>
      </c>
      <c r="D165" s="5" t="s">
        <v>197</v>
      </c>
      <c r="E165" s="1" t="s">
        <v>24</v>
      </c>
      <c r="F165" s="1" t="s">
        <v>24</v>
      </c>
      <c r="G165" s="1" t="s">
        <v>25</v>
      </c>
      <c r="H165" s="6" t="s">
        <v>180</v>
      </c>
      <c r="I165" s="1" t="s">
        <v>24</v>
      </c>
      <c r="J165" s="1" t="s">
        <v>24</v>
      </c>
      <c r="K165" s="7">
        <f>IFERROR(__xludf.DUMMYFUNCTION("IF(ISBLANK(D165),"""",COUNTA(SPLIT(D165,"" "")))"),5.0)</f>
        <v>5</v>
      </c>
      <c r="L165" s="1">
        <v>84.5</v>
      </c>
      <c r="M165" s="1">
        <v>3.8</v>
      </c>
      <c r="N165" s="1">
        <v>6.2</v>
      </c>
      <c r="O165" s="1">
        <v>5.2</v>
      </c>
      <c r="P165" s="1">
        <v>10.7</v>
      </c>
      <c r="Q165" s="1">
        <v>4.5</v>
      </c>
      <c r="R165" s="1">
        <v>7.0</v>
      </c>
      <c r="S165" s="1">
        <v>66.0</v>
      </c>
      <c r="T165" s="1">
        <v>5.0</v>
      </c>
      <c r="U165" s="14">
        <v>0.0758</v>
      </c>
      <c r="V165" s="1">
        <v>9.43</v>
      </c>
      <c r="W165" s="1">
        <v>1.33</v>
      </c>
    </row>
    <row r="166">
      <c r="A166" s="1">
        <v>216.0</v>
      </c>
      <c r="B166" s="1">
        <v>3.0</v>
      </c>
      <c r="C166" s="1">
        <v>0.0</v>
      </c>
      <c r="D166" s="5" t="s">
        <v>198</v>
      </c>
      <c r="E166" s="1" t="s">
        <v>27</v>
      </c>
      <c r="F166" s="1" t="s">
        <v>38</v>
      </c>
      <c r="G166" s="1" t="s">
        <v>39</v>
      </c>
      <c r="H166" s="6" t="s">
        <v>180</v>
      </c>
      <c r="I166" s="1" t="s">
        <v>24</v>
      </c>
      <c r="J166" s="1" t="s">
        <v>24</v>
      </c>
      <c r="K166" s="7">
        <f>IFERROR(__xludf.DUMMYFUNCTION("IF(ISBLANK(D166),"""",COUNTA(SPLIT(D166,"" "")))"),1.0)</f>
        <v>1</v>
      </c>
    </row>
    <row r="167">
      <c r="A167" s="1">
        <v>217.0</v>
      </c>
      <c r="B167" s="1">
        <v>3.0</v>
      </c>
      <c r="C167" s="1">
        <v>2.0</v>
      </c>
      <c r="D167" s="5" t="s">
        <v>199</v>
      </c>
      <c r="E167" s="1" t="s">
        <v>24</v>
      </c>
      <c r="F167" s="1" t="s">
        <v>24</v>
      </c>
      <c r="G167" s="1" t="s">
        <v>25</v>
      </c>
      <c r="H167" s="6" t="s">
        <v>180</v>
      </c>
      <c r="I167" s="1" t="s">
        <v>24</v>
      </c>
      <c r="J167" s="1" t="s">
        <v>24</v>
      </c>
      <c r="K167" s="7">
        <f>IFERROR(__xludf.DUMMYFUNCTION("IF(ISBLANK(D167),"""",COUNTA(SPLIT(D167,"" "")))"),8.0)</f>
        <v>8</v>
      </c>
      <c r="M167" s="14"/>
    </row>
    <row r="168">
      <c r="A168" s="1">
        <v>218.0</v>
      </c>
      <c r="B168" s="1">
        <v>3.0</v>
      </c>
      <c r="C168" s="1">
        <v>3.0</v>
      </c>
      <c r="D168" s="5" t="s">
        <v>200</v>
      </c>
      <c r="E168" s="1" t="s">
        <v>24</v>
      </c>
      <c r="F168" s="1" t="s">
        <v>24</v>
      </c>
      <c r="G168" s="1" t="s">
        <v>25</v>
      </c>
      <c r="H168" s="6" t="s">
        <v>180</v>
      </c>
      <c r="I168" s="1" t="s">
        <v>24</v>
      </c>
      <c r="J168" s="1" t="s">
        <v>24</v>
      </c>
      <c r="K168" s="7">
        <f>IFERROR(__xludf.DUMMYFUNCTION("IF(ISBLANK(D168),"""",COUNTA(SPLIT(D168,"" "")))"),12.0)</f>
        <v>12</v>
      </c>
    </row>
    <row r="169">
      <c r="A169" s="1">
        <v>219.0</v>
      </c>
      <c r="B169" s="1">
        <v>3.0</v>
      </c>
      <c r="C169" s="1">
        <v>4.0</v>
      </c>
      <c r="D169" s="37" t="s">
        <v>394</v>
      </c>
      <c r="E169" s="1" t="s">
        <v>24</v>
      </c>
      <c r="F169" s="1" t="s">
        <v>31</v>
      </c>
      <c r="G169" s="1" t="s">
        <v>25</v>
      </c>
      <c r="H169" s="6" t="s">
        <v>180</v>
      </c>
      <c r="I169" s="1" t="s">
        <v>24</v>
      </c>
      <c r="J169" s="1" t="s">
        <v>24</v>
      </c>
      <c r="K169" s="7">
        <f>IFERROR(__xludf.DUMMYFUNCTION("IF(ISBLANK(D169),"""",COUNTA(SPLIT(D169,"" "")))"),12.0)</f>
        <v>12</v>
      </c>
    </row>
    <row r="170">
      <c r="A170" s="1">
        <v>220.0</v>
      </c>
      <c r="B170" s="1">
        <v>3.0</v>
      </c>
      <c r="C170" s="1">
        <v>5.0</v>
      </c>
      <c r="D170" s="32" t="s">
        <v>350</v>
      </c>
      <c r="E170" s="1" t="s">
        <v>24</v>
      </c>
      <c r="F170" s="1" t="s">
        <v>31</v>
      </c>
      <c r="G170" s="1" t="s">
        <v>25</v>
      </c>
      <c r="H170" s="6" t="s">
        <v>180</v>
      </c>
      <c r="I170" s="1" t="s">
        <v>24</v>
      </c>
      <c r="J170" s="1" t="s">
        <v>24</v>
      </c>
      <c r="K170" s="7">
        <f>IFERROR(__xludf.DUMMYFUNCTION("IF(ISBLANK(D170),"""",COUNTA(SPLIT(D170,"" "")))"),9.0)</f>
        <v>9</v>
      </c>
    </row>
    <row r="171">
      <c r="A171" s="1">
        <v>221.0</v>
      </c>
      <c r="B171" s="1">
        <v>3.0</v>
      </c>
      <c r="C171" s="1">
        <v>0.0</v>
      </c>
      <c r="D171" s="13" t="s">
        <v>111</v>
      </c>
      <c r="E171" s="1" t="s">
        <v>27</v>
      </c>
      <c r="F171" s="1" t="s">
        <v>34</v>
      </c>
      <c r="G171" s="1" t="s">
        <v>35</v>
      </c>
      <c r="H171" s="6" t="s">
        <v>180</v>
      </c>
      <c r="I171" s="1" t="s">
        <v>24</v>
      </c>
      <c r="J171" s="1" t="s">
        <v>24</v>
      </c>
      <c r="K171" s="7">
        <f>IFERROR(__xludf.DUMMYFUNCTION("IF(ISBLANK(D171),"""",COUNTA(SPLIT(D171,"" "")))"),1.0)</f>
        <v>1</v>
      </c>
    </row>
    <row r="172">
      <c r="A172" s="1">
        <v>222.0</v>
      </c>
      <c r="B172" s="1">
        <v>3.0</v>
      </c>
      <c r="C172" s="1">
        <v>6.0</v>
      </c>
      <c r="D172" s="5" t="s">
        <v>203</v>
      </c>
      <c r="E172" s="1" t="s">
        <v>24</v>
      </c>
      <c r="F172" s="1" t="s">
        <v>24</v>
      </c>
      <c r="G172" s="1" t="s">
        <v>25</v>
      </c>
      <c r="H172" s="6" t="s">
        <v>180</v>
      </c>
      <c r="I172" s="1" t="s">
        <v>24</v>
      </c>
      <c r="J172" s="1" t="s">
        <v>24</v>
      </c>
      <c r="K172" s="7">
        <f>IFERROR(__xludf.DUMMYFUNCTION("IF(ISBLANK(D172),"""",COUNTA(SPLIT(D172,"" "")))"),10.0)</f>
        <v>10</v>
      </c>
    </row>
    <row r="173">
      <c r="A173" s="1">
        <v>223.0</v>
      </c>
      <c r="B173" s="1">
        <v>3.0</v>
      </c>
      <c r="C173" s="1">
        <v>7.0</v>
      </c>
      <c r="D173" s="5" t="s">
        <v>204</v>
      </c>
      <c r="E173" s="1" t="s">
        <v>24</v>
      </c>
      <c r="F173" s="1" t="s">
        <v>24</v>
      </c>
      <c r="G173" s="1" t="s">
        <v>25</v>
      </c>
      <c r="H173" s="6" t="s">
        <v>180</v>
      </c>
      <c r="I173" s="1" t="s">
        <v>24</v>
      </c>
      <c r="J173" s="1" t="s">
        <v>24</v>
      </c>
      <c r="K173" s="7">
        <f>IFERROR(__xludf.DUMMYFUNCTION("IF(ISBLANK(D173),"""",COUNTA(SPLIT(D173,"" "")))"),10.0)</f>
        <v>10</v>
      </c>
    </row>
    <row r="174">
      <c r="A174" s="1">
        <v>224.0</v>
      </c>
      <c r="B174" s="1">
        <v>3.0</v>
      </c>
      <c r="C174" s="1">
        <v>0.0</v>
      </c>
      <c r="D174" s="9" t="s">
        <v>205</v>
      </c>
      <c r="E174" s="1" t="s">
        <v>27</v>
      </c>
      <c r="F174" s="1" t="s">
        <v>41</v>
      </c>
      <c r="G174" s="1" t="s">
        <v>39</v>
      </c>
      <c r="H174" s="6" t="s">
        <v>180</v>
      </c>
      <c r="I174" s="1" t="s">
        <v>24</v>
      </c>
      <c r="J174" s="1" t="s">
        <v>24</v>
      </c>
      <c r="K174" s="7">
        <f>IFERROR(__xludf.DUMMYFUNCTION("IF(ISBLANK(D174),"""",COUNTA(SPLIT(D174,"" "")))"),11.0)</f>
        <v>11</v>
      </c>
    </row>
    <row r="175">
      <c r="A175" s="1">
        <v>22.0</v>
      </c>
      <c r="B175" s="1">
        <v>4.0</v>
      </c>
      <c r="C175" s="1">
        <v>1.0</v>
      </c>
      <c r="D175" s="2" t="s">
        <v>206</v>
      </c>
      <c r="E175" s="1" t="s">
        <v>24</v>
      </c>
      <c r="F175" s="1" t="s">
        <v>24</v>
      </c>
      <c r="G175" s="1" t="s">
        <v>25</v>
      </c>
      <c r="H175" s="1" t="s">
        <v>180</v>
      </c>
      <c r="I175" s="1" t="s">
        <v>24</v>
      </c>
      <c r="J175" s="1" t="s">
        <v>24</v>
      </c>
      <c r="K175" s="7">
        <f>IFERROR(__xludf.DUMMYFUNCTION("IF(ISBLANK(D175),"""",COUNTA(SPLIT(D175,"" "")))"),15.0)</f>
        <v>15</v>
      </c>
      <c r="L175" s="1">
        <v>80.3</v>
      </c>
      <c r="M175" s="1">
        <v>4.5</v>
      </c>
      <c r="N175" s="1">
        <v>6.6</v>
      </c>
      <c r="O175" s="1">
        <v>5.0</v>
      </c>
      <c r="P175" s="1">
        <v>10.4</v>
      </c>
      <c r="Q175" s="1">
        <v>4.4</v>
      </c>
      <c r="R175" s="1">
        <v>6.0</v>
      </c>
      <c r="S175" s="1">
        <v>58.0</v>
      </c>
      <c r="T175" s="1">
        <v>4.0</v>
      </c>
      <c r="U175" s="14">
        <v>0.069</v>
      </c>
      <c r="V175" s="1">
        <v>9.67</v>
      </c>
      <c r="W175" s="1">
        <v>1.38</v>
      </c>
    </row>
    <row r="176">
      <c r="A176" s="1">
        <v>23.0</v>
      </c>
      <c r="B176" s="1">
        <v>4.0</v>
      </c>
      <c r="C176" s="1">
        <v>2.0</v>
      </c>
      <c r="D176" s="2" t="s">
        <v>207</v>
      </c>
      <c r="E176" s="1" t="s">
        <v>24</v>
      </c>
      <c r="F176" s="1" t="s">
        <v>24</v>
      </c>
      <c r="G176" s="1" t="s">
        <v>25</v>
      </c>
      <c r="H176" s="1" t="s">
        <v>180</v>
      </c>
      <c r="I176" s="1" t="s">
        <v>24</v>
      </c>
      <c r="J176" s="1" t="s">
        <v>24</v>
      </c>
      <c r="K176" s="7">
        <f>IFERROR(__xludf.DUMMYFUNCTION("IF(ISBLANK(D176),"""",COUNTA(SPLIT(D176,"" "")))"),13.0)</f>
        <v>13</v>
      </c>
    </row>
    <row r="177">
      <c r="A177" s="1">
        <v>24.0</v>
      </c>
      <c r="B177" s="1">
        <v>4.0</v>
      </c>
      <c r="C177" s="1">
        <v>3.0</v>
      </c>
      <c r="D177" s="2" t="s">
        <v>208</v>
      </c>
      <c r="E177" s="1" t="s">
        <v>24</v>
      </c>
      <c r="F177" s="1" t="s">
        <v>24</v>
      </c>
      <c r="G177" s="1" t="s">
        <v>25</v>
      </c>
      <c r="H177" s="1" t="s">
        <v>180</v>
      </c>
      <c r="I177" s="1" t="s">
        <v>24</v>
      </c>
      <c r="J177" s="1" t="s">
        <v>24</v>
      </c>
      <c r="K177" s="7">
        <f>IFERROR(__xludf.DUMMYFUNCTION("IF(ISBLANK(D177),"""",COUNTA(SPLIT(D177,"" "")))"),4.0)</f>
        <v>4</v>
      </c>
    </row>
    <row r="178">
      <c r="A178" s="1">
        <v>25.0</v>
      </c>
      <c r="B178" s="1">
        <v>4.0</v>
      </c>
      <c r="C178" s="1">
        <v>4.0</v>
      </c>
      <c r="D178" s="40" t="s">
        <v>395</v>
      </c>
      <c r="E178" s="1" t="s">
        <v>24</v>
      </c>
      <c r="F178" s="1" t="s">
        <v>31</v>
      </c>
      <c r="G178" s="1" t="s">
        <v>25</v>
      </c>
      <c r="H178" s="1" t="s">
        <v>180</v>
      </c>
      <c r="I178" s="1" t="s">
        <v>24</v>
      </c>
      <c r="J178" s="1" t="s">
        <v>24</v>
      </c>
      <c r="K178" s="7">
        <f>IFERROR(__xludf.DUMMYFUNCTION("IF(ISBLANK(D178),"""",COUNTA(SPLIT(D178,"" "")))"),9.0)</f>
        <v>9</v>
      </c>
      <c r="M178" s="14"/>
    </row>
    <row r="179">
      <c r="A179" s="1">
        <v>26.0</v>
      </c>
      <c r="B179" s="1">
        <v>4.0</v>
      </c>
      <c r="C179" s="1">
        <v>5.0</v>
      </c>
      <c r="D179" s="40" t="s">
        <v>396</v>
      </c>
      <c r="E179" s="1" t="s">
        <v>24</v>
      </c>
      <c r="F179" s="1" t="s">
        <v>31</v>
      </c>
      <c r="G179" s="1" t="s">
        <v>25</v>
      </c>
      <c r="H179" s="1" t="s">
        <v>180</v>
      </c>
      <c r="I179" s="1" t="s">
        <v>24</v>
      </c>
      <c r="J179" s="1" t="s">
        <v>24</v>
      </c>
      <c r="K179" s="7">
        <f>IFERROR(__xludf.DUMMYFUNCTION("IF(ISBLANK(D179),"""",COUNTA(SPLIT(D179,"" "")))"),7.0)</f>
        <v>7</v>
      </c>
    </row>
    <row r="180">
      <c r="A180" s="1">
        <v>27.0</v>
      </c>
      <c r="B180" s="1">
        <v>4.0</v>
      </c>
      <c r="C180" s="1">
        <v>0.0</v>
      </c>
      <c r="D180" s="20" t="s">
        <v>211</v>
      </c>
      <c r="E180" s="1" t="s">
        <v>27</v>
      </c>
      <c r="F180" s="1" t="s">
        <v>34</v>
      </c>
      <c r="G180" s="1" t="s">
        <v>35</v>
      </c>
      <c r="H180" s="1" t="s">
        <v>180</v>
      </c>
      <c r="I180" s="1" t="s">
        <v>24</v>
      </c>
      <c r="J180" s="1" t="s">
        <v>24</v>
      </c>
      <c r="K180" s="7">
        <f>IFERROR(__xludf.DUMMYFUNCTION("IF(ISBLANK(D180),"""",COUNTA(SPLIT(D180,"" "")))"),1.0)</f>
        <v>1</v>
      </c>
    </row>
    <row r="181">
      <c r="A181" s="1">
        <v>28.0</v>
      </c>
      <c r="B181" s="1">
        <v>4.0</v>
      </c>
      <c r="C181" s="1">
        <v>6.0</v>
      </c>
      <c r="D181" s="35" t="s">
        <v>351</v>
      </c>
      <c r="E181" s="1" t="s">
        <v>24</v>
      </c>
      <c r="F181" s="1" t="s">
        <v>31</v>
      </c>
      <c r="G181" s="1" t="s">
        <v>25</v>
      </c>
      <c r="H181" s="1" t="s">
        <v>180</v>
      </c>
      <c r="I181" s="1" t="s">
        <v>24</v>
      </c>
      <c r="J181" s="1" t="s">
        <v>24</v>
      </c>
      <c r="K181" s="7">
        <f>IFERROR(__xludf.DUMMYFUNCTION("IF(ISBLANK(D181),"""",COUNTA(SPLIT(D181,"" "")))"),10.0)</f>
        <v>10</v>
      </c>
    </row>
    <row r="182">
      <c r="A182" s="1">
        <v>29.0</v>
      </c>
      <c r="B182" s="1">
        <v>4.0</v>
      </c>
      <c r="C182" s="1">
        <v>0.0</v>
      </c>
      <c r="D182" s="2" t="s">
        <v>213</v>
      </c>
      <c r="E182" s="1" t="s">
        <v>27</v>
      </c>
      <c r="F182" s="1" t="s">
        <v>38</v>
      </c>
      <c r="G182" s="1" t="s">
        <v>39</v>
      </c>
      <c r="H182" s="1" t="s">
        <v>180</v>
      </c>
      <c r="I182" s="1" t="s">
        <v>24</v>
      </c>
      <c r="J182" s="1" t="s">
        <v>24</v>
      </c>
      <c r="K182" s="7">
        <f>IFERROR(__xludf.DUMMYFUNCTION("IF(ISBLANK(D182),"""",COUNTA(SPLIT(D182,"" "")))"),1.0)</f>
        <v>1</v>
      </c>
    </row>
    <row r="183">
      <c r="A183" s="1">
        <v>30.0</v>
      </c>
      <c r="B183" s="1">
        <v>4.0</v>
      </c>
      <c r="C183" s="1">
        <v>0.0</v>
      </c>
      <c r="D183" s="2" t="s">
        <v>214</v>
      </c>
      <c r="E183" s="1" t="s">
        <v>27</v>
      </c>
      <c r="F183" s="1" t="s">
        <v>41</v>
      </c>
      <c r="G183" s="1" t="s">
        <v>39</v>
      </c>
      <c r="H183" s="1" t="s">
        <v>180</v>
      </c>
      <c r="I183" s="1" t="s">
        <v>24</v>
      </c>
      <c r="J183" s="1" t="s">
        <v>24</v>
      </c>
      <c r="K183" s="7">
        <f>IFERROR(__xludf.DUMMYFUNCTION("IF(ISBLANK(D183),"""",COUNTA(SPLIT(D183,"" "")))"),10.0)</f>
        <v>10</v>
      </c>
    </row>
    <row r="184">
      <c r="A184" s="1">
        <v>309.0</v>
      </c>
      <c r="B184" s="1">
        <v>5.0</v>
      </c>
      <c r="C184" s="1">
        <v>1.0</v>
      </c>
      <c r="D184" s="5" t="s">
        <v>215</v>
      </c>
      <c r="E184" s="1" t="s">
        <v>24</v>
      </c>
      <c r="F184" s="1" t="s">
        <v>24</v>
      </c>
      <c r="G184" s="1" t="s">
        <v>25</v>
      </c>
      <c r="H184" s="6" t="s">
        <v>180</v>
      </c>
      <c r="I184" s="1" t="s">
        <v>24</v>
      </c>
      <c r="J184" s="1" t="s">
        <v>24</v>
      </c>
      <c r="K184" s="7">
        <f>IFERROR(__xludf.DUMMYFUNCTION("IF(ISBLANK(D184),"""",COUNTA(SPLIT(D184,"" "")))"),11.0)</f>
        <v>11</v>
      </c>
      <c r="L184" s="1">
        <v>75.1</v>
      </c>
      <c r="M184" s="1">
        <v>5.5</v>
      </c>
      <c r="N184" s="1">
        <v>8.0</v>
      </c>
      <c r="O184" s="1">
        <v>6.0</v>
      </c>
      <c r="P184" s="1">
        <v>12.0</v>
      </c>
      <c r="Q184" s="1">
        <v>6.4</v>
      </c>
      <c r="R184" s="1">
        <v>7.0</v>
      </c>
      <c r="S184" s="1">
        <v>78.0</v>
      </c>
      <c r="T184" s="1">
        <v>7.0</v>
      </c>
      <c r="U184" s="14">
        <v>0.0897</v>
      </c>
      <c r="V184" s="1">
        <v>11.14</v>
      </c>
      <c r="W184" s="1">
        <v>1.42</v>
      </c>
    </row>
    <row r="185">
      <c r="A185" s="1">
        <v>310.0</v>
      </c>
      <c r="B185" s="1">
        <v>5.0</v>
      </c>
      <c r="C185" s="1">
        <v>2.0</v>
      </c>
      <c r="D185" s="5" t="s">
        <v>216</v>
      </c>
      <c r="E185" s="1" t="s">
        <v>24</v>
      </c>
      <c r="F185" s="1" t="s">
        <v>24</v>
      </c>
      <c r="G185" s="1" t="s">
        <v>25</v>
      </c>
      <c r="H185" s="6" t="s">
        <v>180</v>
      </c>
      <c r="I185" s="1" t="s">
        <v>24</v>
      </c>
      <c r="J185" s="1" t="s">
        <v>24</v>
      </c>
      <c r="K185" s="7">
        <f>IFERROR(__xludf.DUMMYFUNCTION("IF(ISBLANK(D185),"""",COUNTA(SPLIT(D185,"" "")))"),11.0)</f>
        <v>11</v>
      </c>
    </row>
    <row r="186">
      <c r="A186" s="1">
        <v>311.0</v>
      </c>
      <c r="B186" s="1">
        <v>5.0</v>
      </c>
      <c r="C186" s="1">
        <v>3.0</v>
      </c>
      <c r="D186" s="5" t="s">
        <v>217</v>
      </c>
      <c r="E186" s="1" t="s">
        <v>24</v>
      </c>
      <c r="F186" s="1" t="s">
        <v>24</v>
      </c>
      <c r="G186" s="1" t="s">
        <v>25</v>
      </c>
      <c r="H186" s="6" t="s">
        <v>180</v>
      </c>
      <c r="I186" s="1" t="s">
        <v>24</v>
      </c>
      <c r="J186" s="1" t="s">
        <v>24</v>
      </c>
      <c r="K186" s="7">
        <f>IFERROR(__xludf.DUMMYFUNCTION("IF(ISBLANK(D186),"""",COUNTA(SPLIT(D186,"" "")))"),11.0)</f>
        <v>11</v>
      </c>
    </row>
    <row r="187">
      <c r="A187" s="1">
        <v>312.0</v>
      </c>
      <c r="B187" s="1">
        <v>5.0</v>
      </c>
      <c r="C187" s="1">
        <v>4.0</v>
      </c>
      <c r="D187" s="5" t="s">
        <v>218</v>
      </c>
      <c r="E187" s="1" t="s">
        <v>24</v>
      </c>
      <c r="F187" s="1" t="s">
        <v>24</v>
      </c>
      <c r="G187" s="1" t="s">
        <v>25</v>
      </c>
      <c r="H187" s="6" t="s">
        <v>180</v>
      </c>
      <c r="I187" s="1" t="s">
        <v>24</v>
      </c>
      <c r="J187" s="1" t="s">
        <v>24</v>
      </c>
      <c r="K187" s="7">
        <f>IFERROR(__xludf.DUMMYFUNCTION("IF(ISBLANK(D187),"""",COUNTA(SPLIT(D187,"" "")))"),6.0)</f>
        <v>6</v>
      </c>
    </row>
    <row r="188">
      <c r="A188" s="1">
        <v>313.0</v>
      </c>
      <c r="B188" s="1">
        <v>5.0</v>
      </c>
      <c r="C188" s="1">
        <v>5.0</v>
      </c>
      <c r="D188" s="37" t="s">
        <v>397</v>
      </c>
      <c r="E188" s="1" t="s">
        <v>24</v>
      </c>
      <c r="F188" s="1" t="s">
        <v>31</v>
      </c>
      <c r="G188" s="1" t="s">
        <v>25</v>
      </c>
      <c r="H188" s="6" t="s">
        <v>180</v>
      </c>
      <c r="I188" s="1" t="s">
        <v>24</v>
      </c>
      <c r="J188" s="1" t="s">
        <v>24</v>
      </c>
      <c r="K188" s="7">
        <f>IFERROR(__xludf.DUMMYFUNCTION("IF(ISBLANK(D188),"""",COUNTA(SPLIT(D188,"" "")))"),16.0)</f>
        <v>16</v>
      </c>
    </row>
    <row r="189">
      <c r="A189" s="1">
        <v>314.0</v>
      </c>
      <c r="B189" s="1">
        <v>5.0</v>
      </c>
      <c r="C189" s="1">
        <v>6.0</v>
      </c>
      <c r="D189" s="37" t="s">
        <v>398</v>
      </c>
      <c r="E189" s="1" t="s">
        <v>24</v>
      </c>
      <c r="F189" s="1" t="s">
        <v>31</v>
      </c>
      <c r="G189" s="1" t="s">
        <v>25</v>
      </c>
      <c r="H189" s="6" t="s">
        <v>180</v>
      </c>
      <c r="I189" s="1" t="s">
        <v>24</v>
      </c>
      <c r="J189" s="1" t="s">
        <v>24</v>
      </c>
      <c r="K189" s="7">
        <f>IFERROR(__xludf.DUMMYFUNCTION("IF(ISBLANK(D189),"""",COUNTA(SPLIT(D189,"" "")))"),11.0)</f>
        <v>11</v>
      </c>
    </row>
    <row r="190">
      <c r="A190" s="1">
        <v>315.0</v>
      </c>
      <c r="B190" s="1">
        <v>5.0</v>
      </c>
      <c r="C190" s="1">
        <v>0.0</v>
      </c>
      <c r="D190" s="13" t="s">
        <v>74</v>
      </c>
      <c r="E190" s="1" t="s">
        <v>27</v>
      </c>
      <c r="F190" s="1" t="s">
        <v>34</v>
      </c>
      <c r="G190" s="1" t="s">
        <v>35</v>
      </c>
      <c r="H190" s="6" t="s">
        <v>180</v>
      </c>
      <c r="I190" s="1" t="s">
        <v>24</v>
      </c>
      <c r="J190" s="1" t="s">
        <v>24</v>
      </c>
      <c r="K190" s="7">
        <f>IFERROR(__xludf.DUMMYFUNCTION("IF(ISBLANK(D190),"""",COUNTA(SPLIT(D190,"" "")))"),1.0)</f>
        <v>1</v>
      </c>
    </row>
    <row r="191">
      <c r="A191" s="1">
        <v>316.0</v>
      </c>
      <c r="B191" s="1">
        <v>5.0</v>
      </c>
      <c r="C191" s="1">
        <v>7.0</v>
      </c>
      <c r="D191" s="32" t="s">
        <v>353</v>
      </c>
      <c r="E191" s="1" t="s">
        <v>24</v>
      </c>
      <c r="F191" s="1" t="s">
        <v>31</v>
      </c>
      <c r="G191" s="1" t="s">
        <v>25</v>
      </c>
      <c r="H191" s="6" t="s">
        <v>180</v>
      </c>
      <c r="I191" s="1" t="s">
        <v>24</v>
      </c>
      <c r="J191" s="1" t="s">
        <v>24</v>
      </c>
      <c r="K191" s="7">
        <f>IFERROR(__xludf.DUMMYFUNCTION("IF(ISBLANK(D191),"""",COUNTA(SPLIT(D191,"" "")))"),12.0)</f>
        <v>12</v>
      </c>
    </row>
    <row r="192">
      <c r="A192" s="1">
        <v>317.0</v>
      </c>
      <c r="B192" s="1">
        <v>5.0</v>
      </c>
      <c r="C192" s="1">
        <v>0.0</v>
      </c>
      <c r="D192" s="9" t="s">
        <v>222</v>
      </c>
      <c r="E192" s="1" t="s">
        <v>27</v>
      </c>
      <c r="F192" s="1" t="s">
        <v>41</v>
      </c>
      <c r="G192" s="1" t="s">
        <v>39</v>
      </c>
      <c r="H192" s="6" t="s">
        <v>180</v>
      </c>
      <c r="I192" s="1" t="s">
        <v>24</v>
      </c>
      <c r="J192" s="1" t="s">
        <v>24</v>
      </c>
      <c r="K192" s="7">
        <f>IFERROR(__xludf.DUMMYFUNCTION("IF(ISBLANK(D192),"""",COUNTA(SPLIT(D192,"" "")))"),11.0)</f>
        <v>11</v>
      </c>
    </row>
    <row r="193">
      <c r="A193" s="1">
        <v>82.0</v>
      </c>
      <c r="B193" s="1">
        <v>6.0</v>
      </c>
      <c r="C193" s="1">
        <v>1.0</v>
      </c>
      <c r="D193" s="5" t="s">
        <v>223</v>
      </c>
      <c r="E193" s="1" t="s">
        <v>24</v>
      </c>
      <c r="F193" s="1" t="s">
        <v>24</v>
      </c>
      <c r="G193" s="1" t="s">
        <v>25</v>
      </c>
      <c r="H193" s="6" t="s">
        <v>180</v>
      </c>
      <c r="I193" s="1" t="s">
        <v>24</v>
      </c>
      <c r="J193" s="1" t="s">
        <v>24</v>
      </c>
      <c r="K193" s="7">
        <f>IFERROR(__xludf.DUMMYFUNCTION("IF(ISBLANK(D193),"""",COUNTA(SPLIT(D193,"" "")))"),10.0)</f>
        <v>10</v>
      </c>
      <c r="L193" s="1">
        <v>79.5</v>
      </c>
      <c r="M193" s="1">
        <v>4.5</v>
      </c>
      <c r="N193" s="1">
        <v>5.9</v>
      </c>
      <c r="O193" s="1">
        <v>5.0</v>
      </c>
      <c r="P193" s="1">
        <v>10.1</v>
      </c>
      <c r="Q193" s="1">
        <v>4.0</v>
      </c>
      <c r="R193" s="1">
        <v>6.0</v>
      </c>
      <c r="S193" s="1">
        <v>56.0</v>
      </c>
      <c r="T193" s="1">
        <v>4.0</v>
      </c>
      <c r="U193" s="14">
        <v>0.0714</v>
      </c>
      <c r="V193" s="1">
        <v>9.33</v>
      </c>
      <c r="W193" s="1">
        <v>1.39</v>
      </c>
    </row>
    <row r="194">
      <c r="A194" s="1">
        <v>83.0</v>
      </c>
      <c r="B194" s="1">
        <v>6.0</v>
      </c>
      <c r="C194" s="1">
        <v>2.0</v>
      </c>
      <c r="D194" s="5" t="s">
        <v>224</v>
      </c>
      <c r="E194" s="1" t="s">
        <v>24</v>
      </c>
      <c r="F194" s="1" t="s">
        <v>24</v>
      </c>
      <c r="G194" s="1" t="s">
        <v>25</v>
      </c>
      <c r="H194" s="6" t="s">
        <v>180</v>
      </c>
      <c r="I194" s="1" t="s">
        <v>24</v>
      </c>
      <c r="J194" s="1" t="s">
        <v>24</v>
      </c>
      <c r="K194" s="7">
        <f>IFERROR(__xludf.DUMMYFUNCTION("IF(ISBLANK(D194),"""",COUNTA(SPLIT(D194,"" "")))"),11.0)</f>
        <v>11</v>
      </c>
    </row>
    <row r="195">
      <c r="A195" s="1">
        <v>84.0</v>
      </c>
      <c r="B195" s="1">
        <v>6.0</v>
      </c>
      <c r="C195" s="1">
        <v>3.0</v>
      </c>
      <c r="D195" s="5" t="s">
        <v>225</v>
      </c>
      <c r="E195" s="1" t="s">
        <v>24</v>
      </c>
      <c r="F195" s="1" t="s">
        <v>24</v>
      </c>
      <c r="G195" s="1" t="s">
        <v>25</v>
      </c>
      <c r="H195" s="6" t="s">
        <v>180</v>
      </c>
      <c r="I195" s="1" t="s">
        <v>24</v>
      </c>
      <c r="J195" s="1" t="s">
        <v>24</v>
      </c>
      <c r="K195" s="7">
        <f>IFERROR(__xludf.DUMMYFUNCTION("IF(ISBLANK(D195),"""",COUNTA(SPLIT(D195,"" "")))"),11.0)</f>
        <v>11</v>
      </c>
      <c r="M195" s="14"/>
    </row>
    <row r="196">
      <c r="A196" s="1">
        <v>85.0</v>
      </c>
      <c r="B196" s="1">
        <v>6.0</v>
      </c>
      <c r="C196" s="1">
        <v>4.0</v>
      </c>
      <c r="D196" s="37" t="s">
        <v>399</v>
      </c>
      <c r="E196" s="1" t="s">
        <v>24</v>
      </c>
      <c r="F196" s="1" t="s">
        <v>31</v>
      </c>
      <c r="G196" s="1" t="s">
        <v>25</v>
      </c>
      <c r="H196" s="6" t="s">
        <v>180</v>
      </c>
      <c r="I196" s="1" t="s">
        <v>24</v>
      </c>
      <c r="J196" s="1" t="s">
        <v>24</v>
      </c>
      <c r="K196" s="7">
        <f>IFERROR(__xludf.DUMMYFUNCTION("IF(ISBLANK(D196),"""",COUNTA(SPLIT(D196,"" "")))"),9.0)</f>
        <v>9</v>
      </c>
    </row>
    <row r="197">
      <c r="A197" s="1">
        <v>86.0</v>
      </c>
      <c r="B197" s="1">
        <v>6.0</v>
      </c>
      <c r="C197" s="1">
        <v>5.0</v>
      </c>
      <c r="D197" s="32" t="s">
        <v>354</v>
      </c>
      <c r="E197" s="1" t="s">
        <v>24</v>
      </c>
      <c r="F197" s="1" t="s">
        <v>31</v>
      </c>
      <c r="G197" s="1" t="s">
        <v>25</v>
      </c>
      <c r="H197" s="6" t="s">
        <v>180</v>
      </c>
      <c r="I197" s="1" t="s">
        <v>24</v>
      </c>
      <c r="J197" s="1" t="s">
        <v>24</v>
      </c>
      <c r="K197" s="7">
        <f>IFERROR(__xludf.DUMMYFUNCTION("IF(ISBLANK(D197),"""",COUNTA(SPLIT(D197,"" "")))"),7.0)</f>
        <v>7</v>
      </c>
    </row>
    <row r="198">
      <c r="A198" s="1">
        <v>87.0</v>
      </c>
      <c r="B198" s="1">
        <v>6.0</v>
      </c>
      <c r="C198" s="1">
        <v>0.0</v>
      </c>
      <c r="D198" s="13" t="s">
        <v>228</v>
      </c>
      <c r="E198" s="1" t="s">
        <v>27</v>
      </c>
      <c r="F198" s="1" t="s">
        <v>34</v>
      </c>
      <c r="G198" s="1" t="s">
        <v>35</v>
      </c>
      <c r="H198" s="6" t="s">
        <v>180</v>
      </c>
      <c r="I198" s="1" t="s">
        <v>24</v>
      </c>
      <c r="J198" s="1" t="s">
        <v>24</v>
      </c>
      <c r="K198" s="7">
        <f>IFERROR(__xludf.DUMMYFUNCTION("IF(ISBLANK(D198),"""",COUNTA(SPLIT(D198,"" "")))"),1.0)</f>
        <v>1</v>
      </c>
    </row>
    <row r="199">
      <c r="A199" s="1">
        <v>88.0</v>
      </c>
      <c r="B199" s="1">
        <v>6.0</v>
      </c>
      <c r="C199" s="1">
        <v>6.0</v>
      </c>
      <c r="D199" s="5" t="s">
        <v>229</v>
      </c>
      <c r="E199" s="1" t="s">
        <v>24</v>
      </c>
      <c r="F199" s="1" t="s">
        <v>24</v>
      </c>
      <c r="G199" s="1" t="s">
        <v>25</v>
      </c>
      <c r="H199" s="6" t="s">
        <v>180</v>
      </c>
      <c r="I199" s="1" t="s">
        <v>24</v>
      </c>
      <c r="J199" s="1" t="s">
        <v>24</v>
      </c>
      <c r="K199" s="7">
        <f>IFERROR(__xludf.DUMMYFUNCTION("IF(ISBLANK(D199),"""",COUNTA(SPLIT(D199,"" "")))"),8.0)</f>
        <v>8</v>
      </c>
    </row>
    <row r="200">
      <c r="A200" s="1">
        <v>89.0</v>
      </c>
      <c r="B200" s="1">
        <v>6.0</v>
      </c>
      <c r="C200" s="1">
        <v>0.0</v>
      </c>
      <c r="D200" s="9" t="s">
        <v>230</v>
      </c>
      <c r="E200" s="1" t="s">
        <v>27</v>
      </c>
      <c r="F200" s="1" t="s">
        <v>41</v>
      </c>
      <c r="G200" s="1" t="s">
        <v>35</v>
      </c>
      <c r="H200" s="6" t="s">
        <v>180</v>
      </c>
      <c r="I200" s="1" t="s">
        <v>24</v>
      </c>
      <c r="J200" s="1" t="s">
        <v>24</v>
      </c>
      <c r="K200" s="7">
        <f>IFERROR(__xludf.DUMMYFUNCTION("IF(ISBLANK(D200),"""",COUNTA(SPLIT(D200,"" "")))"),10.0)</f>
        <v>10</v>
      </c>
    </row>
    <row r="201">
      <c r="A201" s="1">
        <v>123.0</v>
      </c>
      <c r="B201" s="1">
        <v>7.0</v>
      </c>
      <c r="C201" s="1">
        <v>1.0</v>
      </c>
      <c r="D201" s="5" t="s">
        <v>231</v>
      </c>
      <c r="E201" s="1" t="s">
        <v>24</v>
      </c>
      <c r="F201" s="1" t="s">
        <v>24</v>
      </c>
      <c r="G201" s="1" t="s">
        <v>25</v>
      </c>
      <c r="H201" s="6" t="s">
        <v>180</v>
      </c>
      <c r="I201" s="1" t="s">
        <v>24</v>
      </c>
      <c r="J201" s="1" t="s">
        <v>24</v>
      </c>
      <c r="K201" s="7">
        <f>IFERROR(__xludf.DUMMYFUNCTION("IF(ISBLANK(D201),"""",COUNTA(SPLIT(D201,"" "")))"),9.0)</f>
        <v>9</v>
      </c>
      <c r="L201" s="1">
        <v>78.0</v>
      </c>
      <c r="M201" s="1">
        <v>5.0</v>
      </c>
      <c r="N201" s="1">
        <v>6.9</v>
      </c>
      <c r="O201" s="1">
        <v>5.2</v>
      </c>
      <c r="P201" s="1">
        <v>10.1</v>
      </c>
      <c r="Q201" s="1">
        <v>4.5</v>
      </c>
      <c r="R201" s="1">
        <v>7.0</v>
      </c>
      <c r="S201" s="1">
        <v>73.0</v>
      </c>
      <c r="T201" s="1">
        <v>5.0</v>
      </c>
      <c r="U201" s="14">
        <v>0.0685</v>
      </c>
      <c r="V201" s="1">
        <v>10.43</v>
      </c>
      <c r="W201" s="1">
        <v>1.4</v>
      </c>
    </row>
    <row r="202">
      <c r="A202" s="1">
        <v>124.0</v>
      </c>
      <c r="B202" s="1">
        <v>7.0</v>
      </c>
      <c r="C202" s="1">
        <v>2.0</v>
      </c>
      <c r="D202" s="5" t="s">
        <v>232</v>
      </c>
      <c r="E202" s="1" t="s">
        <v>24</v>
      </c>
      <c r="F202" s="1" t="s">
        <v>24</v>
      </c>
      <c r="G202" s="1" t="s">
        <v>25</v>
      </c>
      <c r="H202" s="6" t="s">
        <v>180</v>
      </c>
      <c r="I202" s="1" t="s">
        <v>24</v>
      </c>
      <c r="J202" s="1" t="s">
        <v>24</v>
      </c>
      <c r="K202" s="7">
        <f>IFERROR(__xludf.DUMMYFUNCTION("IF(ISBLANK(D202),"""",COUNTA(SPLIT(D202,"" "")))"),8.0)</f>
        <v>8</v>
      </c>
    </row>
    <row r="203">
      <c r="A203" s="1">
        <v>125.0</v>
      </c>
      <c r="B203" s="1">
        <v>7.0</v>
      </c>
      <c r="C203" s="1">
        <v>3.0</v>
      </c>
      <c r="D203" s="5" t="s">
        <v>233</v>
      </c>
      <c r="E203" s="1" t="s">
        <v>24</v>
      </c>
      <c r="F203" s="1" t="s">
        <v>24</v>
      </c>
      <c r="G203" s="1" t="s">
        <v>25</v>
      </c>
      <c r="H203" s="6" t="s">
        <v>180</v>
      </c>
      <c r="I203" s="1" t="s">
        <v>24</v>
      </c>
      <c r="J203" s="1" t="s">
        <v>24</v>
      </c>
      <c r="K203" s="7">
        <f>IFERROR(__xludf.DUMMYFUNCTION("IF(ISBLANK(D203),"""",COUNTA(SPLIT(D203,"" "")))"),16.0)</f>
        <v>16</v>
      </c>
    </row>
    <row r="204">
      <c r="A204" s="1">
        <v>126.0</v>
      </c>
      <c r="B204" s="1">
        <v>7.0</v>
      </c>
      <c r="C204" s="1">
        <v>4.0</v>
      </c>
      <c r="D204" s="5" t="s">
        <v>234</v>
      </c>
      <c r="E204" s="1" t="s">
        <v>24</v>
      </c>
      <c r="F204" s="1" t="s">
        <v>24</v>
      </c>
      <c r="G204" s="1" t="s">
        <v>25</v>
      </c>
      <c r="H204" s="6" t="s">
        <v>180</v>
      </c>
      <c r="I204" s="1" t="s">
        <v>24</v>
      </c>
      <c r="J204" s="1" t="s">
        <v>24</v>
      </c>
      <c r="K204" s="7">
        <f>IFERROR(__xludf.DUMMYFUNCTION("IF(ISBLANK(D204),"""",COUNTA(SPLIT(D204,"" "")))"),5.0)</f>
        <v>5</v>
      </c>
    </row>
    <row r="205">
      <c r="A205" s="1">
        <v>127.0</v>
      </c>
      <c r="B205" s="1">
        <v>7.0</v>
      </c>
      <c r="C205" s="1">
        <v>5.0</v>
      </c>
      <c r="D205" s="39" t="s">
        <v>400</v>
      </c>
      <c r="E205" s="1" t="s">
        <v>24</v>
      </c>
      <c r="F205" s="1" t="s">
        <v>31</v>
      </c>
      <c r="G205" s="1" t="s">
        <v>25</v>
      </c>
      <c r="H205" s="6" t="s">
        <v>180</v>
      </c>
      <c r="I205" s="1" t="s">
        <v>24</v>
      </c>
      <c r="J205" s="1" t="s">
        <v>24</v>
      </c>
      <c r="K205" s="7">
        <f>IFERROR(__xludf.DUMMYFUNCTION("IF(ISBLANK(D205),"""",COUNTA(SPLIT(D205,"" "")))"),7.0)</f>
        <v>7</v>
      </c>
    </row>
    <row r="206">
      <c r="A206" s="1">
        <v>128.0</v>
      </c>
      <c r="B206" s="1">
        <v>7.0</v>
      </c>
      <c r="C206" s="1">
        <v>6.0</v>
      </c>
      <c r="D206" s="34" t="s">
        <v>355</v>
      </c>
      <c r="E206" s="1" t="s">
        <v>24</v>
      </c>
      <c r="F206" s="1" t="s">
        <v>31</v>
      </c>
      <c r="G206" s="1" t="s">
        <v>25</v>
      </c>
      <c r="H206" s="6" t="s">
        <v>180</v>
      </c>
      <c r="I206" s="1" t="s">
        <v>24</v>
      </c>
      <c r="J206" s="1" t="s">
        <v>24</v>
      </c>
      <c r="K206" s="7">
        <f>IFERROR(__xludf.DUMMYFUNCTION("IF(ISBLANK(D206),"""",COUNTA(SPLIT(D206,"" "")))"),14.0)</f>
        <v>14</v>
      </c>
    </row>
    <row r="207">
      <c r="A207" s="1">
        <v>129.0</v>
      </c>
      <c r="B207" s="1">
        <v>7.0</v>
      </c>
      <c r="C207" s="1">
        <v>0.0</v>
      </c>
      <c r="D207" s="13" t="s">
        <v>237</v>
      </c>
      <c r="E207" s="1" t="s">
        <v>27</v>
      </c>
      <c r="F207" s="1" t="s">
        <v>34</v>
      </c>
      <c r="G207" s="1" t="s">
        <v>35</v>
      </c>
      <c r="H207" s="6" t="s">
        <v>180</v>
      </c>
      <c r="I207" s="1" t="s">
        <v>24</v>
      </c>
      <c r="J207" s="1" t="s">
        <v>24</v>
      </c>
      <c r="K207" s="7">
        <f>IFERROR(__xludf.DUMMYFUNCTION("IF(ISBLANK(D207),"""",COUNTA(SPLIT(D207,"" "")))"),1.0)</f>
        <v>1</v>
      </c>
    </row>
    <row r="208">
      <c r="A208" s="1">
        <v>130.0</v>
      </c>
      <c r="B208" s="1">
        <v>7.0</v>
      </c>
      <c r="C208" s="1">
        <v>7.0</v>
      </c>
      <c r="D208" s="5" t="s">
        <v>238</v>
      </c>
      <c r="E208" s="1" t="s">
        <v>24</v>
      </c>
      <c r="F208" s="1" t="s">
        <v>24</v>
      </c>
      <c r="G208" s="1" t="s">
        <v>25</v>
      </c>
      <c r="H208" s="6" t="s">
        <v>180</v>
      </c>
      <c r="I208" s="1" t="s">
        <v>24</v>
      </c>
      <c r="J208" s="1" t="s">
        <v>24</v>
      </c>
      <c r="K208" s="7">
        <f>IFERROR(__xludf.DUMMYFUNCTION("IF(ISBLANK(D208),"""",COUNTA(SPLIT(D208,"" "")))"),14.0)</f>
        <v>14</v>
      </c>
    </row>
    <row r="209">
      <c r="A209" s="1">
        <v>131.0</v>
      </c>
      <c r="B209" s="1">
        <v>7.0</v>
      </c>
      <c r="C209" s="1">
        <v>0.0</v>
      </c>
      <c r="D209" s="5" t="s">
        <v>239</v>
      </c>
      <c r="E209" s="1" t="s">
        <v>27</v>
      </c>
      <c r="F209" s="1" t="s">
        <v>38</v>
      </c>
      <c r="G209" s="1" t="s">
        <v>39</v>
      </c>
      <c r="H209" s="6" t="s">
        <v>180</v>
      </c>
      <c r="I209" s="1" t="s">
        <v>24</v>
      </c>
      <c r="J209" s="1" t="s">
        <v>24</v>
      </c>
      <c r="K209" s="7">
        <f>IFERROR(__xludf.DUMMYFUNCTION("IF(ISBLANK(D209),"""",COUNTA(SPLIT(D209,"" "")))"),1.0)</f>
        <v>1</v>
      </c>
    </row>
    <row r="210">
      <c r="A210" s="1">
        <v>132.0</v>
      </c>
      <c r="B210" s="1">
        <v>7.0</v>
      </c>
      <c r="C210" s="1">
        <v>0.0</v>
      </c>
      <c r="D210" s="9" t="s">
        <v>240</v>
      </c>
      <c r="E210" s="1" t="s">
        <v>27</v>
      </c>
      <c r="F210" s="1" t="s">
        <v>41</v>
      </c>
      <c r="G210" s="1" t="s">
        <v>35</v>
      </c>
      <c r="H210" s="6" t="s">
        <v>180</v>
      </c>
      <c r="I210" s="1" t="s">
        <v>24</v>
      </c>
      <c r="J210" s="1" t="s">
        <v>24</v>
      </c>
      <c r="K210" s="7">
        <f>IFERROR(__xludf.DUMMYFUNCTION("IF(ISBLANK(D210),"""",COUNTA(SPLIT(D210,"" "")))"),12.0)</f>
        <v>12</v>
      </c>
    </row>
    <row r="211">
      <c r="A211" s="1">
        <v>91.0</v>
      </c>
      <c r="B211" s="1">
        <v>8.0</v>
      </c>
      <c r="C211" s="1">
        <v>1.0</v>
      </c>
      <c r="D211" s="5" t="s">
        <v>241</v>
      </c>
      <c r="E211" s="1" t="s">
        <v>24</v>
      </c>
      <c r="F211" s="1" t="s">
        <v>24</v>
      </c>
      <c r="G211" s="1" t="s">
        <v>25</v>
      </c>
      <c r="H211" s="6" t="s">
        <v>180</v>
      </c>
      <c r="I211" s="1" t="s">
        <v>24</v>
      </c>
      <c r="J211" s="1" t="s">
        <v>24</v>
      </c>
      <c r="K211" s="7">
        <f>IFERROR(__xludf.DUMMYFUNCTION("IF(ISBLANK(D211),"""",COUNTA(SPLIT(D211,"" "")))"),8.0)</f>
        <v>8</v>
      </c>
      <c r="L211" s="1">
        <v>77.7</v>
      </c>
      <c r="M211" s="1">
        <v>4.7</v>
      </c>
      <c r="N211" s="1">
        <v>7.4</v>
      </c>
      <c r="O211" s="1">
        <v>5.6</v>
      </c>
      <c r="P211" s="1">
        <v>10.5</v>
      </c>
      <c r="Q211" s="1">
        <v>4.3</v>
      </c>
      <c r="R211" s="1">
        <v>7.0</v>
      </c>
      <c r="S211" s="1">
        <v>65.0</v>
      </c>
      <c r="T211" s="1">
        <v>6.0</v>
      </c>
      <c r="U211" s="14">
        <v>0.0923</v>
      </c>
      <c r="V211" s="1">
        <v>9.29</v>
      </c>
      <c r="W211" s="1">
        <v>1.42</v>
      </c>
    </row>
    <row r="212">
      <c r="A212" s="1">
        <v>92.0</v>
      </c>
      <c r="B212" s="1">
        <v>8.0</v>
      </c>
      <c r="C212" s="1">
        <v>2.0</v>
      </c>
      <c r="D212" s="5" t="s">
        <v>242</v>
      </c>
      <c r="E212" s="1" t="s">
        <v>24</v>
      </c>
      <c r="F212" s="1" t="s">
        <v>24</v>
      </c>
      <c r="G212" s="1" t="s">
        <v>25</v>
      </c>
      <c r="H212" s="6" t="s">
        <v>180</v>
      </c>
      <c r="I212" s="1" t="s">
        <v>24</v>
      </c>
      <c r="J212" s="1" t="s">
        <v>24</v>
      </c>
      <c r="K212" s="7">
        <f>IFERROR(__xludf.DUMMYFUNCTION("IF(ISBLANK(D212),"""",COUNTA(SPLIT(D212,"" "")))"),9.0)</f>
        <v>9</v>
      </c>
    </row>
    <row r="213">
      <c r="A213" s="1">
        <v>93.0</v>
      </c>
      <c r="B213" s="1">
        <v>8.0</v>
      </c>
      <c r="C213" s="1">
        <v>0.0</v>
      </c>
      <c r="D213" s="23" t="s">
        <v>243</v>
      </c>
      <c r="E213" s="1" t="s">
        <v>27</v>
      </c>
      <c r="F213" s="1" t="s">
        <v>38</v>
      </c>
      <c r="G213" s="1" t="s">
        <v>39</v>
      </c>
      <c r="H213" s="6" t="s">
        <v>180</v>
      </c>
      <c r="I213" s="1" t="s">
        <v>24</v>
      </c>
      <c r="J213" s="1" t="s">
        <v>24</v>
      </c>
      <c r="K213" s="7">
        <f>IFERROR(__xludf.DUMMYFUNCTION("IF(ISBLANK(D213),"""",COUNTA(SPLIT(D213,"" "")))"),1.0)</f>
        <v>1</v>
      </c>
      <c r="M213" s="14"/>
    </row>
    <row r="214">
      <c r="A214" s="1">
        <v>94.0</v>
      </c>
      <c r="B214" s="1">
        <v>8.0</v>
      </c>
      <c r="C214" s="1">
        <v>3.0</v>
      </c>
      <c r="D214" s="5" t="s">
        <v>244</v>
      </c>
      <c r="E214" s="1" t="s">
        <v>24</v>
      </c>
      <c r="F214" s="1" t="s">
        <v>24</v>
      </c>
      <c r="G214" s="1" t="s">
        <v>25</v>
      </c>
      <c r="H214" s="6" t="s">
        <v>180</v>
      </c>
      <c r="I214" s="1" t="s">
        <v>24</v>
      </c>
      <c r="J214" s="1" t="s">
        <v>24</v>
      </c>
      <c r="K214" s="7">
        <f>IFERROR(__xludf.DUMMYFUNCTION("IF(ISBLANK(D214),"""",COUNTA(SPLIT(D214,"" "")))"),12.0)</f>
        <v>12</v>
      </c>
    </row>
    <row r="215">
      <c r="A215" s="1">
        <v>95.0</v>
      </c>
      <c r="B215" s="1">
        <v>8.0</v>
      </c>
      <c r="C215" s="1">
        <v>4.0</v>
      </c>
      <c r="D215" s="5" t="s">
        <v>245</v>
      </c>
      <c r="E215" s="1" t="s">
        <v>24</v>
      </c>
      <c r="F215" s="1" t="s">
        <v>24</v>
      </c>
      <c r="G215" s="1" t="s">
        <v>25</v>
      </c>
      <c r="H215" s="6" t="s">
        <v>180</v>
      </c>
      <c r="I215" s="1" t="s">
        <v>24</v>
      </c>
      <c r="J215" s="1" t="s">
        <v>24</v>
      </c>
      <c r="K215" s="7">
        <f>IFERROR(__xludf.DUMMYFUNCTION("IF(ISBLANK(D215),"""",COUNTA(SPLIT(D215,"" "")))"),10.0)</f>
        <v>10</v>
      </c>
    </row>
    <row r="216">
      <c r="A216" s="1">
        <v>96.0</v>
      </c>
      <c r="B216" s="1">
        <v>8.0</v>
      </c>
      <c r="C216" s="1">
        <v>5.0</v>
      </c>
      <c r="D216" s="39" t="s">
        <v>401</v>
      </c>
      <c r="E216" s="1" t="s">
        <v>24</v>
      </c>
      <c r="F216" s="1" t="s">
        <v>31</v>
      </c>
      <c r="G216" s="1" t="s">
        <v>25</v>
      </c>
      <c r="H216" s="6" t="s">
        <v>180</v>
      </c>
      <c r="I216" s="1" t="s">
        <v>24</v>
      </c>
      <c r="J216" s="1" t="s">
        <v>24</v>
      </c>
      <c r="K216" s="7">
        <f>IFERROR(__xludf.DUMMYFUNCTION("IF(ISBLANK(D216),"""",COUNTA(SPLIT(D216,"" "")))"),7.0)</f>
        <v>7</v>
      </c>
    </row>
    <row r="217">
      <c r="A217" s="1">
        <v>97.0</v>
      </c>
      <c r="B217" s="1">
        <v>8.0</v>
      </c>
      <c r="C217" s="1">
        <v>6.0</v>
      </c>
      <c r="D217" s="34" t="s">
        <v>356</v>
      </c>
      <c r="E217" s="1" t="s">
        <v>24</v>
      </c>
      <c r="F217" s="1" t="s">
        <v>31</v>
      </c>
      <c r="G217" s="1" t="s">
        <v>25</v>
      </c>
      <c r="H217" s="6" t="s">
        <v>180</v>
      </c>
      <c r="I217" s="1" t="s">
        <v>24</v>
      </c>
      <c r="J217" s="1" t="s">
        <v>24</v>
      </c>
      <c r="K217" s="7">
        <f>IFERROR(__xludf.DUMMYFUNCTION("IF(ISBLANK(D217),"""",COUNTA(SPLIT(D217,"" "")))"),10.0)</f>
        <v>10</v>
      </c>
    </row>
    <row r="218">
      <c r="A218" s="1">
        <v>98.0</v>
      </c>
      <c r="B218" s="1">
        <v>8.0</v>
      </c>
      <c r="C218" s="1">
        <v>0.0</v>
      </c>
      <c r="D218" s="27" t="s">
        <v>248</v>
      </c>
      <c r="E218" s="1" t="s">
        <v>27</v>
      </c>
      <c r="F218" s="1" t="s">
        <v>34</v>
      </c>
      <c r="G218" s="1" t="s">
        <v>35</v>
      </c>
      <c r="H218" s="6" t="s">
        <v>180</v>
      </c>
      <c r="I218" s="1" t="s">
        <v>24</v>
      </c>
      <c r="J218" s="1" t="s">
        <v>24</v>
      </c>
      <c r="K218" s="7">
        <f>IFERROR(__xludf.DUMMYFUNCTION("IF(ISBLANK(D218),"""",COUNTA(SPLIT(D218,"" "")))"),1.0)</f>
        <v>1</v>
      </c>
    </row>
    <row r="219">
      <c r="A219" s="1">
        <v>99.0</v>
      </c>
      <c r="B219" s="1">
        <v>8.0</v>
      </c>
      <c r="C219" s="1">
        <v>7.0</v>
      </c>
      <c r="D219" s="5" t="s">
        <v>249</v>
      </c>
      <c r="E219" s="1" t="s">
        <v>24</v>
      </c>
      <c r="F219" s="1" t="s">
        <v>24</v>
      </c>
      <c r="G219" s="1" t="s">
        <v>25</v>
      </c>
      <c r="H219" s="6" t="s">
        <v>180</v>
      </c>
      <c r="I219" s="1" t="s">
        <v>24</v>
      </c>
      <c r="J219" s="1" t="s">
        <v>24</v>
      </c>
      <c r="K219" s="7">
        <f>IFERROR(__xludf.DUMMYFUNCTION("IF(ISBLANK(D219),"""",COUNTA(SPLIT(D219,"" "")))"),9.0)</f>
        <v>9</v>
      </c>
    </row>
    <row r="220">
      <c r="A220" s="1">
        <v>100.0</v>
      </c>
      <c r="B220" s="1">
        <v>8.0</v>
      </c>
      <c r="C220" s="1">
        <v>0.0</v>
      </c>
      <c r="D220" s="28" t="s">
        <v>250</v>
      </c>
      <c r="E220" s="1" t="s">
        <v>27</v>
      </c>
      <c r="F220" s="1" t="s">
        <v>41</v>
      </c>
      <c r="G220" s="1" t="s">
        <v>39</v>
      </c>
      <c r="H220" s="6" t="s">
        <v>180</v>
      </c>
      <c r="I220" s="1" t="s">
        <v>24</v>
      </c>
      <c r="J220" s="1" t="s">
        <v>24</v>
      </c>
      <c r="K220" s="7">
        <f>IFERROR(__xludf.DUMMYFUNCTION("IF(ISBLANK(D220),"""",COUNTA(SPLIT(D220,"" "")))"),16.0)</f>
        <v>16</v>
      </c>
    </row>
    <row r="221">
      <c r="A221" s="1">
        <v>153.0</v>
      </c>
      <c r="B221" s="1">
        <v>1.0</v>
      </c>
      <c r="C221" s="1">
        <v>1.0</v>
      </c>
      <c r="D221" s="5" t="s">
        <v>251</v>
      </c>
      <c r="E221" s="1" t="s">
        <v>24</v>
      </c>
      <c r="F221" s="1" t="s">
        <v>24</v>
      </c>
      <c r="G221" s="1" t="s">
        <v>25</v>
      </c>
      <c r="H221" s="6" t="s">
        <v>252</v>
      </c>
      <c r="I221" s="1" t="s">
        <v>24</v>
      </c>
      <c r="J221" s="1" t="s">
        <v>24</v>
      </c>
      <c r="K221" s="7">
        <f>IFERROR(__xludf.DUMMYFUNCTION("IF(ISBLANK(D221),"""",COUNTA(SPLIT(D221,"" "")))"),6.0)</f>
        <v>6</v>
      </c>
      <c r="L221" s="1">
        <v>79.3</v>
      </c>
      <c r="M221" s="1">
        <v>4.4</v>
      </c>
      <c r="N221" s="1">
        <v>8.1</v>
      </c>
      <c r="O221" s="1">
        <v>6.0</v>
      </c>
      <c r="P221" s="1">
        <v>10.9</v>
      </c>
      <c r="Q221" s="1">
        <v>4.3</v>
      </c>
      <c r="R221" s="1">
        <v>6.0</v>
      </c>
      <c r="S221" s="1">
        <v>52.0</v>
      </c>
      <c r="T221" s="1">
        <v>6.0</v>
      </c>
      <c r="U221" s="14">
        <v>0.1154</v>
      </c>
      <c r="V221" s="1">
        <v>8.67</v>
      </c>
      <c r="W221" s="1">
        <v>1.4</v>
      </c>
    </row>
    <row r="222">
      <c r="A222" s="1">
        <v>154.0</v>
      </c>
      <c r="B222" s="1">
        <v>1.0</v>
      </c>
      <c r="C222" s="1">
        <v>0.0</v>
      </c>
      <c r="D222" s="5" t="s">
        <v>253</v>
      </c>
      <c r="E222" s="1" t="s">
        <v>27</v>
      </c>
      <c r="F222" s="1" t="s">
        <v>38</v>
      </c>
      <c r="G222" s="1" t="s">
        <v>39</v>
      </c>
      <c r="H222" s="6" t="s">
        <v>252</v>
      </c>
      <c r="I222" s="1" t="s">
        <v>24</v>
      </c>
      <c r="J222" s="1" t="s">
        <v>24</v>
      </c>
      <c r="K222" s="7">
        <f>IFERROR(__xludf.DUMMYFUNCTION("IF(ISBLANK(D222),"""",COUNTA(SPLIT(D222,"" "")))"),1.0)</f>
        <v>1</v>
      </c>
    </row>
    <row r="223">
      <c r="A223" s="1">
        <v>155.0</v>
      </c>
      <c r="B223" s="1">
        <v>1.0</v>
      </c>
      <c r="C223" s="1">
        <v>2.0</v>
      </c>
      <c r="D223" s="5" t="s">
        <v>254</v>
      </c>
      <c r="E223" s="1" t="s">
        <v>24</v>
      </c>
      <c r="F223" s="1" t="s">
        <v>24</v>
      </c>
      <c r="G223" s="1" t="s">
        <v>25</v>
      </c>
      <c r="H223" s="6" t="s">
        <v>252</v>
      </c>
      <c r="I223" s="1" t="s">
        <v>24</v>
      </c>
      <c r="J223" s="1" t="s">
        <v>24</v>
      </c>
      <c r="K223" s="7">
        <f>IFERROR(__xludf.DUMMYFUNCTION("IF(ISBLANK(D223),"""",COUNTA(SPLIT(D223,"" "")))"),10.0)</f>
        <v>10</v>
      </c>
      <c r="M223" s="14"/>
    </row>
    <row r="224">
      <c r="A224" s="1">
        <v>156.0</v>
      </c>
      <c r="B224" s="1">
        <v>1.0</v>
      </c>
      <c r="C224" s="1">
        <v>3.0</v>
      </c>
      <c r="D224" s="5" t="s">
        <v>255</v>
      </c>
      <c r="E224" s="1" t="s">
        <v>24</v>
      </c>
      <c r="F224" s="1" t="s">
        <v>24</v>
      </c>
      <c r="G224" s="1" t="s">
        <v>25</v>
      </c>
      <c r="H224" s="6" t="s">
        <v>252</v>
      </c>
      <c r="I224" s="1" t="s">
        <v>24</v>
      </c>
      <c r="J224" s="1" t="s">
        <v>24</v>
      </c>
      <c r="K224" s="7">
        <f>IFERROR(__xludf.DUMMYFUNCTION("IF(ISBLANK(D224),"""",COUNTA(SPLIT(D224,"" "")))"),8.0)</f>
        <v>8</v>
      </c>
    </row>
    <row r="225">
      <c r="A225" s="1">
        <v>157.0</v>
      </c>
      <c r="B225" s="1">
        <v>1.0</v>
      </c>
      <c r="C225" s="1">
        <v>4.0</v>
      </c>
      <c r="D225" s="39" t="s">
        <v>402</v>
      </c>
      <c r="E225" s="1" t="s">
        <v>24</v>
      </c>
      <c r="F225" s="1" t="s">
        <v>31</v>
      </c>
      <c r="G225" s="1" t="s">
        <v>25</v>
      </c>
      <c r="H225" s="6" t="s">
        <v>252</v>
      </c>
      <c r="I225" s="1" t="s">
        <v>24</v>
      </c>
      <c r="J225" s="1" t="s">
        <v>24</v>
      </c>
      <c r="K225" s="7">
        <f>IFERROR(__xludf.DUMMYFUNCTION("IF(ISBLANK(D225),"""",COUNTA(SPLIT(D225,"" "")))"),10.0)</f>
        <v>10</v>
      </c>
    </row>
    <row r="226">
      <c r="A226" s="1">
        <v>158.0</v>
      </c>
      <c r="B226" s="1">
        <v>1.0</v>
      </c>
      <c r="C226" s="1">
        <v>5.0</v>
      </c>
      <c r="D226" s="39" t="s">
        <v>403</v>
      </c>
      <c r="E226" s="1" t="s">
        <v>24</v>
      </c>
      <c r="F226" s="1" t="s">
        <v>31</v>
      </c>
      <c r="G226" s="1" t="s">
        <v>25</v>
      </c>
      <c r="H226" s="6" t="s">
        <v>252</v>
      </c>
      <c r="I226" s="1" t="s">
        <v>24</v>
      </c>
      <c r="J226" s="1" t="s">
        <v>24</v>
      </c>
      <c r="K226" s="7">
        <f>IFERROR(__xludf.DUMMYFUNCTION("IF(ISBLANK(D226),"""",COUNTA(SPLIT(D226,"" "")))"),10.0)</f>
        <v>10</v>
      </c>
    </row>
    <row r="227">
      <c r="A227" s="1">
        <v>159.0</v>
      </c>
      <c r="B227" s="1">
        <v>1.0</v>
      </c>
      <c r="C227" s="1">
        <v>0.0</v>
      </c>
      <c r="D227" s="13" t="s">
        <v>258</v>
      </c>
      <c r="E227" s="1" t="s">
        <v>27</v>
      </c>
      <c r="F227" s="1" t="s">
        <v>34</v>
      </c>
      <c r="G227" s="1" t="s">
        <v>35</v>
      </c>
      <c r="H227" s="6" t="s">
        <v>252</v>
      </c>
      <c r="I227" s="1" t="s">
        <v>24</v>
      </c>
      <c r="J227" s="1" t="s">
        <v>24</v>
      </c>
      <c r="K227" s="7">
        <f>IFERROR(__xludf.DUMMYFUNCTION("IF(ISBLANK(D227),"""",COUNTA(SPLIT(D227,"" "")))"),1.0)</f>
        <v>1</v>
      </c>
    </row>
    <row r="228">
      <c r="A228" s="1">
        <v>160.0</v>
      </c>
      <c r="B228" s="1">
        <v>1.0</v>
      </c>
      <c r="C228" s="1">
        <v>6.0</v>
      </c>
      <c r="D228" s="34" t="s">
        <v>413</v>
      </c>
      <c r="E228" s="1" t="s">
        <v>24</v>
      </c>
      <c r="F228" s="1" t="s">
        <v>31</v>
      </c>
      <c r="G228" s="1" t="s">
        <v>25</v>
      </c>
      <c r="H228" s="6" t="s">
        <v>252</v>
      </c>
      <c r="I228" s="1" t="s">
        <v>24</v>
      </c>
      <c r="J228" s="1" t="s">
        <v>24</v>
      </c>
      <c r="K228" s="7">
        <f>IFERROR(__xludf.DUMMYFUNCTION("IF(ISBLANK(D228),"""",COUNTA(SPLIT(D228,"" "")))"),8.0)</f>
        <v>8</v>
      </c>
    </row>
    <row r="229">
      <c r="A229" s="1">
        <v>161.0</v>
      </c>
      <c r="B229" s="1">
        <v>1.0</v>
      </c>
      <c r="C229" s="1">
        <v>0.0</v>
      </c>
      <c r="D229" s="9" t="s">
        <v>260</v>
      </c>
      <c r="E229" s="1" t="s">
        <v>27</v>
      </c>
      <c r="F229" s="1" t="s">
        <v>41</v>
      </c>
      <c r="G229" s="1" t="s">
        <v>39</v>
      </c>
      <c r="H229" s="6" t="s">
        <v>252</v>
      </c>
      <c r="I229" s="1" t="s">
        <v>24</v>
      </c>
      <c r="J229" s="1" t="s">
        <v>24</v>
      </c>
      <c r="K229" s="7">
        <f>IFERROR(__xludf.DUMMYFUNCTION("IF(ISBLANK(D229),"""",COUNTA(SPLIT(D229,"" "")))"),12.0)</f>
        <v>12</v>
      </c>
    </row>
    <row r="230">
      <c r="A230" s="1">
        <v>206.0</v>
      </c>
      <c r="B230" s="1">
        <v>2.0</v>
      </c>
      <c r="C230" s="1">
        <v>1.0</v>
      </c>
      <c r="D230" s="5" t="s">
        <v>261</v>
      </c>
      <c r="E230" s="1" t="s">
        <v>24</v>
      </c>
      <c r="F230" s="1" t="s">
        <v>24</v>
      </c>
      <c r="G230" s="1" t="s">
        <v>25</v>
      </c>
      <c r="H230" s="6" t="s">
        <v>252</v>
      </c>
      <c r="I230" s="1" t="s">
        <v>24</v>
      </c>
      <c r="J230" s="1" t="s">
        <v>24</v>
      </c>
      <c r="K230" s="7">
        <f>IFERROR(__xludf.DUMMYFUNCTION("IF(ISBLANK(D230),"""",COUNTA(SPLIT(D230,"" "")))"),11.0)</f>
        <v>11</v>
      </c>
      <c r="L230" s="1">
        <v>71.3</v>
      </c>
      <c r="M230" s="1">
        <v>5.9</v>
      </c>
      <c r="N230" s="1">
        <v>8.6</v>
      </c>
      <c r="O230" s="1">
        <v>6.8</v>
      </c>
      <c r="P230" s="1">
        <v>11.5</v>
      </c>
      <c r="Q230" s="1">
        <v>5.7</v>
      </c>
      <c r="R230" s="1">
        <v>6.0</v>
      </c>
      <c r="S230" s="1">
        <v>63.0</v>
      </c>
      <c r="T230" s="1">
        <v>8.0</v>
      </c>
      <c r="U230" s="14">
        <v>0.127</v>
      </c>
      <c r="V230" s="1">
        <v>10.5</v>
      </c>
      <c r="W230" s="1">
        <v>1.48</v>
      </c>
    </row>
    <row r="231">
      <c r="A231" s="1">
        <v>207.0</v>
      </c>
      <c r="B231" s="1">
        <v>2.0</v>
      </c>
      <c r="C231" s="1">
        <v>2.0</v>
      </c>
      <c r="D231" s="5" t="s">
        <v>262</v>
      </c>
      <c r="E231" s="1" t="s">
        <v>24</v>
      </c>
      <c r="F231" s="1" t="s">
        <v>24</v>
      </c>
      <c r="G231" s="1" t="s">
        <v>25</v>
      </c>
      <c r="H231" s="6" t="s">
        <v>252</v>
      </c>
      <c r="I231" s="1" t="s">
        <v>24</v>
      </c>
      <c r="J231" s="1" t="s">
        <v>24</v>
      </c>
      <c r="K231" s="7">
        <f>IFERROR(__xludf.DUMMYFUNCTION("IF(ISBLANK(D231),"""",COUNTA(SPLIT(D231,"" "")))"),9.0)</f>
        <v>9</v>
      </c>
    </row>
    <row r="232">
      <c r="A232" s="1">
        <v>208.0</v>
      </c>
      <c r="B232" s="1">
        <v>2.0</v>
      </c>
      <c r="C232" s="1">
        <v>3.0</v>
      </c>
      <c r="D232" s="5" t="s">
        <v>263</v>
      </c>
      <c r="E232" s="1" t="s">
        <v>24</v>
      </c>
      <c r="F232" s="1" t="s">
        <v>24</v>
      </c>
      <c r="G232" s="1" t="s">
        <v>25</v>
      </c>
      <c r="H232" s="6" t="s">
        <v>252</v>
      </c>
      <c r="I232" s="1" t="s">
        <v>24</v>
      </c>
      <c r="J232" s="1" t="s">
        <v>24</v>
      </c>
      <c r="K232" s="7">
        <f>IFERROR(__xludf.DUMMYFUNCTION("IF(ISBLANK(D232),"""",COUNTA(SPLIT(D232,"" "")))"),10.0)</f>
        <v>10</v>
      </c>
    </row>
    <row r="233">
      <c r="A233" s="1">
        <v>209.0</v>
      </c>
      <c r="B233" s="1">
        <v>2.0</v>
      </c>
      <c r="C233" s="1">
        <v>4.0</v>
      </c>
      <c r="D233" s="37" t="s">
        <v>404</v>
      </c>
      <c r="E233" s="1" t="s">
        <v>24</v>
      </c>
      <c r="F233" s="1" t="s">
        <v>31</v>
      </c>
      <c r="G233" s="1" t="s">
        <v>25</v>
      </c>
      <c r="H233" s="6" t="s">
        <v>252</v>
      </c>
      <c r="I233" s="1" t="s">
        <v>24</v>
      </c>
      <c r="J233" s="1" t="s">
        <v>24</v>
      </c>
      <c r="K233" s="7">
        <f>IFERROR(__xludf.DUMMYFUNCTION("IF(ISBLANK(D233),"""",COUNTA(SPLIT(D233,"" "")))"),10.0)</f>
        <v>10</v>
      </c>
    </row>
    <row r="234">
      <c r="A234" s="1">
        <v>210.0</v>
      </c>
      <c r="B234" s="1">
        <v>2.0</v>
      </c>
      <c r="C234" s="1">
        <v>5.0</v>
      </c>
      <c r="D234" s="32" t="s">
        <v>358</v>
      </c>
      <c r="E234" s="1" t="s">
        <v>24</v>
      </c>
      <c r="F234" s="1" t="s">
        <v>31</v>
      </c>
      <c r="G234" s="1" t="s">
        <v>25</v>
      </c>
      <c r="H234" s="6" t="s">
        <v>252</v>
      </c>
      <c r="I234" s="1" t="s">
        <v>24</v>
      </c>
      <c r="J234" s="1" t="s">
        <v>24</v>
      </c>
      <c r="K234" s="7">
        <f>IFERROR(__xludf.DUMMYFUNCTION("IF(ISBLANK(D234),"""",COUNTA(SPLIT(D234,"" "")))"),12.0)</f>
        <v>12</v>
      </c>
    </row>
    <row r="235">
      <c r="A235" s="1">
        <v>211.0</v>
      </c>
      <c r="B235" s="1">
        <v>2.0</v>
      </c>
      <c r="C235" s="1">
        <v>0.0</v>
      </c>
      <c r="D235" s="13" t="s">
        <v>266</v>
      </c>
      <c r="E235" s="1" t="s">
        <v>27</v>
      </c>
      <c r="F235" s="1" t="s">
        <v>34</v>
      </c>
      <c r="G235" s="1" t="s">
        <v>35</v>
      </c>
      <c r="H235" s="6" t="s">
        <v>252</v>
      </c>
      <c r="I235" s="1" t="s">
        <v>24</v>
      </c>
      <c r="J235" s="1" t="s">
        <v>24</v>
      </c>
      <c r="K235" s="7">
        <f>IFERROR(__xludf.DUMMYFUNCTION("IF(ISBLANK(D235),"""",COUNTA(SPLIT(D235,"" "")))"),1.0)</f>
        <v>1</v>
      </c>
    </row>
    <row r="236">
      <c r="A236" s="1">
        <v>212.0</v>
      </c>
      <c r="B236" s="1">
        <v>2.0</v>
      </c>
      <c r="C236" s="1">
        <v>6.0</v>
      </c>
      <c r="D236" s="5" t="s">
        <v>267</v>
      </c>
      <c r="E236" s="1" t="s">
        <v>24</v>
      </c>
      <c r="F236" s="1" t="s">
        <v>24</v>
      </c>
      <c r="G236" s="1" t="s">
        <v>25</v>
      </c>
      <c r="H236" s="6" t="s">
        <v>252</v>
      </c>
      <c r="I236" s="1" t="s">
        <v>24</v>
      </c>
      <c r="J236" s="1" t="s">
        <v>24</v>
      </c>
      <c r="K236" s="7">
        <f>IFERROR(__xludf.DUMMYFUNCTION("IF(ISBLANK(D236),"""",COUNTA(SPLIT(D236,"" "")))"),11.0)</f>
        <v>11</v>
      </c>
    </row>
    <row r="237">
      <c r="A237" s="1">
        <v>213.0</v>
      </c>
      <c r="B237" s="1">
        <v>2.0</v>
      </c>
      <c r="C237" s="1">
        <v>0.0</v>
      </c>
      <c r="D237" s="9" t="s">
        <v>268</v>
      </c>
      <c r="E237" s="1" t="s">
        <v>27</v>
      </c>
      <c r="F237" s="1" t="s">
        <v>41</v>
      </c>
      <c r="G237" s="1" t="s">
        <v>35</v>
      </c>
      <c r="H237" s="6" t="s">
        <v>252</v>
      </c>
      <c r="I237" s="1" t="s">
        <v>24</v>
      </c>
      <c r="J237" s="1" t="s">
        <v>24</v>
      </c>
      <c r="K237" s="7">
        <f>IFERROR(__xludf.DUMMYFUNCTION("IF(ISBLANK(D237),"""",COUNTA(SPLIT(D237,"" "")))"),11.0)</f>
        <v>11</v>
      </c>
    </row>
    <row r="238">
      <c r="A238" s="1">
        <v>246.0</v>
      </c>
      <c r="B238" s="1">
        <v>3.0</v>
      </c>
      <c r="C238" s="1">
        <v>1.0</v>
      </c>
      <c r="D238" s="5" t="s">
        <v>269</v>
      </c>
      <c r="E238" s="1" t="s">
        <v>24</v>
      </c>
      <c r="F238" s="1" t="s">
        <v>24</v>
      </c>
      <c r="G238" s="1" t="s">
        <v>25</v>
      </c>
      <c r="H238" s="6" t="s">
        <v>252</v>
      </c>
      <c r="I238" s="1" t="s">
        <v>24</v>
      </c>
      <c r="J238" s="1" t="s">
        <v>24</v>
      </c>
      <c r="K238" s="7">
        <f>IFERROR(__xludf.DUMMYFUNCTION("IF(ISBLANK(D238),"""",COUNTA(SPLIT(D238,"" "")))"),11.0)</f>
        <v>11</v>
      </c>
      <c r="L238" s="1">
        <v>79.3</v>
      </c>
      <c r="M238" s="1">
        <v>4.6</v>
      </c>
      <c r="N238" s="1">
        <v>8.0</v>
      </c>
      <c r="O238" s="1">
        <v>6.0</v>
      </c>
      <c r="P238" s="1">
        <v>9.3</v>
      </c>
      <c r="Q238" s="1">
        <v>3.6</v>
      </c>
      <c r="R238" s="1">
        <v>6.0</v>
      </c>
      <c r="S238" s="1">
        <v>59.0</v>
      </c>
      <c r="T238" s="1">
        <v>6.0</v>
      </c>
      <c r="U238" s="14">
        <v>0.1017</v>
      </c>
      <c r="V238" s="1">
        <v>9.83</v>
      </c>
      <c r="W238" s="1">
        <v>1.39</v>
      </c>
    </row>
    <row r="239">
      <c r="A239" s="1">
        <v>247.0</v>
      </c>
      <c r="B239" s="1">
        <v>3.0</v>
      </c>
      <c r="C239" s="1">
        <v>0.0</v>
      </c>
      <c r="D239" s="5" t="s">
        <v>270</v>
      </c>
      <c r="E239" s="1" t="s">
        <v>27</v>
      </c>
      <c r="F239" s="1" t="s">
        <v>38</v>
      </c>
      <c r="G239" s="1" t="s">
        <v>39</v>
      </c>
      <c r="H239" s="6" t="s">
        <v>252</v>
      </c>
      <c r="I239" s="1" t="s">
        <v>24</v>
      </c>
      <c r="J239" s="1" t="s">
        <v>24</v>
      </c>
      <c r="K239" s="7">
        <f>IFERROR(__xludf.DUMMYFUNCTION("IF(ISBLANK(D239),"""",COUNTA(SPLIT(D239,"" "")))"),1.0)</f>
        <v>1</v>
      </c>
    </row>
    <row r="240">
      <c r="A240" s="1">
        <v>248.0</v>
      </c>
      <c r="B240" s="1">
        <v>3.0</v>
      </c>
      <c r="C240" s="1">
        <v>2.0</v>
      </c>
      <c r="D240" s="5" t="s">
        <v>271</v>
      </c>
      <c r="E240" s="1" t="s">
        <v>24</v>
      </c>
      <c r="F240" s="1" t="s">
        <v>24</v>
      </c>
      <c r="G240" s="1" t="s">
        <v>25</v>
      </c>
      <c r="H240" s="6" t="s">
        <v>252</v>
      </c>
      <c r="I240" s="1" t="s">
        <v>24</v>
      </c>
      <c r="J240" s="1" t="s">
        <v>24</v>
      </c>
      <c r="K240" s="7">
        <f>IFERROR(__xludf.DUMMYFUNCTION("IF(ISBLANK(D240),"""",COUNTA(SPLIT(D240,"" "")))"),12.0)</f>
        <v>12</v>
      </c>
    </row>
    <row r="241">
      <c r="A241" s="1">
        <v>249.0</v>
      </c>
      <c r="B241" s="1">
        <v>3.0</v>
      </c>
      <c r="C241" s="1">
        <v>3.0</v>
      </c>
      <c r="D241" s="39" t="s">
        <v>405</v>
      </c>
      <c r="E241" s="1" t="s">
        <v>24</v>
      </c>
      <c r="F241" s="1" t="s">
        <v>31</v>
      </c>
      <c r="G241" s="1" t="s">
        <v>25</v>
      </c>
      <c r="H241" s="6" t="s">
        <v>252</v>
      </c>
      <c r="I241" s="1" t="s">
        <v>24</v>
      </c>
      <c r="J241" s="1" t="s">
        <v>24</v>
      </c>
      <c r="K241" s="7">
        <f>IFERROR(__xludf.DUMMYFUNCTION("IF(ISBLANK(D241),"""",COUNTA(SPLIT(D241,"" "")))"),8.0)</f>
        <v>8</v>
      </c>
    </row>
    <row r="242">
      <c r="A242" s="1">
        <v>250.0</v>
      </c>
      <c r="B242" s="1">
        <v>3.0</v>
      </c>
      <c r="C242" s="1">
        <v>4.0</v>
      </c>
      <c r="D242" s="34" t="s">
        <v>359</v>
      </c>
      <c r="E242" s="1" t="s">
        <v>24</v>
      </c>
      <c r="F242" s="1" t="s">
        <v>31</v>
      </c>
      <c r="G242" s="1" t="s">
        <v>25</v>
      </c>
      <c r="H242" s="6" t="s">
        <v>252</v>
      </c>
      <c r="I242" s="1" t="s">
        <v>24</v>
      </c>
      <c r="J242" s="1" t="s">
        <v>24</v>
      </c>
      <c r="K242" s="7">
        <f>IFERROR(__xludf.DUMMYFUNCTION("IF(ISBLANK(D242),"""",COUNTA(SPLIT(D242,"" "")))"),12.0)</f>
        <v>12</v>
      </c>
    </row>
    <row r="243">
      <c r="A243" s="1">
        <v>251.0</v>
      </c>
      <c r="B243" s="1">
        <v>3.0</v>
      </c>
      <c r="C243" s="1">
        <v>0.0</v>
      </c>
      <c r="D243" s="13" t="s">
        <v>274</v>
      </c>
      <c r="E243" s="1" t="s">
        <v>27</v>
      </c>
      <c r="F243" s="1" t="s">
        <v>34</v>
      </c>
      <c r="G243" s="1" t="s">
        <v>35</v>
      </c>
      <c r="H243" s="6" t="s">
        <v>252</v>
      </c>
      <c r="I243" s="1" t="s">
        <v>24</v>
      </c>
      <c r="J243" s="1" t="s">
        <v>24</v>
      </c>
      <c r="K243" s="7">
        <f>IFERROR(__xludf.DUMMYFUNCTION("IF(ISBLANK(D243),"""",COUNTA(SPLIT(D243,"" "")))"),1.0)</f>
        <v>1</v>
      </c>
    </row>
    <row r="244">
      <c r="A244" s="1">
        <v>252.0</v>
      </c>
      <c r="B244" s="1">
        <v>3.0</v>
      </c>
      <c r="C244" s="1">
        <v>5.0</v>
      </c>
      <c r="D244" s="5" t="s">
        <v>275</v>
      </c>
      <c r="E244" s="1" t="s">
        <v>24</v>
      </c>
      <c r="F244" s="1" t="s">
        <v>24</v>
      </c>
      <c r="G244" s="1" t="s">
        <v>25</v>
      </c>
      <c r="H244" s="6" t="s">
        <v>252</v>
      </c>
      <c r="I244" s="1" t="s">
        <v>24</v>
      </c>
      <c r="J244" s="1" t="s">
        <v>24</v>
      </c>
      <c r="K244" s="7">
        <f>IFERROR(__xludf.DUMMYFUNCTION("IF(ISBLANK(D244),"""",COUNTA(SPLIT(D244,"" "")))"),10.0)</f>
        <v>10</v>
      </c>
    </row>
    <row r="245">
      <c r="A245" s="1">
        <v>253.0</v>
      </c>
      <c r="B245" s="1">
        <v>3.0</v>
      </c>
      <c r="C245" s="1">
        <v>6.0</v>
      </c>
      <c r="D245" s="5" t="s">
        <v>276</v>
      </c>
      <c r="E245" s="1" t="s">
        <v>24</v>
      </c>
      <c r="F245" s="1" t="s">
        <v>24</v>
      </c>
      <c r="G245" s="1" t="s">
        <v>25</v>
      </c>
      <c r="H245" s="6" t="s">
        <v>252</v>
      </c>
      <c r="I245" s="1" t="s">
        <v>24</v>
      </c>
      <c r="J245" s="1" t="s">
        <v>24</v>
      </c>
      <c r="K245" s="7">
        <f>IFERROR(__xludf.DUMMYFUNCTION("IF(ISBLANK(D245),"""",COUNTA(SPLIT(D245,"" "")))"),6.0)</f>
        <v>6</v>
      </c>
    </row>
    <row r="246">
      <c r="A246" s="1">
        <v>254.0</v>
      </c>
      <c r="B246" s="1">
        <v>3.0</v>
      </c>
      <c r="C246" s="1">
        <v>0.0</v>
      </c>
      <c r="D246" s="9" t="s">
        <v>277</v>
      </c>
      <c r="E246" s="1" t="s">
        <v>27</v>
      </c>
      <c r="F246" s="1" t="s">
        <v>41</v>
      </c>
      <c r="G246" s="1" t="s">
        <v>35</v>
      </c>
      <c r="H246" s="6" t="s">
        <v>252</v>
      </c>
      <c r="I246" s="1" t="s">
        <v>24</v>
      </c>
      <c r="J246" s="1" t="s">
        <v>24</v>
      </c>
      <c r="K246" s="7">
        <f>IFERROR(__xludf.DUMMYFUNCTION("IF(ISBLANK(D246),"""",COUNTA(SPLIT(D246,"" "")))"),13.0)</f>
        <v>13</v>
      </c>
    </row>
    <row r="247">
      <c r="A247" s="1">
        <v>63.0</v>
      </c>
      <c r="B247" s="1">
        <v>4.0</v>
      </c>
      <c r="C247" s="1">
        <v>1.0</v>
      </c>
      <c r="D247" s="5" t="s">
        <v>278</v>
      </c>
      <c r="E247" s="1" t="s">
        <v>24</v>
      </c>
      <c r="F247" s="1" t="s">
        <v>24</v>
      </c>
      <c r="G247" s="1" t="s">
        <v>25</v>
      </c>
      <c r="H247" s="6" t="s">
        <v>252</v>
      </c>
      <c r="I247" s="1" t="s">
        <v>24</v>
      </c>
      <c r="J247" s="1" t="s">
        <v>24</v>
      </c>
      <c r="K247" s="7">
        <f>IFERROR(__xludf.DUMMYFUNCTION("IF(ISBLANK(D247),"""",COUNTA(SPLIT(D247,"" "")))"),9.0)</f>
        <v>9</v>
      </c>
      <c r="L247" s="1">
        <v>93.3</v>
      </c>
      <c r="M247" s="1">
        <v>2.6</v>
      </c>
      <c r="N247" s="1">
        <v>4.5</v>
      </c>
      <c r="O247" s="1">
        <v>3.0</v>
      </c>
      <c r="P247" s="1">
        <v>9.3</v>
      </c>
      <c r="Q247" s="1">
        <v>3.4</v>
      </c>
      <c r="R247" s="1">
        <v>6.0</v>
      </c>
      <c r="S247" s="1">
        <v>57.0</v>
      </c>
      <c r="T247" s="1">
        <v>1.0</v>
      </c>
      <c r="U247" s="14">
        <v>0.0175</v>
      </c>
      <c r="V247" s="1">
        <v>9.5</v>
      </c>
      <c r="W247" s="1">
        <v>1.23</v>
      </c>
    </row>
    <row r="248">
      <c r="A248" s="1">
        <v>64.0</v>
      </c>
      <c r="B248" s="1">
        <v>4.0</v>
      </c>
      <c r="C248" s="1">
        <v>2.0</v>
      </c>
      <c r="D248" s="5" t="s">
        <v>279</v>
      </c>
      <c r="E248" s="1" t="s">
        <v>24</v>
      </c>
      <c r="F248" s="1" t="s">
        <v>24</v>
      </c>
      <c r="G248" s="1" t="s">
        <v>25</v>
      </c>
      <c r="H248" s="6" t="s">
        <v>252</v>
      </c>
      <c r="I248" s="1" t="s">
        <v>24</v>
      </c>
      <c r="J248" s="1" t="s">
        <v>24</v>
      </c>
      <c r="K248" s="7">
        <f>IFERROR(__xludf.DUMMYFUNCTION("IF(ISBLANK(D248),"""",COUNTA(SPLIT(D248,"" "")))"),11.0)</f>
        <v>11</v>
      </c>
    </row>
    <row r="249">
      <c r="A249" s="1">
        <v>65.0</v>
      </c>
      <c r="B249" s="1">
        <v>4.0</v>
      </c>
      <c r="C249" s="1">
        <v>3.0</v>
      </c>
      <c r="D249" s="5" t="s">
        <v>280</v>
      </c>
      <c r="E249" s="1" t="s">
        <v>24</v>
      </c>
      <c r="F249" s="1" t="s">
        <v>24</v>
      </c>
      <c r="G249" s="1" t="s">
        <v>25</v>
      </c>
      <c r="H249" s="6" t="s">
        <v>252</v>
      </c>
      <c r="I249" s="1" t="s">
        <v>24</v>
      </c>
      <c r="J249" s="1" t="s">
        <v>24</v>
      </c>
      <c r="K249" s="7">
        <f>IFERROR(__xludf.DUMMYFUNCTION("IF(ISBLANK(D249),"""",COUNTA(SPLIT(D249,"" "")))"),8.0)</f>
        <v>8</v>
      </c>
    </row>
    <row r="250">
      <c r="A250" s="1">
        <v>66.0</v>
      </c>
      <c r="B250" s="1">
        <v>4.0</v>
      </c>
      <c r="C250" s="1">
        <v>4.0</v>
      </c>
      <c r="D250" s="37" t="s">
        <v>406</v>
      </c>
      <c r="E250" s="1" t="s">
        <v>24</v>
      </c>
      <c r="F250" s="1" t="s">
        <v>31</v>
      </c>
      <c r="G250" s="1" t="s">
        <v>25</v>
      </c>
      <c r="H250" s="6" t="s">
        <v>252</v>
      </c>
      <c r="I250" s="1" t="s">
        <v>24</v>
      </c>
      <c r="J250" s="1" t="s">
        <v>24</v>
      </c>
      <c r="K250" s="7">
        <f>IFERROR(__xludf.DUMMYFUNCTION("IF(ISBLANK(D250),"""",COUNTA(SPLIT(D250,"" "")))"),9.0)</f>
        <v>9</v>
      </c>
    </row>
    <row r="251">
      <c r="A251" s="1">
        <v>67.0</v>
      </c>
      <c r="B251" s="1">
        <v>4.0</v>
      </c>
      <c r="C251" s="1">
        <v>5.0</v>
      </c>
      <c r="D251" s="32" t="s">
        <v>360</v>
      </c>
      <c r="E251" s="1" t="s">
        <v>24</v>
      </c>
      <c r="F251" s="1" t="s">
        <v>31</v>
      </c>
      <c r="G251" s="1" t="s">
        <v>25</v>
      </c>
      <c r="H251" s="6" t="s">
        <v>252</v>
      </c>
      <c r="I251" s="1" t="s">
        <v>24</v>
      </c>
      <c r="J251" s="1" t="s">
        <v>24</v>
      </c>
      <c r="K251" s="7">
        <f>IFERROR(__xludf.DUMMYFUNCTION("IF(ISBLANK(D251),"""",COUNTA(SPLIT(D251,"" "")))"),12.0)</f>
        <v>12</v>
      </c>
    </row>
    <row r="252">
      <c r="A252" s="1">
        <v>68.0</v>
      </c>
      <c r="B252" s="1">
        <v>4.0</v>
      </c>
      <c r="C252" s="1">
        <v>0.0</v>
      </c>
      <c r="D252" s="13" t="s">
        <v>283</v>
      </c>
      <c r="E252" s="1" t="s">
        <v>27</v>
      </c>
      <c r="F252" s="1" t="s">
        <v>34</v>
      </c>
      <c r="G252" s="1" t="s">
        <v>35</v>
      </c>
      <c r="H252" s="6" t="s">
        <v>252</v>
      </c>
      <c r="I252" s="1" t="s">
        <v>24</v>
      </c>
      <c r="J252" s="1" t="s">
        <v>24</v>
      </c>
      <c r="K252" s="7">
        <f>IFERROR(__xludf.DUMMYFUNCTION("IF(ISBLANK(D252),"""",COUNTA(SPLIT(D252,"" "")))"),1.0)</f>
        <v>1</v>
      </c>
    </row>
    <row r="253">
      <c r="A253" s="1">
        <v>69.0</v>
      </c>
      <c r="B253" s="1">
        <v>4.0</v>
      </c>
      <c r="C253" s="1">
        <v>6.0</v>
      </c>
      <c r="D253" s="5" t="s">
        <v>284</v>
      </c>
      <c r="E253" s="1" t="s">
        <v>24</v>
      </c>
      <c r="F253" s="1" t="s">
        <v>24</v>
      </c>
      <c r="G253" s="1" t="s">
        <v>25</v>
      </c>
      <c r="H253" s="6" t="s">
        <v>252</v>
      </c>
      <c r="I253" s="1" t="s">
        <v>24</v>
      </c>
      <c r="J253" s="1" t="s">
        <v>24</v>
      </c>
      <c r="K253" s="7">
        <f>IFERROR(__xludf.DUMMYFUNCTION("IF(ISBLANK(D253),"""",COUNTA(SPLIT(D253,"" "")))"),7.0)</f>
        <v>7</v>
      </c>
    </row>
    <row r="254">
      <c r="A254" s="1">
        <v>70.0</v>
      </c>
      <c r="B254" s="1">
        <v>4.0</v>
      </c>
      <c r="C254" s="1">
        <v>0.0</v>
      </c>
      <c r="D254" s="9" t="s">
        <v>285</v>
      </c>
      <c r="E254" s="1" t="s">
        <v>27</v>
      </c>
      <c r="F254" s="1" t="s">
        <v>41</v>
      </c>
      <c r="G254" s="1" t="s">
        <v>39</v>
      </c>
      <c r="H254" s="6" t="s">
        <v>252</v>
      </c>
      <c r="I254" s="1" t="s">
        <v>24</v>
      </c>
      <c r="J254" s="1" t="s">
        <v>24</v>
      </c>
      <c r="K254" s="7">
        <f>IFERROR(__xludf.DUMMYFUNCTION("IF(ISBLANK(D254),"""",COUNTA(SPLIT(D254,"" "")))"),12.0)</f>
        <v>12</v>
      </c>
    </row>
    <row r="255">
      <c r="A255" s="1">
        <v>112.0</v>
      </c>
      <c r="B255" s="1">
        <v>5.0</v>
      </c>
      <c r="C255" s="1">
        <v>1.0</v>
      </c>
      <c r="D255" s="5" t="s">
        <v>286</v>
      </c>
      <c r="E255" s="1" t="s">
        <v>24</v>
      </c>
      <c r="F255" s="1" t="s">
        <v>24</v>
      </c>
      <c r="G255" s="1" t="s">
        <v>25</v>
      </c>
      <c r="H255" s="6" t="s">
        <v>252</v>
      </c>
      <c r="I255" s="1" t="s">
        <v>24</v>
      </c>
      <c r="J255" s="1" t="s">
        <v>24</v>
      </c>
      <c r="K255" s="7">
        <f>IFERROR(__xludf.DUMMYFUNCTION("IF(ISBLANK(D255),"""",COUNTA(SPLIT(D255,"" "")))"),10.0)</f>
        <v>10</v>
      </c>
      <c r="L255" s="1">
        <v>87.5</v>
      </c>
      <c r="M255" s="1">
        <v>3.3</v>
      </c>
      <c r="N255" s="1">
        <v>5.8</v>
      </c>
      <c r="O255" s="1">
        <v>4.4</v>
      </c>
      <c r="P255" s="1">
        <v>9.0</v>
      </c>
      <c r="Q255" s="1">
        <v>3.0</v>
      </c>
      <c r="R255" s="1">
        <v>8.0</v>
      </c>
      <c r="S255" s="1">
        <v>73.0</v>
      </c>
      <c r="T255" s="1">
        <v>4.0</v>
      </c>
      <c r="U255" s="14">
        <v>0.0548</v>
      </c>
      <c r="V255" s="1">
        <v>9.13</v>
      </c>
      <c r="W255" s="1">
        <v>1.3</v>
      </c>
    </row>
    <row r="256">
      <c r="A256" s="1">
        <v>113.0</v>
      </c>
      <c r="B256" s="1">
        <v>5.0</v>
      </c>
      <c r="C256" s="1">
        <v>2.0</v>
      </c>
      <c r="D256" s="5" t="s">
        <v>287</v>
      </c>
      <c r="E256" s="1" t="s">
        <v>24</v>
      </c>
      <c r="F256" s="1" t="s">
        <v>24</v>
      </c>
      <c r="G256" s="1" t="s">
        <v>25</v>
      </c>
      <c r="H256" s="6" t="s">
        <v>252</v>
      </c>
      <c r="I256" s="1" t="s">
        <v>24</v>
      </c>
      <c r="J256" s="1" t="s">
        <v>24</v>
      </c>
      <c r="K256" s="7">
        <f>IFERROR(__xludf.DUMMYFUNCTION("IF(ISBLANK(D256),"""",COUNTA(SPLIT(D256,"" "")))"),9.0)</f>
        <v>9</v>
      </c>
    </row>
    <row r="257">
      <c r="A257" s="1">
        <v>114.0</v>
      </c>
      <c r="B257" s="1">
        <v>5.0</v>
      </c>
      <c r="C257" s="1">
        <v>3.0</v>
      </c>
      <c r="D257" s="5" t="s">
        <v>288</v>
      </c>
      <c r="E257" s="1" t="s">
        <v>24</v>
      </c>
      <c r="F257" s="1" t="s">
        <v>24</v>
      </c>
      <c r="G257" s="1" t="s">
        <v>25</v>
      </c>
      <c r="H257" s="6" t="s">
        <v>252</v>
      </c>
      <c r="I257" s="1" t="s">
        <v>24</v>
      </c>
      <c r="J257" s="1" t="s">
        <v>24</v>
      </c>
      <c r="K257" s="7">
        <f>IFERROR(__xludf.DUMMYFUNCTION("IF(ISBLANK(D257),"""",COUNTA(SPLIT(D257,"" "")))"),8.0)</f>
        <v>8</v>
      </c>
    </row>
    <row r="258">
      <c r="A258" s="1">
        <v>115.0</v>
      </c>
      <c r="B258" s="1">
        <v>5.0</v>
      </c>
      <c r="C258" s="1">
        <v>4.0</v>
      </c>
      <c r="D258" s="5" t="s">
        <v>289</v>
      </c>
      <c r="E258" s="1" t="s">
        <v>24</v>
      </c>
      <c r="F258" s="1" t="s">
        <v>24</v>
      </c>
      <c r="G258" s="1" t="s">
        <v>25</v>
      </c>
      <c r="H258" s="6" t="s">
        <v>252</v>
      </c>
      <c r="I258" s="1" t="s">
        <v>24</v>
      </c>
      <c r="J258" s="1" t="s">
        <v>24</v>
      </c>
      <c r="K258" s="7">
        <f>IFERROR(__xludf.DUMMYFUNCTION("IF(ISBLANK(D258),"""",COUNTA(SPLIT(D258,"" "")))"),12.0)</f>
        <v>12</v>
      </c>
    </row>
    <row r="259">
      <c r="A259" s="1">
        <v>116.0</v>
      </c>
      <c r="B259" s="1">
        <v>5.0</v>
      </c>
      <c r="C259" s="1">
        <v>5.0</v>
      </c>
      <c r="D259" s="5" t="s">
        <v>290</v>
      </c>
      <c r="E259" s="1" t="s">
        <v>24</v>
      </c>
      <c r="F259" s="1" t="s">
        <v>24</v>
      </c>
      <c r="G259" s="1" t="s">
        <v>25</v>
      </c>
      <c r="H259" s="6" t="s">
        <v>252</v>
      </c>
      <c r="I259" s="1" t="s">
        <v>24</v>
      </c>
      <c r="J259" s="1" t="s">
        <v>24</v>
      </c>
      <c r="K259" s="7">
        <f>IFERROR(__xludf.DUMMYFUNCTION("IF(ISBLANK(D259),"""",COUNTA(SPLIT(D259,"" "")))"),8.0)</f>
        <v>8</v>
      </c>
    </row>
    <row r="260">
      <c r="A260" s="1">
        <v>117.0</v>
      </c>
      <c r="B260" s="1">
        <v>5.0</v>
      </c>
      <c r="C260" s="1">
        <v>6.0</v>
      </c>
      <c r="D260" s="37" t="s">
        <v>407</v>
      </c>
      <c r="E260" s="1" t="s">
        <v>24</v>
      </c>
      <c r="F260" s="1" t="s">
        <v>31</v>
      </c>
      <c r="G260" s="1" t="s">
        <v>25</v>
      </c>
      <c r="H260" s="6" t="s">
        <v>252</v>
      </c>
      <c r="I260" s="1" t="s">
        <v>24</v>
      </c>
      <c r="J260" s="1" t="s">
        <v>24</v>
      </c>
      <c r="K260" s="7">
        <f>IFERROR(__xludf.DUMMYFUNCTION("IF(ISBLANK(D260),"""",COUNTA(SPLIT(D260,"" "")))"),9.0)</f>
        <v>9</v>
      </c>
    </row>
    <row r="261">
      <c r="A261" s="1">
        <v>118.0</v>
      </c>
      <c r="B261" s="1">
        <v>5.0</v>
      </c>
      <c r="C261" s="1">
        <v>7.0</v>
      </c>
      <c r="D261" s="32" t="s">
        <v>361</v>
      </c>
      <c r="E261" s="1" t="s">
        <v>24</v>
      </c>
      <c r="F261" s="1" t="s">
        <v>31</v>
      </c>
      <c r="G261" s="1" t="s">
        <v>25</v>
      </c>
      <c r="H261" s="6" t="s">
        <v>252</v>
      </c>
      <c r="I261" s="1" t="s">
        <v>24</v>
      </c>
      <c r="J261" s="1" t="s">
        <v>24</v>
      </c>
      <c r="K261" s="7">
        <f>IFERROR(__xludf.DUMMYFUNCTION("IF(ISBLANK(D261),"""",COUNTA(SPLIT(D261,"" "")))"),10.0)</f>
        <v>10</v>
      </c>
    </row>
    <row r="262">
      <c r="A262" s="1">
        <v>119.0</v>
      </c>
      <c r="B262" s="1">
        <v>5.0</v>
      </c>
      <c r="C262" s="1">
        <v>0.0</v>
      </c>
      <c r="D262" s="13" t="s">
        <v>293</v>
      </c>
      <c r="E262" s="1" t="s">
        <v>27</v>
      </c>
      <c r="F262" s="1" t="s">
        <v>34</v>
      </c>
      <c r="G262" s="1" t="s">
        <v>35</v>
      </c>
      <c r="H262" s="6" t="s">
        <v>252</v>
      </c>
      <c r="I262" s="1" t="s">
        <v>24</v>
      </c>
      <c r="J262" s="1" t="s">
        <v>24</v>
      </c>
      <c r="K262" s="7">
        <f>IFERROR(__xludf.DUMMYFUNCTION("IF(ISBLANK(D262),"""",COUNTA(SPLIT(D262,"" "")))"),1.0)</f>
        <v>1</v>
      </c>
    </row>
    <row r="263">
      <c r="A263" s="1">
        <v>120.0</v>
      </c>
      <c r="B263" s="1">
        <v>5.0</v>
      </c>
      <c r="C263" s="1">
        <v>8.0</v>
      </c>
      <c r="D263" s="5" t="s">
        <v>294</v>
      </c>
      <c r="E263" s="1" t="s">
        <v>24</v>
      </c>
      <c r="F263" s="1" t="s">
        <v>24</v>
      </c>
      <c r="G263" s="1" t="s">
        <v>25</v>
      </c>
      <c r="H263" s="6" t="s">
        <v>252</v>
      </c>
      <c r="I263" s="1" t="s">
        <v>24</v>
      </c>
      <c r="J263" s="1" t="s">
        <v>24</v>
      </c>
      <c r="K263" s="7">
        <f>IFERROR(__xludf.DUMMYFUNCTION("IF(ISBLANK(D263),"""",COUNTA(SPLIT(D263,"" "")))"),7.0)</f>
        <v>7</v>
      </c>
    </row>
    <row r="264">
      <c r="A264" s="1">
        <v>121.0</v>
      </c>
      <c r="B264" s="1">
        <v>5.0</v>
      </c>
      <c r="C264" s="1">
        <v>0.0</v>
      </c>
      <c r="D264" s="9" t="s">
        <v>295</v>
      </c>
      <c r="E264" s="1" t="s">
        <v>27</v>
      </c>
      <c r="F264" s="1" t="s">
        <v>41</v>
      </c>
      <c r="G264" s="1" t="s">
        <v>39</v>
      </c>
      <c r="H264" s="6" t="s">
        <v>252</v>
      </c>
      <c r="I264" s="1" t="s">
        <v>24</v>
      </c>
      <c r="J264" s="1" t="s">
        <v>24</v>
      </c>
      <c r="K264" s="7">
        <f>IFERROR(__xludf.DUMMYFUNCTION("IF(ISBLANK(D264),"""",COUNTA(SPLIT(D264,"" "")))"),15.0)</f>
        <v>15</v>
      </c>
    </row>
    <row r="265">
      <c r="A265" s="1">
        <v>194.0</v>
      </c>
      <c r="B265" s="1">
        <v>6.0</v>
      </c>
      <c r="C265" s="1">
        <v>1.0</v>
      </c>
      <c r="D265" s="5" t="s">
        <v>296</v>
      </c>
      <c r="E265" s="1" t="s">
        <v>24</v>
      </c>
      <c r="F265" s="1" t="s">
        <v>24</v>
      </c>
      <c r="G265" s="1" t="s">
        <v>25</v>
      </c>
      <c r="H265" s="6" t="s">
        <v>252</v>
      </c>
      <c r="I265" s="1" t="s">
        <v>24</v>
      </c>
      <c r="J265" s="1" t="s">
        <v>24</v>
      </c>
      <c r="K265" s="7">
        <f>IFERROR(__xludf.DUMMYFUNCTION("IF(ISBLANK(D265),"""",COUNTA(SPLIT(D265,"" "")))"),10.0)</f>
        <v>10</v>
      </c>
      <c r="L265" s="1">
        <v>88.5</v>
      </c>
      <c r="M265" s="1">
        <v>3.5</v>
      </c>
      <c r="N265" s="1">
        <v>4.7</v>
      </c>
      <c r="O265" s="1">
        <v>2.8</v>
      </c>
      <c r="P265" s="1">
        <v>8.2</v>
      </c>
      <c r="Q265" s="1">
        <v>3.0</v>
      </c>
      <c r="R265" s="1">
        <v>7.0</v>
      </c>
      <c r="S265" s="1">
        <v>73.0</v>
      </c>
      <c r="T265" s="1">
        <v>1.0</v>
      </c>
      <c r="U265" s="14">
        <v>0.0137</v>
      </c>
      <c r="V265" s="1">
        <v>10.43</v>
      </c>
      <c r="W265" s="1">
        <v>1.27</v>
      </c>
    </row>
    <row r="266">
      <c r="A266" s="1">
        <v>195.0</v>
      </c>
      <c r="B266" s="1">
        <v>6.0</v>
      </c>
      <c r="C266" s="1">
        <v>0.0</v>
      </c>
      <c r="D266" s="5" t="s">
        <v>297</v>
      </c>
      <c r="E266" s="1" t="s">
        <v>27</v>
      </c>
      <c r="F266" s="1" t="s">
        <v>38</v>
      </c>
      <c r="G266" s="1" t="s">
        <v>39</v>
      </c>
      <c r="H266" s="6" t="s">
        <v>252</v>
      </c>
      <c r="I266" s="1" t="s">
        <v>24</v>
      </c>
      <c r="J266" s="1" t="s">
        <v>24</v>
      </c>
      <c r="K266" s="7">
        <f>IFERROR(__xludf.DUMMYFUNCTION("IF(ISBLANK(D266),"""",COUNTA(SPLIT(D266,"" "")))"),1.0)</f>
        <v>1</v>
      </c>
      <c r="M266" s="14"/>
    </row>
    <row r="267">
      <c r="A267" s="1">
        <v>196.0</v>
      </c>
      <c r="B267" s="1">
        <v>6.0</v>
      </c>
      <c r="C267" s="1">
        <v>2.0</v>
      </c>
      <c r="D267" s="5" t="s">
        <v>298</v>
      </c>
      <c r="E267" s="1" t="s">
        <v>24</v>
      </c>
      <c r="F267" s="1" t="s">
        <v>24</v>
      </c>
      <c r="G267" s="1" t="s">
        <v>25</v>
      </c>
      <c r="H267" s="6" t="s">
        <v>252</v>
      </c>
      <c r="I267" s="1" t="s">
        <v>24</v>
      </c>
      <c r="J267" s="1" t="s">
        <v>24</v>
      </c>
      <c r="K267" s="7">
        <f>IFERROR(__xludf.DUMMYFUNCTION("IF(ISBLANK(D267),"""",COUNTA(SPLIT(D267,"" "")))"),9.0)</f>
        <v>9</v>
      </c>
    </row>
    <row r="268">
      <c r="A268" s="1">
        <v>197.0</v>
      </c>
      <c r="B268" s="1">
        <v>6.0</v>
      </c>
      <c r="C268" s="1">
        <v>3.0</v>
      </c>
      <c r="D268" s="5" t="s">
        <v>299</v>
      </c>
      <c r="E268" s="1" t="s">
        <v>24</v>
      </c>
      <c r="F268" s="1" t="s">
        <v>24</v>
      </c>
      <c r="G268" s="1" t="s">
        <v>25</v>
      </c>
      <c r="H268" s="6" t="s">
        <v>252</v>
      </c>
      <c r="I268" s="1" t="s">
        <v>24</v>
      </c>
      <c r="J268" s="1" t="s">
        <v>24</v>
      </c>
      <c r="K268" s="7">
        <f>IFERROR(__xludf.DUMMYFUNCTION("IF(ISBLANK(D268),"""",COUNTA(SPLIT(D268,"" "")))"),15.0)</f>
        <v>15</v>
      </c>
    </row>
    <row r="269">
      <c r="A269" s="1">
        <v>198.0</v>
      </c>
      <c r="B269" s="1">
        <v>6.0</v>
      </c>
      <c r="C269" s="1">
        <v>4.0</v>
      </c>
      <c r="D269" s="37" t="s">
        <v>408</v>
      </c>
      <c r="E269" s="1" t="s">
        <v>24</v>
      </c>
      <c r="F269" s="1" t="s">
        <v>31</v>
      </c>
      <c r="G269" s="1" t="s">
        <v>25</v>
      </c>
      <c r="H269" s="6" t="s">
        <v>252</v>
      </c>
      <c r="I269" s="1" t="s">
        <v>24</v>
      </c>
      <c r="J269" s="1" t="s">
        <v>24</v>
      </c>
      <c r="K269" s="7">
        <f>IFERROR(__xludf.DUMMYFUNCTION("IF(ISBLANK(D269),"""",COUNTA(SPLIT(D269,"" "")))"),6.0)</f>
        <v>6</v>
      </c>
    </row>
    <row r="270">
      <c r="A270" s="1">
        <v>199.0</v>
      </c>
      <c r="B270" s="1">
        <v>6.0</v>
      </c>
      <c r="C270" s="1">
        <v>5.0</v>
      </c>
      <c r="D270" s="37" t="s">
        <v>409</v>
      </c>
      <c r="E270" s="1" t="s">
        <v>24</v>
      </c>
      <c r="F270" s="1" t="s">
        <v>31</v>
      </c>
      <c r="G270" s="1" t="s">
        <v>25</v>
      </c>
      <c r="H270" s="6" t="s">
        <v>252</v>
      </c>
      <c r="I270" s="1" t="s">
        <v>24</v>
      </c>
      <c r="J270" s="1" t="s">
        <v>24</v>
      </c>
      <c r="K270" s="7">
        <f>IFERROR(__xludf.DUMMYFUNCTION("IF(ISBLANK(D270),"""",COUNTA(SPLIT(D270,"" "")))"),16.0)</f>
        <v>16</v>
      </c>
    </row>
    <row r="271">
      <c r="A271" s="1">
        <v>200.0</v>
      </c>
      <c r="B271" s="1">
        <v>6.0</v>
      </c>
      <c r="C271" s="1">
        <v>0.0</v>
      </c>
      <c r="D271" s="13" t="s">
        <v>302</v>
      </c>
      <c r="E271" s="1" t="s">
        <v>27</v>
      </c>
      <c r="F271" s="1" t="s">
        <v>34</v>
      </c>
      <c r="G271" s="1" t="s">
        <v>35</v>
      </c>
      <c r="H271" s="6" t="s">
        <v>252</v>
      </c>
      <c r="I271" s="1" t="s">
        <v>24</v>
      </c>
      <c r="J271" s="1" t="s">
        <v>24</v>
      </c>
      <c r="K271" s="7">
        <f>IFERROR(__xludf.DUMMYFUNCTION("IF(ISBLANK(D271),"""",COUNTA(SPLIT(D271,"" "")))"),1.0)</f>
        <v>1</v>
      </c>
    </row>
    <row r="272">
      <c r="A272" s="1">
        <v>201.0</v>
      </c>
      <c r="B272" s="1">
        <v>6.0</v>
      </c>
      <c r="C272" s="1">
        <v>6.0</v>
      </c>
      <c r="D272" s="36" t="s">
        <v>362</v>
      </c>
      <c r="E272" s="1" t="s">
        <v>24</v>
      </c>
      <c r="F272" s="1" t="s">
        <v>31</v>
      </c>
      <c r="G272" s="1" t="s">
        <v>25</v>
      </c>
      <c r="H272" s="6" t="s">
        <v>252</v>
      </c>
      <c r="I272" s="1" t="s">
        <v>24</v>
      </c>
      <c r="J272" s="1" t="s">
        <v>24</v>
      </c>
      <c r="K272" s="7">
        <f>IFERROR(__xludf.DUMMYFUNCTION("IF(ISBLANK(D272),"""",COUNTA(SPLIT(D272,"" "")))"),9.0)</f>
        <v>9</v>
      </c>
    </row>
    <row r="273">
      <c r="A273" s="1">
        <v>202.0</v>
      </c>
      <c r="B273" s="1">
        <v>6.0</v>
      </c>
      <c r="C273" s="1">
        <v>7.0</v>
      </c>
      <c r="D273" s="33" t="s">
        <v>363</v>
      </c>
      <c r="E273" s="1" t="s">
        <v>24</v>
      </c>
      <c r="F273" s="1" t="s">
        <v>31</v>
      </c>
      <c r="G273" s="1" t="s">
        <v>25</v>
      </c>
      <c r="H273" s="6" t="s">
        <v>252</v>
      </c>
      <c r="I273" s="1" t="s">
        <v>24</v>
      </c>
      <c r="J273" s="1" t="s">
        <v>24</v>
      </c>
      <c r="K273" s="7">
        <f>IFERROR(__xludf.DUMMYFUNCTION("IF(ISBLANK(D273),"""",COUNTA(SPLIT(D273,"" "")))"),8.0)</f>
        <v>8</v>
      </c>
    </row>
    <row r="274">
      <c r="A274" s="1">
        <v>204.0</v>
      </c>
      <c r="B274" s="1">
        <v>6.0</v>
      </c>
      <c r="C274" s="1">
        <v>0.0</v>
      </c>
      <c r="D274" s="9" t="s">
        <v>305</v>
      </c>
      <c r="E274" s="1" t="s">
        <v>27</v>
      </c>
      <c r="F274" s="1" t="s">
        <v>41</v>
      </c>
      <c r="G274" s="1" t="s">
        <v>39</v>
      </c>
      <c r="H274" s="6" t="s">
        <v>252</v>
      </c>
      <c r="I274" s="1" t="s">
        <v>24</v>
      </c>
      <c r="J274" s="1" t="s">
        <v>24</v>
      </c>
      <c r="K274" s="7">
        <f>IFERROR(__xludf.DUMMYFUNCTION("IF(ISBLANK(D274),"""",COUNTA(SPLIT(D274,"" "")))"),11.0)</f>
        <v>11</v>
      </c>
    </row>
    <row r="275">
      <c r="A275" s="1">
        <v>331.0</v>
      </c>
      <c r="B275" s="1">
        <v>7.0</v>
      </c>
      <c r="C275" s="1">
        <v>1.0</v>
      </c>
      <c r="D275" s="5" t="s">
        <v>306</v>
      </c>
      <c r="E275" s="1" t="s">
        <v>24</v>
      </c>
      <c r="F275" s="1" t="s">
        <v>24</v>
      </c>
      <c r="G275" s="1" t="s">
        <v>25</v>
      </c>
      <c r="H275" s="6" t="s">
        <v>252</v>
      </c>
      <c r="I275" s="1" t="s">
        <v>24</v>
      </c>
      <c r="J275" s="1" t="s">
        <v>24</v>
      </c>
      <c r="K275" s="7">
        <f>IFERROR(__xludf.DUMMYFUNCTION("IF(ISBLANK(D275),"""",COUNTA(SPLIT(D275,"" "")))"),7.0)</f>
        <v>7</v>
      </c>
      <c r="L275" s="1">
        <v>83.7</v>
      </c>
      <c r="M275" s="1">
        <v>3.9</v>
      </c>
      <c r="N275" s="1">
        <v>5.8</v>
      </c>
      <c r="O275" s="1">
        <v>5.0</v>
      </c>
      <c r="P275" s="1">
        <v>9.4</v>
      </c>
      <c r="Q275" s="1">
        <v>3.4</v>
      </c>
      <c r="R275" s="1">
        <v>6.0</v>
      </c>
      <c r="S275" s="1">
        <v>55.0</v>
      </c>
      <c r="T275" s="1">
        <v>4.0</v>
      </c>
      <c r="U275" s="14">
        <v>0.0727</v>
      </c>
      <c r="V275" s="1">
        <v>9.17</v>
      </c>
      <c r="W275" s="1">
        <v>1.35</v>
      </c>
    </row>
    <row r="276">
      <c r="A276" s="1">
        <v>332.0</v>
      </c>
      <c r="B276" s="1">
        <v>7.0</v>
      </c>
      <c r="C276" s="1">
        <v>2.0</v>
      </c>
      <c r="D276" s="5" t="s">
        <v>307</v>
      </c>
      <c r="E276" s="1" t="s">
        <v>24</v>
      </c>
      <c r="F276" s="1" t="s">
        <v>24</v>
      </c>
      <c r="G276" s="1" t="s">
        <v>25</v>
      </c>
      <c r="H276" s="6" t="s">
        <v>252</v>
      </c>
      <c r="I276" s="1" t="s">
        <v>24</v>
      </c>
      <c r="J276" s="1" t="s">
        <v>24</v>
      </c>
      <c r="K276" s="7">
        <f>IFERROR(__xludf.DUMMYFUNCTION("IF(ISBLANK(D276),"""",COUNTA(SPLIT(D276,"" "")))"),11.0)</f>
        <v>11</v>
      </c>
    </row>
    <row r="277">
      <c r="A277" s="1">
        <v>333.0</v>
      </c>
      <c r="B277" s="1">
        <v>7.0</v>
      </c>
      <c r="C277" s="1">
        <v>3.0</v>
      </c>
      <c r="D277" s="5" t="s">
        <v>308</v>
      </c>
      <c r="E277" s="1" t="s">
        <v>24</v>
      </c>
      <c r="F277" s="1" t="s">
        <v>24</v>
      </c>
      <c r="G277" s="1" t="s">
        <v>25</v>
      </c>
      <c r="H277" s="6" t="s">
        <v>252</v>
      </c>
      <c r="I277" s="1" t="s">
        <v>24</v>
      </c>
      <c r="J277" s="1" t="s">
        <v>24</v>
      </c>
      <c r="K277" s="7">
        <f>IFERROR(__xludf.DUMMYFUNCTION("IF(ISBLANK(D277),"""",COUNTA(SPLIT(D277,"" "")))"),13.0)</f>
        <v>13</v>
      </c>
    </row>
    <row r="278">
      <c r="A278" s="1">
        <v>334.0</v>
      </c>
      <c r="B278" s="1">
        <v>7.0</v>
      </c>
      <c r="C278" s="1">
        <v>4.0</v>
      </c>
      <c r="D278" s="37" t="s">
        <v>410</v>
      </c>
      <c r="E278" s="1" t="s">
        <v>24</v>
      </c>
      <c r="F278" s="1" t="s">
        <v>31</v>
      </c>
      <c r="G278" s="1" t="s">
        <v>25</v>
      </c>
      <c r="H278" s="6" t="s">
        <v>252</v>
      </c>
      <c r="I278" s="1" t="s">
        <v>24</v>
      </c>
      <c r="J278" s="1" t="s">
        <v>24</v>
      </c>
      <c r="K278" s="7">
        <f>IFERROR(__xludf.DUMMYFUNCTION("IF(ISBLANK(D278),"""",COUNTA(SPLIT(D278,"" "")))"),10.0)</f>
        <v>10</v>
      </c>
    </row>
    <row r="279">
      <c r="A279" s="1">
        <v>335.0</v>
      </c>
      <c r="B279" s="1">
        <v>7.0</v>
      </c>
      <c r="C279" s="1">
        <v>5.0</v>
      </c>
      <c r="D279" s="37" t="s">
        <v>411</v>
      </c>
      <c r="E279" s="1" t="s">
        <v>24</v>
      </c>
      <c r="F279" s="1" t="s">
        <v>31</v>
      </c>
      <c r="G279" s="1" t="s">
        <v>25</v>
      </c>
      <c r="H279" s="6" t="s">
        <v>252</v>
      </c>
      <c r="I279" s="1" t="s">
        <v>24</v>
      </c>
      <c r="J279" s="1" t="s">
        <v>24</v>
      </c>
      <c r="K279" s="7">
        <f>IFERROR(__xludf.DUMMYFUNCTION("IF(ISBLANK(D279),"""",COUNTA(SPLIT(D279,"" "")))"),7.0)</f>
        <v>7</v>
      </c>
    </row>
    <row r="280">
      <c r="A280" s="1">
        <v>336.0</v>
      </c>
      <c r="B280" s="1">
        <v>7.0</v>
      </c>
      <c r="C280" s="1">
        <v>0.0</v>
      </c>
      <c r="D280" s="13" t="s">
        <v>311</v>
      </c>
      <c r="E280" s="1" t="s">
        <v>27</v>
      </c>
      <c r="F280" s="1" t="s">
        <v>34</v>
      </c>
      <c r="G280" s="1" t="s">
        <v>35</v>
      </c>
      <c r="H280" s="6" t="s">
        <v>252</v>
      </c>
      <c r="I280" s="1" t="s">
        <v>24</v>
      </c>
      <c r="J280" s="1" t="s">
        <v>24</v>
      </c>
      <c r="K280" s="7">
        <f>IFERROR(__xludf.DUMMYFUNCTION("IF(ISBLANK(D280),"""",COUNTA(SPLIT(D280,"" "")))"),1.0)</f>
        <v>1</v>
      </c>
    </row>
    <row r="281">
      <c r="A281" s="1">
        <v>337.0</v>
      </c>
      <c r="B281" s="1">
        <v>7.0</v>
      </c>
      <c r="C281" s="1">
        <v>6.0</v>
      </c>
      <c r="D281" s="32" t="s">
        <v>364</v>
      </c>
      <c r="E281" s="1" t="s">
        <v>24</v>
      </c>
      <c r="F281" s="1" t="s">
        <v>31</v>
      </c>
      <c r="G281" s="1" t="s">
        <v>25</v>
      </c>
      <c r="H281" s="6" t="s">
        <v>252</v>
      </c>
      <c r="I281" s="1" t="s">
        <v>24</v>
      </c>
      <c r="J281" s="1" t="s">
        <v>24</v>
      </c>
      <c r="K281" s="7">
        <f>IFERROR(__xludf.DUMMYFUNCTION("IF(ISBLANK(D281),"""",COUNTA(SPLIT(D281,"" "")))"),7.0)</f>
        <v>7</v>
      </c>
    </row>
    <row r="282">
      <c r="A282" s="1">
        <v>338.0</v>
      </c>
      <c r="B282" s="1">
        <v>7.0</v>
      </c>
      <c r="C282" s="1">
        <v>0.0</v>
      </c>
      <c r="D282" s="5" t="s">
        <v>313</v>
      </c>
      <c r="E282" s="1" t="s">
        <v>27</v>
      </c>
      <c r="F282" s="1" t="s">
        <v>38</v>
      </c>
      <c r="G282" s="1" t="s">
        <v>39</v>
      </c>
      <c r="H282" s="6" t="s">
        <v>252</v>
      </c>
      <c r="I282" s="1" t="s">
        <v>24</v>
      </c>
      <c r="J282" s="1" t="s">
        <v>24</v>
      </c>
      <c r="K282" s="7">
        <f>IFERROR(__xludf.DUMMYFUNCTION("IF(ISBLANK(D282),"""",COUNTA(SPLIT(D282,"" "")))"),1.0)</f>
        <v>1</v>
      </c>
    </row>
    <row r="283">
      <c r="A283" s="1">
        <v>339.0</v>
      </c>
      <c r="B283" s="1">
        <v>7.0</v>
      </c>
      <c r="C283" s="1">
        <v>0.0</v>
      </c>
      <c r="D283" s="9" t="s">
        <v>314</v>
      </c>
      <c r="E283" s="1" t="s">
        <v>27</v>
      </c>
      <c r="F283" s="1" t="s">
        <v>41</v>
      </c>
      <c r="G283" s="1" t="s">
        <v>35</v>
      </c>
      <c r="H283" s="6" t="s">
        <v>252</v>
      </c>
      <c r="I283" s="1" t="s">
        <v>24</v>
      </c>
      <c r="J283" s="1" t="s">
        <v>24</v>
      </c>
      <c r="K283" s="7">
        <f>IFERROR(__xludf.DUMMYFUNCTION("IF(ISBLANK(D283),"""",COUNTA(SPLIT(D283,"" "")))"),10.0)</f>
        <v>10</v>
      </c>
    </row>
    <row r="284">
      <c r="A284" s="1">
        <v>163.0</v>
      </c>
      <c r="B284" s="1">
        <v>8.0</v>
      </c>
      <c r="C284" s="1">
        <v>1.0</v>
      </c>
      <c r="D284" s="5" t="s">
        <v>315</v>
      </c>
      <c r="E284" s="1" t="s">
        <v>24</v>
      </c>
      <c r="F284" s="1" t="s">
        <v>24</v>
      </c>
      <c r="G284" s="1" t="s">
        <v>25</v>
      </c>
      <c r="H284" s="6" t="s">
        <v>252</v>
      </c>
      <c r="I284" s="1" t="s">
        <v>24</v>
      </c>
      <c r="J284" s="1" t="s">
        <v>24</v>
      </c>
      <c r="K284" s="7">
        <f>IFERROR(__xludf.DUMMYFUNCTION("IF(ISBLANK(D284),"""",COUNTA(SPLIT(D284,"" "")))"),7.0)</f>
        <v>7</v>
      </c>
      <c r="L284" s="1">
        <v>82.4</v>
      </c>
      <c r="M284" s="1">
        <v>4.3</v>
      </c>
      <c r="N284" s="1">
        <v>5.8</v>
      </c>
      <c r="O284" s="1">
        <v>4.2</v>
      </c>
      <c r="P284" s="1">
        <v>8.9</v>
      </c>
      <c r="Q284" s="1">
        <v>3.5</v>
      </c>
      <c r="R284" s="1">
        <v>7.0</v>
      </c>
      <c r="S284" s="1">
        <v>72.0</v>
      </c>
      <c r="T284" s="1">
        <v>3.0</v>
      </c>
      <c r="U284" s="14">
        <v>0.0417</v>
      </c>
      <c r="V284" s="1">
        <v>10.29</v>
      </c>
      <c r="W284" s="1">
        <v>1.35</v>
      </c>
    </row>
    <row r="285">
      <c r="A285" s="1">
        <v>164.0</v>
      </c>
      <c r="B285" s="1">
        <v>8.0</v>
      </c>
      <c r="C285" s="1">
        <v>0.0</v>
      </c>
      <c r="D285" s="5" t="s">
        <v>316</v>
      </c>
      <c r="E285" s="1" t="s">
        <v>27</v>
      </c>
      <c r="F285" s="1" t="s">
        <v>38</v>
      </c>
      <c r="G285" s="1" t="s">
        <v>39</v>
      </c>
      <c r="H285" s="6" t="s">
        <v>252</v>
      </c>
      <c r="I285" s="1" t="s">
        <v>24</v>
      </c>
      <c r="J285" s="1" t="s">
        <v>24</v>
      </c>
      <c r="K285" s="7">
        <f>IFERROR(__xludf.DUMMYFUNCTION("IF(ISBLANK(D285),"""",COUNTA(SPLIT(D285,"" "")))"),1.0)</f>
        <v>1</v>
      </c>
    </row>
    <row r="286">
      <c r="A286" s="1">
        <v>165.0</v>
      </c>
      <c r="B286" s="1">
        <v>8.0</v>
      </c>
      <c r="C286" s="1">
        <v>2.0</v>
      </c>
      <c r="D286" s="5" t="s">
        <v>317</v>
      </c>
      <c r="E286" s="1" t="s">
        <v>24</v>
      </c>
      <c r="F286" s="1" t="s">
        <v>24</v>
      </c>
      <c r="G286" s="1" t="s">
        <v>25</v>
      </c>
      <c r="H286" s="6" t="s">
        <v>252</v>
      </c>
      <c r="I286" s="1" t="s">
        <v>24</v>
      </c>
      <c r="J286" s="1" t="s">
        <v>24</v>
      </c>
      <c r="K286" s="7">
        <f>IFERROR(__xludf.DUMMYFUNCTION("IF(ISBLANK(D286),"""",COUNTA(SPLIT(D286,"" "")))"),12.0)</f>
        <v>12</v>
      </c>
      <c r="M286" s="14"/>
    </row>
    <row r="287">
      <c r="A287" s="1">
        <v>166.0</v>
      </c>
      <c r="B287" s="1">
        <v>8.0</v>
      </c>
      <c r="C287" s="1">
        <v>3.0</v>
      </c>
      <c r="D287" s="5" t="s">
        <v>318</v>
      </c>
      <c r="E287" s="1" t="s">
        <v>24</v>
      </c>
      <c r="F287" s="1" t="s">
        <v>24</v>
      </c>
      <c r="G287" s="1" t="s">
        <v>25</v>
      </c>
      <c r="H287" s="6" t="s">
        <v>252</v>
      </c>
      <c r="I287" s="1" t="s">
        <v>24</v>
      </c>
      <c r="J287" s="1" t="s">
        <v>24</v>
      </c>
      <c r="K287" s="7">
        <f>IFERROR(__xludf.DUMMYFUNCTION("IF(ISBLANK(D287),"""",COUNTA(SPLIT(D287,"" "")))"),10.0)</f>
        <v>10</v>
      </c>
    </row>
    <row r="288">
      <c r="A288" s="1">
        <v>167.0</v>
      </c>
      <c r="B288" s="1">
        <v>8.0</v>
      </c>
      <c r="C288" s="1">
        <v>4.0</v>
      </c>
      <c r="D288" s="5" t="s">
        <v>319</v>
      </c>
      <c r="E288" s="1" t="s">
        <v>24</v>
      </c>
      <c r="F288" s="1" t="s">
        <v>24</v>
      </c>
      <c r="G288" s="1" t="s">
        <v>25</v>
      </c>
      <c r="H288" s="6" t="s">
        <v>252</v>
      </c>
      <c r="I288" s="1" t="s">
        <v>24</v>
      </c>
      <c r="J288" s="1" t="s">
        <v>24</v>
      </c>
      <c r="K288" s="7">
        <f>IFERROR(__xludf.DUMMYFUNCTION("IF(ISBLANK(D288),"""",COUNTA(SPLIT(D288,"" "")))"),10.0)</f>
        <v>10</v>
      </c>
    </row>
    <row r="289">
      <c r="A289" s="1">
        <v>168.0</v>
      </c>
      <c r="B289" s="1">
        <v>8.0</v>
      </c>
      <c r="C289" s="1">
        <v>5.0</v>
      </c>
      <c r="D289" s="37" t="s">
        <v>412</v>
      </c>
      <c r="E289" s="1" t="s">
        <v>24</v>
      </c>
      <c r="F289" s="1" t="s">
        <v>31</v>
      </c>
      <c r="G289" s="1" t="s">
        <v>25</v>
      </c>
      <c r="H289" s="6" t="s">
        <v>252</v>
      </c>
      <c r="I289" s="1" t="s">
        <v>24</v>
      </c>
      <c r="J289" s="1" t="s">
        <v>24</v>
      </c>
      <c r="K289" s="7">
        <f>IFERROR(__xludf.DUMMYFUNCTION("IF(ISBLANK(D289),"""",COUNTA(SPLIT(D289,"" "")))"),12.0)</f>
        <v>12</v>
      </c>
    </row>
    <row r="290">
      <c r="A290" s="1">
        <v>169.0</v>
      </c>
      <c r="B290" s="1">
        <v>8.0</v>
      </c>
      <c r="C290" s="1">
        <v>6.0</v>
      </c>
      <c r="D290" s="32" t="s">
        <v>365</v>
      </c>
      <c r="E290" s="1" t="s">
        <v>24</v>
      </c>
      <c r="F290" s="1" t="s">
        <v>31</v>
      </c>
      <c r="G290" s="1" t="s">
        <v>25</v>
      </c>
      <c r="H290" s="6" t="s">
        <v>252</v>
      </c>
      <c r="I290" s="1" t="s">
        <v>24</v>
      </c>
      <c r="J290" s="1" t="s">
        <v>24</v>
      </c>
      <c r="K290" s="7">
        <f>IFERROR(__xludf.DUMMYFUNCTION("IF(ISBLANK(D290),"""",COUNTA(SPLIT(D290,"" "")))"),8.0)</f>
        <v>8</v>
      </c>
    </row>
    <row r="291">
      <c r="A291" s="1">
        <v>170.0</v>
      </c>
      <c r="B291" s="1">
        <v>8.0</v>
      </c>
      <c r="C291" s="1">
        <v>0.0</v>
      </c>
      <c r="D291" s="13" t="s">
        <v>322</v>
      </c>
      <c r="E291" s="1" t="s">
        <v>27</v>
      </c>
      <c r="F291" s="1" t="s">
        <v>34</v>
      </c>
      <c r="G291" s="1" t="s">
        <v>35</v>
      </c>
      <c r="H291" s="6" t="s">
        <v>252</v>
      </c>
      <c r="I291" s="1" t="s">
        <v>24</v>
      </c>
      <c r="J291" s="1" t="s">
        <v>24</v>
      </c>
      <c r="K291" s="7">
        <f>IFERROR(__xludf.DUMMYFUNCTION("IF(ISBLANK(D291),"""",COUNTA(SPLIT(D291,"" "")))"),1.0)</f>
        <v>1</v>
      </c>
    </row>
    <row r="292">
      <c r="A292" s="1">
        <v>171.0</v>
      </c>
      <c r="B292" s="1">
        <v>8.0</v>
      </c>
      <c r="C292" s="1">
        <v>7.0</v>
      </c>
      <c r="D292" s="5" t="s">
        <v>323</v>
      </c>
      <c r="E292" s="1" t="s">
        <v>24</v>
      </c>
      <c r="F292" s="1" t="s">
        <v>24</v>
      </c>
      <c r="G292" s="1" t="s">
        <v>25</v>
      </c>
      <c r="H292" s="6" t="s">
        <v>252</v>
      </c>
      <c r="I292" s="1" t="s">
        <v>24</v>
      </c>
      <c r="J292" s="1" t="s">
        <v>24</v>
      </c>
      <c r="K292" s="7">
        <f>IFERROR(__xludf.DUMMYFUNCTION("IF(ISBLANK(D292),"""",COUNTA(SPLIT(D292,"" "")))"),13.0)</f>
        <v>13</v>
      </c>
    </row>
    <row r="293">
      <c r="A293" s="1">
        <v>172.0</v>
      </c>
      <c r="B293" s="1">
        <v>8.0</v>
      </c>
      <c r="C293" s="1">
        <v>0.0</v>
      </c>
      <c r="D293" s="9" t="s">
        <v>324</v>
      </c>
      <c r="E293" s="1" t="s">
        <v>27</v>
      </c>
      <c r="F293" s="1" t="s">
        <v>41</v>
      </c>
      <c r="G293" s="1" t="s">
        <v>35</v>
      </c>
      <c r="H293" s="6" t="s">
        <v>252</v>
      </c>
      <c r="I293" s="1" t="s">
        <v>24</v>
      </c>
      <c r="J293" s="1" t="s">
        <v>24</v>
      </c>
      <c r="K293" s="7">
        <f>IFERROR(__xludf.DUMMYFUNCTION("IF(ISBLANK(D293),"""",COUNTA(SPLIT(D293,"" "")))"),12.0)</f>
        <v>12</v>
      </c>
    </row>
    <row r="294">
      <c r="D294" s="30"/>
    </row>
    <row r="295">
      <c r="D295" s="30"/>
    </row>
    <row r="296">
      <c r="D296" s="30"/>
      <c r="M296" s="14"/>
    </row>
    <row r="297">
      <c r="D297" s="30"/>
    </row>
    <row r="298">
      <c r="D298" s="30"/>
    </row>
    <row r="299">
      <c r="D299" s="30"/>
    </row>
    <row r="300">
      <c r="D300" s="30"/>
    </row>
    <row r="301">
      <c r="D301" s="30"/>
    </row>
    <row r="302">
      <c r="D302" s="30"/>
    </row>
    <row r="303">
      <c r="D303" s="30"/>
    </row>
    <row r="304">
      <c r="D304" s="30"/>
    </row>
    <row r="305">
      <c r="D305" s="30"/>
    </row>
    <row r="306">
      <c r="D306" s="30"/>
    </row>
    <row r="307">
      <c r="D307" s="30"/>
    </row>
    <row r="308">
      <c r="D308" s="30"/>
    </row>
    <row r="309">
      <c r="D309" s="30"/>
    </row>
    <row r="310">
      <c r="D310" s="30"/>
    </row>
    <row r="311">
      <c r="D311" s="30"/>
    </row>
    <row r="312">
      <c r="D312" s="30"/>
    </row>
    <row r="313">
      <c r="D313" s="30"/>
    </row>
    <row r="314">
      <c r="D314" s="30"/>
    </row>
    <row r="315">
      <c r="D315" s="30"/>
    </row>
    <row r="316">
      <c r="D316" s="30"/>
    </row>
    <row r="317">
      <c r="D317" s="30"/>
    </row>
    <row r="318">
      <c r="D318" s="30"/>
    </row>
    <row r="319">
      <c r="D319" s="30"/>
    </row>
    <row r="320">
      <c r="D320" s="30"/>
    </row>
    <row r="321">
      <c r="D321" s="30"/>
    </row>
    <row r="322">
      <c r="D322" s="30"/>
    </row>
    <row r="323">
      <c r="D323" s="30"/>
    </row>
    <row r="324">
      <c r="D324" s="30"/>
    </row>
    <row r="325">
      <c r="D325" s="30"/>
    </row>
    <row r="326">
      <c r="D326" s="30"/>
    </row>
    <row r="327">
      <c r="D327" s="30"/>
    </row>
    <row r="328">
      <c r="D328" s="30"/>
    </row>
    <row r="329">
      <c r="D329" s="30"/>
    </row>
    <row r="330">
      <c r="D330" s="30"/>
    </row>
    <row r="331">
      <c r="D331" s="30"/>
    </row>
    <row r="332">
      <c r="D332" s="30"/>
    </row>
    <row r="333">
      <c r="D333" s="30"/>
    </row>
    <row r="334">
      <c r="D334" s="30"/>
    </row>
    <row r="335">
      <c r="D335" s="30"/>
    </row>
    <row r="336">
      <c r="D336" s="30"/>
    </row>
    <row r="337">
      <c r="D337" s="30"/>
    </row>
    <row r="338">
      <c r="D338" s="30"/>
    </row>
    <row r="339">
      <c r="D339" s="30"/>
    </row>
    <row r="340">
      <c r="D340" s="30"/>
    </row>
    <row r="341">
      <c r="D341" s="30"/>
    </row>
    <row r="342">
      <c r="D342" s="30"/>
    </row>
    <row r="343">
      <c r="D343" s="30"/>
    </row>
    <row r="344">
      <c r="D344" s="30"/>
    </row>
    <row r="345">
      <c r="D345" s="30"/>
    </row>
    <row r="346">
      <c r="D346" s="30"/>
    </row>
    <row r="347">
      <c r="D347" s="30"/>
    </row>
    <row r="348">
      <c r="D348" s="30"/>
    </row>
    <row r="349">
      <c r="D349" s="30"/>
    </row>
    <row r="350">
      <c r="D350" s="30"/>
    </row>
    <row r="351">
      <c r="D351" s="30"/>
    </row>
    <row r="352">
      <c r="D352" s="30"/>
    </row>
    <row r="353">
      <c r="D353" s="30"/>
    </row>
    <row r="354">
      <c r="D354" s="30"/>
    </row>
    <row r="355">
      <c r="D355" s="30"/>
    </row>
    <row r="356">
      <c r="D356" s="30"/>
    </row>
    <row r="357">
      <c r="D357" s="30"/>
    </row>
    <row r="358">
      <c r="D358" s="30"/>
    </row>
    <row r="359">
      <c r="D359" s="30"/>
    </row>
    <row r="360">
      <c r="D360" s="30"/>
    </row>
    <row r="361">
      <c r="D361" s="30"/>
    </row>
    <row r="362">
      <c r="D362" s="30"/>
    </row>
    <row r="363">
      <c r="D363" s="30"/>
    </row>
    <row r="364">
      <c r="D364" s="30"/>
    </row>
    <row r="365">
      <c r="D365" s="30"/>
    </row>
    <row r="366">
      <c r="D366" s="30"/>
    </row>
    <row r="367">
      <c r="D367" s="30"/>
    </row>
    <row r="368">
      <c r="D368" s="30"/>
    </row>
    <row r="369">
      <c r="D369" s="30"/>
    </row>
    <row r="370">
      <c r="D370" s="30"/>
    </row>
    <row r="371">
      <c r="D371" s="30"/>
    </row>
    <row r="372">
      <c r="D372" s="30"/>
    </row>
    <row r="373">
      <c r="D373" s="30"/>
    </row>
    <row r="374">
      <c r="D374" s="30"/>
    </row>
    <row r="375">
      <c r="D375" s="30"/>
    </row>
    <row r="376">
      <c r="D376" s="30"/>
    </row>
    <row r="377">
      <c r="D377" s="30"/>
    </row>
    <row r="378">
      <c r="D378" s="30"/>
    </row>
    <row r="379">
      <c r="D379" s="30"/>
    </row>
    <row r="380">
      <c r="D380" s="30"/>
    </row>
    <row r="381">
      <c r="D381" s="30"/>
    </row>
    <row r="382">
      <c r="D382" s="30"/>
    </row>
    <row r="383">
      <c r="D383" s="30"/>
    </row>
    <row r="384">
      <c r="D384" s="30"/>
    </row>
    <row r="385">
      <c r="D385" s="30"/>
    </row>
    <row r="386">
      <c r="D386" s="30"/>
    </row>
    <row r="387">
      <c r="D387" s="30"/>
    </row>
    <row r="388">
      <c r="D388" s="30"/>
    </row>
    <row r="389">
      <c r="D389" s="30"/>
    </row>
    <row r="390">
      <c r="D390" s="30"/>
    </row>
    <row r="391">
      <c r="D391" s="30"/>
    </row>
    <row r="392">
      <c r="D392" s="30"/>
    </row>
    <row r="393">
      <c r="D393" s="30"/>
    </row>
    <row r="394">
      <c r="D394" s="30"/>
    </row>
    <row r="395">
      <c r="D395" s="30"/>
    </row>
    <row r="396">
      <c r="D396" s="30"/>
    </row>
    <row r="397">
      <c r="D397" s="30"/>
    </row>
    <row r="398">
      <c r="D398" s="30"/>
    </row>
    <row r="399">
      <c r="D399" s="30"/>
    </row>
    <row r="400">
      <c r="D400" s="30"/>
    </row>
    <row r="401">
      <c r="D401" s="30"/>
    </row>
    <row r="402">
      <c r="D402" s="30"/>
    </row>
    <row r="403">
      <c r="D403" s="30"/>
    </row>
    <row r="404">
      <c r="D404" s="30"/>
    </row>
    <row r="405">
      <c r="D405" s="30"/>
    </row>
    <row r="406">
      <c r="D406" s="30"/>
    </row>
    <row r="407">
      <c r="D407" s="30"/>
    </row>
    <row r="408">
      <c r="D408" s="30"/>
    </row>
    <row r="409">
      <c r="D409" s="30"/>
    </row>
    <row r="410">
      <c r="D410" s="30"/>
    </row>
    <row r="411">
      <c r="D411" s="30"/>
    </row>
    <row r="412">
      <c r="D412" s="30"/>
    </row>
    <row r="413">
      <c r="D413" s="30"/>
    </row>
    <row r="414">
      <c r="D414" s="30"/>
    </row>
    <row r="415">
      <c r="D415" s="30"/>
    </row>
    <row r="416">
      <c r="D416" s="30"/>
    </row>
    <row r="417">
      <c r="D417" s="30"/>
    </row>
    <row r="418">
      <c r="D418" s="30"/>
    </row>
    <row r="419">
      <c r="D419" s="30"/>
    </row>
    <row r="420">
      <c r="D420" s="30"/>
    </row>
    <row r="421">
      <c r="D421" s="30"/>
    </row>
    <row r="422">
      <c r="D422" s="30"/>
    </row>
    <row r="423">
      <c r="D423" s="30"/>
    </row>
    <row r="424">
      <c r="D424" s="30"/>
    </row>
    <row r="425">
      <c r="D425" s="30"/>
    </row>
    <row r="426">
      <c r="D426" s="30"/>
    </row>
    <row r="427">
      <c r="D427" s="30"/>
    </row>
    <row r="428">
      <c r="D428" s="30"/>
    </row>
    <row r="429">
      <c r="D429" s="30"/>
    </row>
    <row r="430">
      <c r="D430" s="30"/>
    </row>
    <row r="431">
      <c r="D431" s="30"/>
    </row>
    <row r="432">
      <c r="D432" s="30"/>
    </row>
    <row r="433">
      <c r="D433" s="30"/>
    </row>
    <row r="434">
      <c r="D434" s="30"/>
    </row>
    <row r="435">
      <c r="D435" s="30"/>
    </row>
    <row r="436">
      <c r="D436" s="30"/>
    </row>
    <row r="437">
      <c r="D437" s="30"/>
    </row>
    <row r="438">
      <c r="D438" s="30"/>
    </row>
    <row r="439">
      <c r="D439" s="30"/>
    </row>
    <row r="440">
      <c r="D440" s="30"/>
    </row>
    <row r="441">
      <c r="D441" s="30"/>
    </row>
    <row r="442">
      <c r="D442" s="30"/>
    </row>
    <row r="443">
      <c r="D443" s="30"/>
    </row>
    <row r="444">
      <c r="D444" s="30"/>
    </row>
    <row r="445">
      <c r="D445" s="30"/>
    </row>
    <row r="446">
      <c r="D446" s="30"/>
    </row>
    <row r="447">
      <c r="D447" s="30"/>
    </row>
    <row r="448">
      <c r="D448" s="30"/>
    </row>
    <row r="449">
      <c r="D449" s="30"/>
    </row>
    <row r="450">
      <c r="D450" s="30"/>
    </row>
    <row r="451">
      <c r="D451" s="30"/>
    </row>
    <row r="452">
      <c r="D452" s="30"/>
    </row>
    <row r="453">
      <c r="D453" s="30"/>
    </row>
    <row r="454">
      <c r="D454" s="30"/>
    </row>
    <row r="455">
      <c r="D455" s="30"/>
    </row>
    <row r="456">
      <c r="D456" s="30"/>
    </row>
    <row r="457">
      <c r="D457" s="30"/>
    </row>
    <row r="458">
      <c r="D458" s="30"/>
    </row>
    <row r="459">
      <c r="D459" s="30"/>
    </row>
    <row r="460">
      <c r="D460" s="30"/>
    </row>
    <row r="461">
      <c r="D461" s="30"/>
    </row>
    <row r="462">
      <c r="D462" s="30"/>
    </row>
    <row r="463">
      <c r="D463" s="30"/>
    </row>
    <row r="464">
      <c r="D464" s="30"/>
    </row>
    <row r="465">
      <c r="D465" s="30"/>
    </row>
    <row r="466">
      <c r="D466" s="30"/>
    </row>
    <row r="467">
      <c r="D467" s="30"/>
    </row>
    <row r="468">
      <c r="D468" s="30"/>
    </row>
    <row r="469">
      <c r="D469" s="30"/>
    </row>
    <row r="470">
      <c r="D470" s="30"/>
    </row>
    <row r="471">
      <c r="D471" s="30"/>
    </row>
    <row r="472">
      <c r="D472" s="30"/>
    </row>
    <row r="473">
      <c r="D473" s="30"/>
    </row>
    <row r="474">
      <c r="D474" s="30"/>
    </row>
    <row r="475">
      <c r="D475" s="30"/>
    </row>
    <row r="476">
      <c r="D476" s="30"/>
    </row>
    <row r="477">
      <c r="D477" s="30"/>
    </row>
    <row r="478">
      <c r="D478" s="30"/>
    </row>
    <row r="479">
      <c r="D479" s="30"/>
    </row>
    <row r="480">
      <c r="D480" s="30"/>
    </row>
    <row r="481">
      <c r="D481" s="30"/>
    </row>
    <row r="482">
      <c r="D482" s="30"/>
    </row>
    <row r="483">
      <c r="D483" s="30"/>
    </row>
    <row r="484">
      <c r="D484" s="30"/>
    </row>
    <row r="485">
      <c r="D485" s="30"/>
    </row>
    <row r="486">
      <c r="D486" s="30"/>
    </row>
    <row r="487">
      <c r="D487" s="30"/>
    </row>
    <row r="488">
      <c r="D488" s="30"/>
    </row>
    <row r="489">
      <c r="D489" s="30"/>
    </row>
    <row r="490">
      <c r="D490" s="30"/>
    </row>
    <row r="491">
      <c r="D491" s="30"/>
    </row>
    <row r="492">
      <c r="D492" s="30"/>
    </row>
    <row r="493">
      <c r="D493" s="30"/>
    </row>
    <row r="494">
      <c r="D494" s="30"/>
    </row>
    <row r="495">
      <c r="D495" s="30"/>
    </row>
    <row r="496">
      <c r="D496" s="30"/>
    </row>
    <row r="497">
      <c r="D497" s="30"/>
    </row>
    <row r="498">
      <c r="D498" s="30"/>
    </row>
    <row r="499">
      <c r="D499" s="30"/>
    </row>
    <row r="500">
      <c r="D500" s="30"/>
    </row>
    <row r="501">
      <c r="D501" s="30"/>
    </row>
    <row r="502">
      <c r="D502" s="30"/>
    </row>
    <row r="503">
      <c r="D503" s="30"/>
    </row>
    <row r="504">
      <c r="D504" s="30"/>
    </row>
    <row r="505">
      <c r="D505" s="30"/>
    </row>
    <row r="506">
      <c r="D506" s="30"/>
    </row>
    <row r="507">
      <c r="D507" s="30"/>
    </row>
    <row r="508">
      <c r="D508" s="30"/>
    </row>
    <row r="509">
      <c r="D509" s="30"/>
    </row>
    <row r="510">
      <c r="D510" s="30"/>
    </row>
    <row r="511">
      <c r="D511" s="30"/>
    </row>
    <row r="512">
      <c r="D512" s="30"/>
    </row>
    <row r="513">
      <c r="D513" s="30"/>
    </row>
    <row r="514">
      <c r="D514" s="30"/>
    </row>
    <row r="515">
      <c r="D515" s="30"/>
    </row>
    <row r="516">
      <c r="D516" s="30"/>
    </row>
    <row r="517">
      <c r="D517" s="30"/>
    </row>
    <row r="518">
      <c r="D518" s="30"/>
    </row>
    <row r="519">
      <c r="D519" s="30"/>
    </row>
    <row r="520">
      <c r="D520" s="30"/>
    </row>
    <row r="521">
      <c r="D521" s="30"/>
    </row>
    <row r="522">
      <c r="D522" s="30"/>
    </row>
    <row r="523">
      <c r="D523" s="30"/>
    </row>
    <row r="524">
      <c r="D524" s="30"/>
    </row>
    <row r="525">
      <c r="D525" s="30"/>
    </row>
    <row r="526">
      <c r="D526" s="30"/>
    </row>
    <row r="527">
      <c r="D527" s="30"/>
    </row>
    <row r="528">
      <c r="D528" s="30"/>
    </row>
    <row r="529">
      <c r="D529" s="30"/>
    </row>
    <row r="530">
      <c r="D530" s="30"/>
    </row>
    <row r="531">
      <c r="D531" s="30"/>
    </row>
    <row r="532">
      <c r="D532" s="30"/>
    </row>
    <row r="533">
      <c r="D533" s="30"/>
    </row>
    <row r="534">
      <c r="D534" s="30"/>
    </row>
    <row r="535">
      <c r="D535" s="30"/>
    </row>
    <row r="536">
      <c r="D536" s="30"/>
    </row>
    <row r="537">
      <c r="D537" s="30"/>
    </row>
    <row r="538">
      <c r="D538" s="30"/>
    </row>
    <row r="539">
      <c r="D539" s="30"/>
    </row>
    <row r="540">
      <c r="D540" s="30"/>
    </row>
    <row r="541">
      <c r="D541" s="30"/>
    </row>
    <row r="542">
      <c r="D542" s="30"/>
    </row>
    <row r="543">
      <c r="D543" s="30"/>
    </row>
    <row r="544">
      <c r="D544" s="30"/>
    </row>
    <row r="545">
      <c r="D545" s="30"/>
    </row>
    <row r="546">
      <c r="D546" s="30"/>
    </row>
    <row r="547">
      <c r="D547" s="30"/>
    </row>
    <row r="548">
      <c r="D548" s="30"/>
    </row>
    <row r="549">
      <c r="D549" s="30"/>
    </row>
    <row r="550">
      <c r="D550" s="30"/>
    </row>
    <row r="551">
      <c r="D551" s="30"/>
    </row>
    <row r="552">
      <c r="D552" s="30"/>
    </row>
    <row r="553">
      <c r="D553" s="30"/>
    </row>
    <row r="554">
      <c r="D554" s="30"/>
    </row>
    <row r="555">
      <c r="D555" s="30"/>
    </row>
    <row r="556">
      <c r="D556" s="30"/>
    </row>
    <row r="557">
      <c r="D557" s="30"/>
    </row>
    <row r="558">
      <c r="D558" s="30"/>
    </row>
    <row r="559">
      <c r="D559" s="30"/>
    </row>
    <row r="560">
      <c r="D560" s="30"/>
    </row>
    <row r="561">
      <c r="D561" s="30"/>
    </row>
    <row r="562">
      <c r="D562" s="30"/>
    </row>
    <row r="563">
      <c r="D563" s="30"/>
    </row>
    <row r="564">
      <c r="D564" s="30"/>
    </row>
    <row r="565">
      <c r="D565" s="30"/>
    </row>
    <row r="566">
      <c r="D566" s="30"/>
    </row>
    <row r="567">
      <c r="D567" s="30"/>
    </row>
    <row r="568">
      <c r="D568" s="30"/>
    </row>
    <row r="569">
      <c r="D569" s="30"/>
    </row>
    <row r="570">
      <c r="D570" s="30"/>
    </row>
    <row r="571">
      <c r="D571" s="30"/>
    </row>
    <row r="572">
      <c r="D572" s="30"/>
    </row>
    <row r="573">
      <c r="D573" s="30"/>
    </row>
    <row r="574">
      <c r="D574" s="30"/>
    </row>
    <row r="575">
      <c r="D575" s="30"/>
    </row>
    <row r="576">
      <c r="D576" s="30"/>
    </row>
    <row r="577">
      <c r="D577" s="30"/>
    </row>
    <row r="578">
      <c r="D578" s="30"/>
    </row>
    <row r="579">
      <c r="D579" s="30"/>
    </row>
    <row r="580">
      <c r="D580" s="30"/>
    </row>
    <row r="581">
      <c r="D581" s="30"/>
    </row>
    <row r="582">
      <c r="D582" s="30"/>
    </row>
    <row r="583">
      <c r="D583" s="30"/>
    </row>
    <row r="584">
      <c r="D584" s="30"/>
    </row>
    <row r="585">
      <c r="D585" s="30"/>
    </row>
    <row r="586">
      <c r="D586" s="30"/>
    </row>
    <row r="587">
      <c r="D587" s="30"/>
    </row>
    <row r="588">
      <c r="D588" s="30"/>
    </row>
    <row r="589">
      <c r="D589" s="30"/>
    </row>
    <row r="590">
      <c r="D590" s="30"/>
    </row>
    <row r="591">
      <c r="D591" s="30"/>
    </row>
    <row r="592">
      <c r="D592" s="30"/>
    </row>
    <row r="593">
      <c r="D593" s="30"/>
    </row>
    <row r="594">
      <c r="D594" s="30"/>
    </row>
    <row r="595">
      <c r="D595" s="30"/>
    </row>
    <row r="596">
      <c r="D596" s="30"/>
    </row>
    <row r="597">
      <c r="D597" s="30"/>
    </row>
    <row r="598">
      <c r="D598" s="30"/>
    </row>
    <row r="599">
      <c r="D599" s="30"/>
    </row>
    <row r="600">
      <c r="D600" s="30"/>
    </row>
    <row r="601">
      <c r="D601" s="30"/>
    </row>
    <row r="602">
      <c r="D602" s="30"/>
    </row>
    <row r="603">
      <c r="D603" s="30"/>
    </row>
    <row r="604">
      <c r="D604" s="30"/>
    </row>
    <row r="605">
      <c r="D605" s="30"/>
    </row>
    <row r="606">
      <c r="D606" s="30"/>
    </row>
    <row r="607">
      <c r="D607" s="30"/>
    </row>
    <row r="608">
      <c r="D608" s="30"/>
    </row>
    <row r="609">
      <c r="D609" s="30"/>
    </row>
    <row r="610">
      <c r="D610" s="30"/>
    </row>
    <row r="611">
      <c r="D611" s="30"/>
    </row>
    <row r="612">
      <c r="D612" s="30"/>
    </row>
    <row r="613">
      <c r="D613" s="30"/>
    </row>
    <row r="614">
      <c r="D614" s="30"/>
    </row>
    <row r="615">
      <c r="D615" s="30"/>
    </row>
    <row r="616">
      <c r="D616" s="30"/>
    </row>
    <row r="617">
      <c r="D617" s="30"/>
    </row>
    <row r="618">
      <c r="D618" s="30"/>
    </row>
    <row r="619">
      <c r="D619" s="30"/>
    </row>
    <row r="620">
      <c r="D620" s="30"/>
    </row>
    <row r="621">
      <c r="D621" s="30"/>
    </row>
    <row r="622">
      <c r="D622" s="30"/>
    </row>
    <row r="623">
      <c r="D623" s="30"/>
    </row>
    <row r="624">
      <c r="D624" s="30"/>
    </row>
    <row r="625">
      <c r="D625" s="30"/>
    </row>
    <row r="626">
      <c r="D626" s="30"/>
    </row>
    <row r="627">
      <c r="D627" s="30"/>
    </row>
    <row r="628">
      <c r="D628" s="30"/>
    </row>
    <row r="629">
      <c r="D629" s="30"/>
    </row>
    <row r="630">
      <c r="D630" s="30"/>
    </row>
    <row r="631">
      <c r="D631" s="30"/>
    </row>
    <row r="632">
      <c r="D632" s="30"/>
    </row>
    <row r="633">
      <c r="D633" s="30"/>
    </row>
    <row r="634">
      <c r="D634" s="30"/>
    </row>
    <row r="635">
      <c r="D635" s="30"/>
    </row>
    <row r="636">
      <c r="D636" s="30"/>
    </row>
    <row r="637">
      <c r="D637" s="30"/>
    </row>
    <row r="638">
      <c r="D638" s="30"/>
    </row>
    <row r="639">
      <c r="D639" s="30"/>
    </row>
    <row r="640">
      <c r="D640" s="30"/>
    </row>
    <row r="641">
      <c r="D641" s="30"/>
    </row>
    <row r="642">
      <c r="D642" s="30"/>
    </row>
    <row r="643">
      <c r="D643" s="30"/>
    </row>
    <row r="644">
      <c r="D644" s="30"/>
    </row>
    <row r="645">
      <c r="D645" s="30"/>
    </row>
    <row r="646">
      <c r="D646" s="30"/>
    </row>
    <row r="647">
      <c r="D647" s="30"/>
    </row>
    <row r="648">
      <c r="D648" s="30"/>
    </row>
    <row r="649">
      <c r="D649" s="30"/>
    </row>
    <row r="650">
      <c r="D650" s="30"/>
    </row>
    <row r="651">
      <c r="D651" s="30"/>
    </row>
    <row r="652">
      <c r="D652" s="30"/>
    </row>
    <row r="653">
      <c r="D653" s="30"/>
    </row>
    <row r="654">
      <c r="D654" s="30"/>
    </row>
    <row r="655">
      <c r="D655" s="30"/>
    </row>
    <row r="656">
      <c r="D656" s="30"/>
    </row>
    <row r="657">
      <c r="D657" s="30"/>
    </row>
    <row r="658">
      <c r="D658" s="30"/>
    </row>
    <row r="659">
      <c r="D659" s="30"/>
    </row>
    <row r="660">
      <c r="D660" s="30"/>
    </row>
    <row r="661">
      <c r="D661" s="30"/>
    </row>
    <row r="662">
      <c r="D662" s="30"/>
    </row>
    <row r="663">
      <c r="D663" s="30"/>
    </row>
    <row r="664">
      <c r="D664" s="30"/>
    </row>
    <row r="665">
      <c r="D665" s="30"/>
    </row>
    <row r="666">
      <c r="D666" s="30"/>
    </row>
    <row r="667">
      <c r="D667" s="30"/>
    </row>
    <row r="668">
      <c r="D668" s="30"/>
    </row>
    <row r="669">
      <c r="D669" s="30"/>
    </row>
    <row r="670">
      <c r="D670" s="30"/>
    </row>
    <row r="671">
      <c r="D671" s="30"/>
    </row>
    <row r="672">
      <c r="D672" s="30"/>
    </row>
    <row r="673">
      <c r="D673" s="30"/>
    </row>
    <row r="674">
      <c r="D674" s="30"/>
    </row>
    <row r="675">
      <c r="D675" s="30"/>
    </row>
    <row r="676">
      <c r="D676" s="30"/>
    </row>
    <row r="677">
      <c r="D677" s="30"/>
    </row>
    <row r="678">
      <c r="D678" s="30"/>
    </row>
    <row r="679">
      <c r="D679" s="30"/>
    </row>
    <row r="680">
      <c r="D680" s="30"/>
    </row>
    <row r="681">
      <c r="D681" s="30"/>
    </row>
    <row r="682">
      <c r="D682" s="30"/>
    </row>
    <row r="683">
      <c r="D683" s="30"/>
    </row>
    <row r="684">
      <c r="D684" s="30"/>
    </row>
    <row r="685">
      <c r="D685" s="30"/>
    </row>
    <row r="686">
      <c r="D686" s="30"/>
    </row>
    <row r="687">
      <c r="D687" s="30"/>
    </row>
    <row r="688">
      <c r="D688" s="30"/>
    </row>
    <row r="689">
      <c r="D689" s="30"/>
    </row>
    <row r="690">
      <c r="D690" s="30"/>
    </row>
    <row r="691">
      <c r="D691" s="30"/>
    </row>
    <row r="692">
      <c r="D692" s="30"/>
    </row>
    <row r="693">
      <c r="D693" s="30"/>
    </row>
    <row r="694">
      <c r="D694" s="30"/>
    </row>
    <row r="695">
      <c r="D695" s="30"/>
    </row>
    <row r="696">
      <c r="D696" s="30"/>
    </row>
    <row r="697">
      <c r="D697" s="30"/>
    </row>
    <row r="698">
      <c r="D698" s="30"/>
    </row>
    <row r="699">
      <c r="D699" s="30"/>
    </row>
    <row r="700">
      <c r="D700" s="30"/>
    </row>
    <row r="701">
      <c r="D701" s="30"/>
    </row>
    <row r="702">
      <c r="D702" s="30"/>
    </row>
    <row r="703">
      <c r="D703" s="30"/>
    </row>
    <row r="704">
      <c r="D704" s="30"/>
    </row>
    <row r="705">
      <c r="D705" s="30"/>
    </row>
    <row r="706">
      <c r="D706" s="30"/>
    </row>
    <row r="707">
      <c r="D707" s="30"/>
    </row>
    <row r="708">
      <c r="D708" s="30"/>
    </row>
    <row r="709">
      <c r="D709" s="30"/>
    </row>
    <row r="710">
      <c r="D710" s="30"/>
    </row>
    <row r="711">
      <c r="D711" s="30"/>
    </row>
    <row r="712">
      <c r="D712" s="30"/>
    </row>
    <row r="713">
      <c r="D713" s="30"/>
    </row>
    <row r="714">
      <c r="D714" s="30"/>
    </row>
    <row r="715">
      <c r="D715" s="30"/>
    </row>
    <row r="716">
      <c r="D716" s="30"/>
    </row>
    <row r="717">
      <c r="D717" s="30"/>
    </row>
    <row r="718">
      <c r="D718" s="30"/>
    </row>
    <row r="719">
      <c r="D719" s="30"/>
    </row>
    <row r="720">
      <c r="D720" s="30"/>
    </row>
    <row r="721">
      <c r="D721" s="30"/>
    </row>
    <row r="722">
      <c r="D722" s="30"/>
    </row>
    <row r="723">
      <c r="D723" s="30"/>
    </row>
    <row r="724">
      <c r="D724" s="30"/>
    </row>
    <row r="725">
      <c r="D725" s="30"/>
    </row>
    <row r="726">
      <c r="D726" s="30"/>
    </row>
    <row r="727">
      <c r="D727" s="30"/>
    </row>
    <row r="728">
      <c r="D728" s="30"/>
    </row>
    <row r="729">
      <c r="D729" s="30"/>
    </row>
    <row r="730">
      <c r="D730" s="30"/>
    </row>
    <row r="731">
      <c r="D731" s="30"/>
    </row>
    <row r="732">
      <c r="D732" s="30"/>
    </row>
    <row r="733">
      <c r="D733" s="30"/>
    </row>
    <row r="734">
      <c r="D734" s="30"/>
    </row>
    <row r="735">
      <c r="D735" s="30"/>
    </row>
    <row r="736">
      <c r="D736" s="30"/>
    </row>
    <row r="737">
      <c r="D737" s="30"/>
    </row>
    <row r="738">
      <c r="D738" s="30"/>
    </row>
    <row r="739">
      <c r="D739" s="30"/>
    </row>
    <row r="740">
      <c r="D740" s="30"/>
    </row>
    <row r="741">
      <c r="D741" s="30"/>
    </row>
    <row r="742">
      <c r="D742" s="30"/>
    </row>
    <row r="743">
      <c r="D743" s="30"/>
    </row>
    <row r="744">
      <c r="D744" s="30"/>
    </row>
    <row r="745">
      <c r="D745" s="30"/>
    </row>
    <row r="746">
      <c r="D746" s="30"/>
    </row>
    <row r="747">
      <c r="D747" s="30"/>
    </row>
    <row r="748">
      <c r="D748" s="30"/>
    </row>
    <row r="749">
      <c r="D749" s="30"/>
    </row>
    <row r="750">
      <c r="D750" s="30"/>
    </row>
    <row r="751">
      <c r="D751" s="30"/>
    </row>
    <row r="752">
      <c r="D752" s="30"/>
    </row>
    <row r="753">
      <c r="D753" s="30"/>
    </row>
    <row r="754">
      <c r="D754" s="30"/>
    </row>
    <row r="755">
      <c r="D755" s="30"/>
    </row>
    <row r="756">
      <c r="D756" s="30"/>
    </row>
    <row r="757">
      <c r="D757" s="30"/>
    </row>
    <row r="758">
      <c r="D758" s="30"/>
    </row>
    <row r="759">
      <c r="D759" s="30"/>
    </row>
    <row r="760">
      <c r="D760" s="30"/>
    </row>
    <row r="761">
      <c r="D761" s="30"/>
    </row>
    <row r="762">
      <c r="D762" s="30"/>
    </row>
    <row r="763">
      <c r="D763" s="30"/>
    </row>
    <row r="764">
      <c r="D764" s="30"/>
    </row>
    <row r="765">
      <c r="D765" s="30"/>
    </row>
    <row r="766">
      <c r="D766" s="30"/>
    </row>
    <row r="767">
      <c r="D767" s="30"/>
    </row>
    <row r="768">
      <c r="D768" s="30"/>
    </row>
    <row r="769">
      <c r="D769" s="30"/>
    </row>
    <row r="770">
      <c r="D770" s="30"/>
    </row>
    <row r="771">
      <c r="D771" s="30"/>
    </row>
    <row r="772">
      <c r="D772" s="30"/>
    </row>
    <row r="773">
      <c r="D773" s="30"/>
    </row>
    <row r="774">
      <c r="D774" s="30"/>
    </row>
    <row r="775">
      <c r="D775" s="30"/>
    </row>
    <row r="776">
      <c r="D776" s="30"/>
    </row>
    <row r="777">
      <c r="D777" s="30"/>
    </row>
    <row r="778">
      <c r="D778" s="30"/>
    </row>
    <row r="779">
      <c r="D779" s="30"/>
    </row>
    <row r="780">
      <c r="D780" s="30"/>
    </row>
    <row r="781">
      <c r="D781" s="30"/>
    </row>
    <row r="782">
      <c r="D782" s="30"/>
    </row>
    <row r="783">
      <c r="D783" s="30"/>
    </row>
    <row r="784">
      <c r="D784" s="30"/>
    </row>
    <row r="785">
      <c r="D785" s="30"/>
    </row>
    <row r="786">
      <c r="D786" s="30"/>
    </row>
    <row r="787">
      <c r="D787" s="30"/>
    </row>
    <row r="788">
      <c r="D788" s="30"/>
    </row>
    <row r="789">
      <c r="D789" s="30"/>
    </row>
    <row r="790">
      <c r="D790" s="30"/>
    </row>
    <row r="791">
      <c r="D791" s="30"/>
    </row>
    <row r="792">
      <c r="D792" s="30"/>
    </row>
    <row r="793">
      <c r="D793" s="30"/>
    </row>
    <row r="794">
      <c r="D794" s="30"/>
    </row>
    <row r="795">
      <c r="D795" s="30"/>
    </row>
    <row r="796">
      <c r="D796" s="30"/>
    </row>
    <row r="797">
      <c r="D797" s="30"/>
    </row>
    <row r="798">
      <c r="D798" s="30"/>
    </row>
    <row r="799">
      <c r="D799" s="30"/>
    </row>
    <row r="800">
      <c r="D800" s="30"/>
    </row>
    <row r="801">
      <c r="D801" s="30"/>
    </row>
    <row r="802">
      <c r="D802" s="30"/>
    </row>
    <row r="803">
      <c r="D803" s="30"/>
    </row>
    <row r="804">
      <c r="D804" s="30"/>
    </row>
    <row r="805">
      <c r="D805" s="30"/>
    </row>
    <row r="806">
      <c r="D806" s="30"/>
    </row>
    <row r="807">
      <c r="D807" s="30"/>
    </row>
    <row r="808">
      <c r="D808" s="30"/>
    </row>
    <row r="809">
      <c r="D809" s="30"/>
    </row>
    <row r="810">
      <c r="D810" s="30"/>
    </row>
    <row r="811">
      <c r="D811" s="30"/>
    </row>
    <row r="812">
      <c r="D812" s="30"/>
    </row>
    <row r="813">
      <c r="D813" s="30"/>
    </row>
    <row r="814">
      <c r="D814" s="30"/>
    </row>
    <row r="815">
      <c r="D815" s="30"/>
    </row>
    <row r="816">
      <c r="D816" s="30"/>
    </row>
    <row r="817">
      <c r="D817" s="30"/>
    </row>
    <row r="818">
      <c r="D818" s="30"/>
    </row>
    <row r="819">
      <c r="D819" s="30"/>
    </row>
    <row r="820">
      <c r="D820" s="30"/>
    </row>
    <row r="821">
      <c r="D821" s="30"/>
    </row>
    <row r="822">
      <c r="D822" s="30"/>
    </row>
    <row r="823">
      <c r="D823" s="30"/>
    </row>
    <row r="824">
      <c r="D824" s="30"/>
    </row>
    <row r="825">
      <c r="D825" s="30"/>
    </row>
    <row r="826">
      <c r="D826" s="30"/>
    </row>
    <row r="827">
      <c r="D827" s="30"/>
    </row>
    <row r="828">
      <c r="D828" s="30"/>
    </row>
    <row r="829">
      <c r="D829" s="30"/>
    </row>
    <row r="830">
      <c r="D830" s="30"/>
    </row>
    <row r="831">
      <c r="D831" s="30"/>
    </row>
    <row r="832">
      <c r="D832" s="30"/>
    </row>
    <row r="833">
      <c r="D833" s="30"/>
    </row>
    <row r="834">
      <c r="D834" s="30"/>
    </row>
    <row r="835">
      <c r="D835" s="30"/>
    </row>
    <row r="836">
      <c r="D836" s="30"/>
    </row>
    <row r="837">
      <c r="D837" s="30"/>
    </row>
    <row r="838">
      <c r="D838" s="30"/>
    </row>
    <row r="839">
      <c r="D839" s="30"/>
    </row>
    <row r="840">
      <c r="D840" s="30"/>
    </row>
    <row r="841">
      <c r="D841" s="30"/>
    </row>
    <row r="842">
      <c r="D842" s="30"/>
    </row>
    <row r="843">
      <c r="D843" s="30"/>
    </row>
    <row r="844">
      <c r="D844" s="30"/>
    </row>
    <row r="845">
      <c r="D845" s="30"/>
    </row>
    <row r="846">
      <c r="D846" s="30"/>
    </row>
    <row r="847">
      <c r="D847" s="30"/>
    </row>
    <row r="848">
      <c r="D848" s="30"/>
    </row>
    <row r="849">
      <c r="D849" s="30"/>
    </row>
    <row r="850">
      <c r="D850" s="30"/>
    </row>
    <row r="851">
      <c r="D851" s="30"/>
    </row>
    <row r="852">
      <c r="D852" s="30"/>
    </row>
    <row r="853">
      <c r="D853" s="30"/>
    </row>
    <row r="854">
      <c r="D854" s="30"/>
    </row>
    <row r="855">
      <c r="D855" s="30"/>
    </row>
    <row r="856">
      <c r="D856" s="30"/>
    </row>
    <row r="857">
      <c r="D857" s="30"/>
    </row>
    <row r="858">
      <c r="D858" s="30"/>
    </row>
    <row r="859">
      <c r="D859" s="30"/>
    </row>
    <row r="860">
      <c r="D860" s="30"/>
    </row>
    <row r="861">
      <c r="D861" s="30"/>
    </row>
    <row r="862">
      <c r="D862" s="30"/>
    </row>
    <row r="863">
      <c r="D863" s="30"/>
    </row>
    <row r="864">
      <c r="D864" s="30"/>
    </row>
    <row r="865">
      <c r="D865" s="30"/>
    </row>
    <row r="866">
      <c r="D866" s="30"/>
    </row>
    <row r="867">
      <c r="D867" s="30"/>
    </row>
    <row r="868">
      <c r="D868" s="30"/>
    </row>
    <row r="869">
      <c r="D869" s="30"/>
    </row>
    <row r="870">
      <c r="D870" s="30"/>
    </row>
    <row r="871">
      <c r="D871" s="30"/>
    </row>
    <row r="872">
      <c r="D872" s="30"/>
    </row>
    <row r="873">
      <c r="D873" s="30"/>
    </row>
    <row r="874">
      <c r="D874" s="30"/>
    </row>
    <row r="875">
      <c r="D875" s="30"/>
    </row>
    <row r="876">
      <c r="D876" s="30"/>
    </row>
    <row r="877">
      <c r="D877" s="30"/>
    </row>
    <row r="878">
      <c r="D878" s="30"/>
    </row>
    <row r="879">
      <c r="D879" s="30"/>
    </row>
    <row r="880">
      <c r="D880" s="30"/>
    </row>
    <row r="881">
      <c r="D881" s="30"/>
    </row>
    <row r="882">
      <c r="D882" s="30"/>
    </row>
    <row r="883">
      <c r="D883" s="30"/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71.14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1">
        <v>391.0</v>
      </c>
      <c r="B2" s="1">
        <v>1.0</v>
      </c>
      <c r="C2" s="1">
        <v>1.0</v>
      </c>
      <c r="D2" s="5" t="s">
        <v>414</v>
      </c>
      <c r="E2" s="1" t="s">
        <v>24</v>
      </c>
      <c r="F2" s="1" t="s">
        <v>24</v>
      </c>
      <c r="G2" s="1" t="s">
        <v>25</v>
      </c>
      <c r="H2" s="1" t="s">
        <v>415</v>
      </c>
      <c r="I2" s="1" t="s">
        <v>38</v>
      </c>
      <c r="J2" s="1" t="s">
        <v>38</v>
      </c>
      <c r="K2" s="7">
        <f>IFERROR(__xludf.DUMMYFUNCTION("IF(ISBLANK(D2),"""",COUNTA(SPLIT(D2,"" "")))"),11.0)</f>
        <v>11</v>
      </c>
      <c r="L2" s="1">
        <v>76.7</v>
      </c>
      <c r="M2" s="1">
        <v>5.2</v>
      </c>
      <c r="N2" s="1">
        <v>7.4</v>
      </c>
      <c r="O2" s="1">
        <v>6.0</v>
      </c>
      <c r="P2" s="1">
        <v>8.7</v>
      </c>
      <c r="Q2" s="1">
        <v>3.4</v>
      </c>
      <c r="R2" s="1">
        <v>6.0</v>
      </c>
      <c r="S2" s="1">
        <v>63.0</v>
      </c>
      <c r="T2" s="1">
        <v>6.0</v>
      </c>
      <c r="U2" s="14">
        <v>0.0952</v>
      </c>
      <c r="V2" s="1">
        <v>10.5</v>
      </c>
      <c r="W2" s="1">
        <v>1.41</v>
      </c>
    </row>
    <row r="3">
      <c r="A3" s="1">
        <v>392.0</v>
      </c>
      <c r="B3" s="1">
        <v>1.0</v>
      </c>
      <c r="C3" s="1">
        <v>2.0</v>
      </c>
      <c r="D3" s="5" t="s">
        <v>416</v>
      </c>
      <c r="E3" s="1" t="s">
        <v>24</v>
      </c>
      <c r="F3" s="1" t="s">
        <v>24</v>
      </c>
      <c r="G3" s="1" t="s">
        <v>25</v>
      </c>
      <c r="H3" s="1" t="s">
        <v>415</v>
      </c>
      <c r="I3" s="1" t="s">
        <v>38</v>
      </c>
      <c r="J3" s="1" t="s">
        <v>38</v>
      </c>
      <c r="K3" s="7">
        <f>IFERROR(__xludf.DUMMYFUNCTION("IF(ISBLANK(D3),"""",COUNTA(SPLIT(D3,"" "")))"),16.0)</f>
        <v>16</v>
      </c>
    </row>
    <row r="4">
      <c r="A4" s="1">
        <v>393.0</v>
      </c>
      <c r="B4" s="1">
        <v>1.0</v>
      </c>
      <c r="C4" s="1">
        <v>0.0</v>
      </c>
      <c r="D4" s="5" t="s">
        <v>417</v>
      </c>
      <c r="E4" s="1" t="s">
        <v>27</v>
      </c>
      <c r="F4" s="1" t="s">
        <v>38</v>
      </c>
      <c r="G4" s="1" t="s">
        <v>39</v>
      </c>
      <c r="H4" s="1" t="s">
        <v>415</v>
      </c>
      <c r="I4" s="1" t="s">
        <v>38</v>
      </c>
      <c r="J4" s="1" t="s">
        <v>38</v>
      </c>
      <c r="K4" s="7">
        <f>IFERROR(__xludf.DUMMYFUNCTION("IF(ISBLANK(D4),"""",COUNTA(SPLIT(D4,"" "")))"),1.0)</f>
        <v>1</v>
      </c>
    </row>
    <row r="5">
      <c r="A5" s="1">
        <v>394.0</v>
      </c>
      <c r="B5" s="1">
        <v>1.0</v>
      </c>
      <c r="C5" s="1">
        <v>3.0</v>
      </c>
      <c r="D5" s="5" t="s">
        <v>418</v>
      </c>
      <c r="E5" s="1" t="s">
        <v>24</v>
      </c>
      <c r="F5" s="1" t="s">
        <v>24</v>
      </c>
      <c r="G5" s="1" t="s">
        <v>25</v>
      </c>
      <c r="H5" s="1" t="s">
        <v>415</v>
      </c>
      <c r="I5" s="1" t="s">
        <v>38</v>
      </c>
      <c r="J5" s="1" t="s">
        <v>38</v>
      </c>
      <c r="K5" s="7">
        <f>IFERROR(__xludf.DUMMYFUNCTION("IF(ISBLANK(D5),"""",COUNTA(SPLIT(D5,"" "")))"),12.0)</f>
        <v>12</v>
      </c>
    </row>
    <row r="6">
      <c r="A6" s="1">
        <v>395.0</v>
      </c>
      <c r="B6" s="1">
        <v>1.0</v>
      </c>
      <c r="C6" s="1">
        <v>4.0</v>
      </c>
      <c r="D6" s="5" t="s">
        <v>419</v>
      </c>
      <c r="E6" s="1" t="s">
        <v>24</v>
      </c>
      <c r="F6" s="1" t="s">
        <v>24</v>
      </c>
      <c r="G6" s="1" t="s">
        <v>25</v>
      </c>
      <c r="H6" s="1" t="s">
        <v>415</v>
      </c>
      <c r="I6" s="1" t="s">
        <v>38</v>
      </c>
      <c r="J6" s="1" t="s">
        <v>38</v>
      </c>
      <c r="K6" s="7">
        <f>IFERROR(__xludf.DUMMYFUNCTION("IF(ISBLANK(D6),"""",COUNTA(SPLIT(D6,"" "")))"),8.0)</f>
        <v>8</v>
      </c>
    </row>
    <row r="7">
      <c r="A7" s="1">
        <v>396.0</v>
      </c>
      <c r="B7" s="1">
        <v>1.0</v>
      </c>
      <c r="C7" s="1">
        <v>0.0</v>
      </c>
      <c r="D7" s="5" t="s">
        <v>420</v>
      </c>
      <c r="E7" s="1" t="s">
        <v>27</v>
      </c>
      <c r="F7" s="1" t="s">
        <v>38</v>
      </c>
      <c r="G7" s="1" t="s">
        <v>39</v>
      </c>
      <c r="H7" s="1" t="s">
        <v>415</v>
      </c>
      <c r="I7" s="1" t="s">
        <v>38</v>
      </c>
      <c r="J7" s="1" t="s">
        <v>38</v>
      </c>
      <c r="K7" s="7">
        <f>IFERROR(__xludf.DUMMYFUNCTION("IF(ISBLANK(D7),"""",COUNTA(SPLIT(D7,"" "")))"),1.0)</f>
        <v>1</v>
      </c>
    </row>
    <row r="8">
      <c r="A8" s="1">
        <v>397.0</v>
      </c>
      <c r="B8" s="1">
        <v>1.0</v>
      </c>
      <c r="C8" s="1">
        <v>5.0</v>
      </c>
      <c r="D8" s="5" t="s">
        <v>421</v>
      </c>
      <c r="E8" s="1" t="s">
        <v>24</v>
      </c>
      <c r="F8" s="1" t="s">
        <v>24</v>
      </c>
      <c r="G8" s="1" t="s">
        <v>25</v>
      </c>
      <c r="H8" s="1" t="s">
        <v>415</v>
      </c>
      <c r="I8" s="1" t="s">
        <v>38</v>
      </c>
      <c r="J8" s="1" t="s">
        <v>38</v>
      </c>
      <c r="K8" s="7">
        <f>IFERROR(__xludf.DUMMYFUNCTION("IF(ISBLANK(D8),"""",COUNTA(SPLIT(D8,"" "")))"),11.0)</f>
        <v>11</v>
      </c>
    </row>
    <row r="9">
      <c r="A9" s="1">
        <v>398.0</v>
      </c>
      <c r="B9" s="1">
        <v>1.0</v>
      </c>
      <c r="C9" s="1">
        <v>6.0</v>
      </c>
      <c r="D9" s="5" t="s">
        <v>422</v>
      </c>
      <c r="E9" s="1" t="s">
        <v>24</v>
      </c>
      <c r="F9" s="1" t="s">
        <v>24</v>
      </c>
      <c r="G9" s="1" t="s">
        <v>25</v>
      </c>
      <c r="H9" s="1" t="s">
        <v>415</v>
      </c>
      <c r="I9" s="1" t="s">
        <v>38</v>
      </c>
      <c r="J9" s="1" t="s">
        <v>38</v>
      </c>
      <c r="K9" s="7">
        <f>IFERROR(__xludf.DUMMYFUNCTION("IF(ISBLANK(D9),"""",COUNTA(SPLIT(D9,"" "")))"),5.0)</f>
        <v>5</v>
      </c>
    </row>
    <row r="10">
      <c r="A10" s="1">
        <v>399.0</v>
      </c>
      <c r="B10" s="1">
        <v>1.0</v>
      </c>
      <c r="C10" s="1">
        <v>0.0</v>
      </c>
      <c r="D10" s="9" t="s">
        <v>423</v>
      </c>
      <c r="E10" s="1" t="s">
        <v>27</v>
      </c>
      <c r="F10" s="1" t="s">
        <v>41</v>
      </c>
      <c r="G10" s="1" t="s">
        <v>39</v>
      </c>
      <c r="H10" s="1" t="s">
        <v>415</v>
      </c>
      <c r="I10" s="1" t="s">
        <v>38</v>
      </c>
      <c r="J10" s="1" t="s">
        <v>38</v>
      </c>
      <c r="K10" s="7">
        <f>IFERROR(__xludf.DUMMYFUNCTION("IF(ISBLANK(D10),"""",COUNTA(SPLIT(D10,"" "")))"),10.0)</f>
        <v>10</v>
      </c>
    </row>
    <row r="11">
      <c r="A11" s="1">
        <v>351.0</v>
      </c>
      <c r="B11" s="1">
        <v>2.0</v>
      </c>
      <c r="C11" s="1">
        <v>1.0</v>
      </c>
      <c r="D11" s="5" t="s">
        <v>424</v>
      </c>
      <c r="E11" s="1" t="s">
        <v>24</v>
      </c>
      <c r="F11" s="1" t="s">
        <v>24</v>
      </c>
      <c r="G11" s="1" t="s">
        <v>25</v>
      </c>
      <c r="H11" s="6" t="s">
        <v>415</v>
      </c>
      <c r="I11" s="1" t="s">
        <v>38</v>
      </c>
      <c r="J11" s="1" t="s">
        <v>38</v>
      </c>
      <c r="K11" s="7">
        <f>IFERROR(__xludf.DUMMYFUNCTION("IF(ISBLANK(D11),"""",COUNTA(SPLIT(D11,"" "")))"),7.0)</f>
        <v>7</v>
      </c>
      <c r="L11" s="1">
        <v>72.5</v>
      </c>
      <c r="M11" s="1">
        <v>5.5</v>
      </c>
      <c r="N11" s="1">
        <v>8.0</v>
      </c>
      <c r="O11" s="1">
        <v>6.0</v>
      </c>
      <c r="P11" s="1">
        <v>10.5</v>
      </c>
      <c r="Q11" s="1">
        <v>4.4</v>
      </c>
      <c r="R11" s="1">
        <v>6.0</v>
      </c>
      <c r="S11" s="1">
        <v>57.0</v>
      </c>
      <c r="T11" s="1">
        <v>6.0</v>
      </c>
      <c r="U11" s="14">
        <v>0.1053</v>
      </c>
      <c r="V11" s="1">
        <v>9.5</v>
      </c>
      <c r="W11" s="1">
        <v>1.47</v>
      </c>
    </row>
    <row r="12">
      <c r="A12" s="1">
        <v>352.0</v>
      </c>
      <c r="B12" s="1">
        <v>2.0</v>
      </c>
      <c r="C12" s="1">
        <v>2.0</v>
      </c>
      <c r="D12" s="5" t="s">
        <v>425</v>
      </c>
      <c r="E12" s="1" t="s">
        <v>24</v>
      </c>
      <c r="F12" s="1" t="s">
        <v>24</v>
      </c>
      <c r="G12" s="1" t="s">
        <v>25</v>
      </c>
      <c r="H12" s="6" t="s">
        <v>415</v>
      </c>
      <c r="I12" s="1" t="s">
        <v>38</v>
      </c>
      <c r="J12" s="1" t="s">
        <v>38</v>
      </c>
      <c r="K12" s="7">
        <f>IFERROR(__xludf.DUMMYFUNCTION("IF(ISBLANK(D12),"""",COUNTA(SPLIT(D12,"" "")))"),10.0)</f>
        <v>10</v>
      </c>
    </row>
    <row r="13">
      <c r="A13" s="1">
        <v>353.0</v>
      </c>
      <c r="B13" s="1">
        <v>2.0</v>
      </c>
      <c r="C13" s="1">
        <v>3.0</v>
      </c>
      <c r="D13" s="5" t="s">
        <v>426</v>
      </c>
      <c r="E13" s="1" t="s">
        <v>24</v>
      </c>
      <c r="F13" s="1" t="s">
        <v>24</v>
      </c>
      <c r="G13" s="1" t="s">
        <v>25</v>
      </c>
      <c r="H13" s="6" t="s">
        <v>415</v>
      </c>
      <c r="I13" s="1" t="s">
        <v>38</v>
      </c>
      <c r="J13" s="1" t="s">
        <v>38</v>
      </c>
      <c r="K13" s="7">
        <f>IFERROR(__xludf.DUMMYFUNCTION("IF(ISBLANK(D13),"""",COUNTA(SPLIT(D13,"" "")))"),8.0)</f>
        <v>8</v>
      </c>
    </row>
    <row r="14">
      <c r="A14" s="1">
        <v>354.0</v>
      </c>
      <c r="B14" s="1">
        <v>2.0</v>
      </c>
      <c r="C14" s="1">
        <v>4.0</v>
      </c>
      <c r="D14" s="5" t="s">
        <v>427</v>
      </c>
      <c r="E14" s="1" t="s">
        <v>24</v>
      </c>
      <c r="F14" s="1" t="s">
        <v>24</v>
      </c>
      <c r="G14" s="1" t="s">
        <v>25</v>
      </c>
      <c r="H14" s="6" t="s">
        <v>415</v>
      </c>
      <c r="I14" s="1" t="s">
        <v>38</v>
      </c>
      <c r="J14" s="1" t="s">
        <v>38</v>
      </c>
      <c r="K14" s="7">
        <f>IFERROR(__xludf.DUMMYFUNCTION("IF(ISBLANK(D14),"""",COUNTA(SPLIT(D14,"" "")))"),12.0)</f>
        <v>12</v>
      </c>
    </row>
    <row r="15">
      <c r="A15" s="1">
        <v>355.0</v>
      </c>
      <c r="B15" s="1">
        <v>2.0</v>
      </c>
      <c r="C15" s="1">
        <v>5.0</v>
      </c>
      <c r="D15" s="5" t="s">
        <v>428</v>
      </c>
      <c r="E15" s="1" t="s">
        <v>24</v>
      </c>
      <c r="F15" s="1" t="s">
        <v>24</v>
      </c>
      <c r="G15" s="1" t="s">
        <v>25</v>
      </c>
      <c r="H15" s="6" t="s">
        <v>415</v>
      </c>
      <c r="I15" s="1" t="s">
        <v>38</v>
      </c>
      <c r="J15" s="1" t="s">
        <v>38</v>
      </c>
      <c r="K15" s="7">
        <f>IFERROR(__xludf.DUMMYFUNCTION("IF(ISBLANK(D15),"""",COUNTA(SPLIT(D15,"" "")))"),10.0)</f>
        <v>10</v>
      </c>
    </row>
    <row r="16">
      <c r="A16" s="1">
        <v>356.0</v>
      </c>
      <c r="B16" s="1">
        <v>2.0</v>
      </c>
      <c r="C16" s="1">
        <v>0.0</v>
      </c>
      <c r="D16" s="5" t="s">
        <v>429</v>
      </c>
      <c r="E16" s="1" t="s">
        <v>27</v>
      </c>
      <c r="F16" s="1" t="s">
        <v>38</v>
      </c>
      <c r="G16" s="1" t="s">
        <v>39</v>
      </c>
      <c r="H16" s="6" t="s">
        <v>415</v>
      </c>
      <c r="I16" s="1" t="s">
        <v>38</v>
      </c>
      <c r="J16" s="1" t="s">
        <v>38</v>
      </c>
      <c r="K16" s="7">
        <f>IFERROR(__xludf.DUMMYFUNCTION("IF(ISBLANK(D16),"""",COUNTA(SPLIT(D16,"" "")))"),1.0)</f>
        <v>1</v>
      </c>
    </row>
    <row r="17">
      <c r="A17" s="1">
        <v>357.0</v>
      </c>
      <c r="B17" s="1">
        <v>2.0</v>
      </c>
      <c r="C17" s="1">
        <v>6.0</v>
      </c>
      <c r="D17" s="5" t="s">
        <v>430</v>
      </c>
      <c r="E17" s="1" t="s">
        <v>24</v>
      </c>
      <c r="F17" s="1" t="s">
        <v>24</v>
      </c>
      <c r="G17" s="1" t="s">
        <v>25</v>
      </c>
      <c r="H17" s="6" t="s">
        <v>415</v>
      </c>
      <c r="I17" s="1" t="s">
        <v>38</v>
      </c>
      <c r="J17" s="1" t="s">
        <v>38</v>
      </c>
      <c r="K17" s="7">
        <f>IFERROR(__xludf.DUMMYFUNCTION("IF(ISBLANK(D17),"""",COUNTA(SPLIT(D17,"" "")))"),10.0)</f>
        <v>10</v>
      </c>
    </row>
    <row r="18">
      <c r="A18" s="1">
        <v>358.0</v>
      </c>
      <c r="B18" s="1">
        <v>2.0</v>
      </c>
      <c r="C18" s="1">
        <v>0.0</v>
      </c>
      <c r="D18" s="5" t="s">
        <v>431</v>
      </c>
      <c r="E18" s="1" t="s">
        <v>27</v>
      </c>
      <c r="F18" s="1" t="s">
        <v>38</v>
      </c>
      <c r="G18" s="1" t="s">
        <v>39</v>
      </c>
      <c r="H18" s="6" t="s">
        <v>415</v>
      </c>
      <c r="I18" s="1" t="s">
        <v>38</v>
      </c>
      <c r="J18" s="1" t="s">
        <v>38</v>
      </c>
      <c r="K18" s="7">
        <f>IFERROR(__xludf.DUMMYFUNCTION("IF(ISBLANK(D18),"""",COUNTA(SPLIT(D18,"" "")))"),1.0)</f>
        <v>1</v>
      </c>
    </row>
    <row r="19">
      <c r="A19" s="1">
        <v>359.0</v>
      </c>
      <c r="B19" s="1">
        <v>2.0</v>
      </c>
      <c r="C19" s="1">
        <v>0.0</v>
      </c>
      <c r="D19" s="9" t="s">
        <v>432</v>
      </c>
      <c r="E19" s="1" t="s">
        <v>27</v>
      </c>
      <c r="F19" s="1" t="s">
        <v>41</v>
      </c>
      <c r="G19" s="1" t="s">
        <v>35</v>
      </c>
      <c r="H19" s="6" t="s">
        <v>415</v>
      </c>
      <c r="I19" s="1" t="s">
        <v>38</v>
      </c>
      <c r="J19" s="1" t="s">
        <v>38</v>
      </c>
      <c r="K19" s="7">
        <f>IFERROR(__xludf.DUMMYFUNCTION("IF(ISBLANK(D19),"""",COUNTA(SPLIT(D19,"" "")))"),10.0)</f>
        <v>10</v>
      </c>
    </row>
    <row r="20">
      <c r="A20" s="1">
        <v>268.0</v>
      </c>
      <c r="B20" s="1">
        <v>3.0</v>
      </c>
      <c r="C20" s="1">
        <v>1.0</v>
      </c>
      <c r="D20" s="5" t="s">
        <v>433</v>
      </c>
      <c r="E20" s="1" t="s">
        <v>24</v>
      </c>
      <c r="F20" s="1" t="s">
        <v>24</v>
      </c>
      <c r="G20" s="1" t="s">
        <v>25</v>
      </c>
      <c r="H20" s="1" t="s">
        <v>415</v>
      </c>
      <c r="I20" s="1" t="s">
        <v>38</v>
      </c>
      <c r="J20" s="1" t="s">
        <v>38</v>
      </c>
      <c r="K20" s="7">
        <f>IFERROR(__xludf.DUMMYFUNCTION("IF(ISBLANK(D20),"""",COUNTA(SPLIT(D20,"" "")))"),4.0)</f>
        <v>4</v>
      </c>
      <c r="L20" s="1">
        <v>82.1</v>
      </c>
      <c r="M20" s="1">
        <v>3.6</v>
      </c>
      <c r="N20" s="1">
        <v>4.8</v>
      </c>
      <c r="O20" s="1">
        <v>4.4</v>
      </c>
      <c r="P20" s="1">
        <v>8.8</v>
      </c>
      <c r="Q20" s="1">
        <v>1.9</v>
      </c>
      <c r="R20" s="1">
        <v>6.0</v>
      </c>
      <c r="S20" s="1">
        <v>44.0</v>
      </c>
      <c r="T20" s="1">
        <v>3.0</v>
      </c>
      <c r="U20" s="14">
        <v>0.0682</v>
      </c>
      <c r="V20" s="1">
        <v>7.33</v>
      </c>
      <c r="W20" s="1">
        <v>1.39</v>
      </c>
    </row>
    <row r="21">
      <c r="A21" s="1">
        <v>269.0</v>
      </c>
      <c r="B21" s="1">
        <v>3.0</v>
      </c>
      <c r="C21" s="1">
        <v>2.0</v>
      </c>
      <c r="D21" s="5" t="s">
        <v>434</v>
      </c>
      <c r="E21" s="1" t="s">
        <v>24</v>
      </c>
      <c r="F21" s="1" t="s">
        <v>24</v>
      </c>
      <c r="G21" s="1" t="s">
        <v>25</v>
      </c>
      <c r="H21" s="1" t="s">
        <v>415</v>
      </c>
      <c r="I21" s="1" t="s">
        <v>38</v>
      </c>
      <c r="J21" s="1" t="s">
        <v>38</v>
      </c>
      <c r="K21" s="7">
        <f>IFERROR(__xludf.DUMMYFUNCTION("IF(ISBLANK(D21),"""",COUNTA(SPLIT(D21,"" "")))"),13.0)</f>
        <v>13</v>
      </c>
    </row>
    <row r="22">
      <c r="A22" s="1">
        <v>270.0</v>
      </c>
      <c r="B22" s="1">
        <v>3.0</v>
      </c>
      <c r="C22" s="1">
        <v>3.0</v>
      </c>
      <c r="D22" s="5" t="s">
        <v>435</v>
      </c>
      <c r="E22" s="1" t="s">
        <v>24</v>
      </c>
      <c r="F22" s="1" t="s">
        <v>24</v>
      </c>
      <c r="G22" s="1" t="s">
        <v>25</v>
      </c>
      <c r="H22" s="1" t="s">
        <v>415</v>
      </c>
      <c r="I22" s="1" t="s">
        <v>38</v>
      </c>
      <c r="J22" s="1" t="s">
        <v>38</v>
      </c>
      <c r="K22" s="7">
        <f>IFERROR(__xludf.DUMMYFUNCTION("IF(ISBLANK(D22),"""",COUNTA(SPLIT(D22,"" "")))"),8.0)</f>
        <v>8</v>
      </c>
    </row>
    <row r="23">
      <c r="A23" s="1">
        <v>271.0</v>
      </c>
      <c r="B23" s="1">
        <v>3.0</v>
      </c>
      <c r="C23" s="1">
        <v>4.0</v>
      </c>
      <c r="D23" s="5" t="s">
        <v>436</v>
      </c>
      <c r="E23" s="1" t="s">
        <v>24</v>
      </c>
      <c r="F23" s="1" t="s">
        <v>24</v>
      </c>
      <c r="G23" s="1" t="s">
        <v>25</v>
      </c>
      <c r="H23" s="1" t="s">
        <v>415</v>
      </c>
      <c r="I23" s="1" t="s">
        <v>38</v>
      </c>
      <c r="J23" s="1" t="s">
        <v>38</v>
      </c>
      <c r="K23" s="7">
        <f>IFERROR(__xludf.DUMMYFUNCTION("IF(ISBLANK(D23),"""",COUNTA(SPLIT(D23,"" "")))"),9.0)</f>
        <v>9</v>
      </c>
    </row>
    <row r="24">
      <c r="A24" s="1">
        <v>272.0</v>
      </c>
      <c r="B24" s="1">
        <v>3.0</v>
      </c>
      <c r="C24" s="1">
        <v>0.0</v>
      </c>
      <c r="D24" s="5" t="s">
        <v>84</v>
      </c>
      <c r="E24" s="1" t="s">
        <v>27</v>
      </c>
      <c r="F24" s="1" t="s">
        <v>38</v>
      </c>
      <c r="G24" s="1" t="s">
        <v>39</v>
      </c>
      <c r="H24" s="1" t="s">
        <v>415</v>
      </c>
      <c r="I24" s="1" t="s">
        <v>38</v>
      </c>
      <c r="J24" s="1" t="s">
        <v>38</v>
      </c>
      <c r="K24" s="7">
        <f>IFERROR(__xludf.DUMMYFUNCTION("IF(ISBLANK(D24),"""",COUNTA(SPLIT(D24,"" "")))"),1.0)</f>
        <v>1</v>
      </c>
    </row>
    <row r="25">
      <c r="A25" s="1">
        <v>273.0</v>
      </c>
      <c r="B25" s="1">
        <v>3.0</v>
      </c>
      <c r="C25" s="1">
        <v>5.0</v>
      </c>
      <c r="D25" s="5" t="s">
        <v>437</v>
      </c>
      <c r="E25" s="1" t="s">
        <v>24</v>
      </c>
      <c r="F25" s="1" t="s">
        <v>24</v>
      </c>
      <c r="G25" s="1" t="s">
        <v>25</v>
      </c>
      <c r="H25" s="1" t="s">
        <v>415</v>
      </c>
      <c r="I25" s="1" t="s">
        <v>38</v>
      </c>
      <c r="J25" s="1" t="s">
        <v>38</v>
      </c>
      <c r="K25" s="7">
        <f>IFERROR(__xludf.DUMMYFUNCTION("IF(ISBLANK(D25),"""",COUNTA(SPLIT(D25,"" "")))"),6.0)</f>
        <v>6</v>
      </c>
    </row>
    <row r="26">
      <c r="A26" s="1">
        <v>274.0</v>
      </c>
      <c r="B26" s="1">
        <v>3.0</v>
      </c>
      <c r="C26" s="1">
        <v>6.0</v>
      </c>
      <c r="D26" s="5" t="s">
        <v>438</v>
      </c>
      <c r="E26" s="1" t="s">
        <v>24</v>
      </c>
      <c r="F26" s="1" t="s">
        <v>24</v>
      </c>
      <c r="G26" s="1" t="s">
        <v>25</v>
      </c>
      <c r="H26" s="1" t="s">
        <v>415</v>
      </c>
      <c r="I26" s="1" t="s">
        <v>38</v>
      </c>
      <c r="J26" s="1" t="s">
        <v>38</v>
      </c>
      <c r="K26" s="7">
        <f>IFERROR(__xludf.DUMMYFUNCTION("IF(ISBLANK(D26),"""",COUNTA(SPLIT(D26,"" "")))"),4.0)</f>
        <v>4</v>
      </c>
    </row>
    <row r="27">
      <c r="A27" s="1">
        <v>275.0</v>
      </c>
      <c r="B27" s="1">
        <v>3.0</v>
      </c>
      <c r="C27" s="1">
        <v>0.0</v>
      </c>
      <c r="D27" s="5" t="s">
        <v>439</v>
      </c>
      <c r="E27" s="1" t="s">
        <v>27</v>
      </c>
      <c r="F27" s="1" t="s">
        <v>38</v>
      </c>
      <c r="G27" s="1" t="s">
        <v>39</v>
      </c>
      <c r="H27" s="1" t="s">
        <v>415</v>
      </c>
      <c r="I27" s="1" t="s">
        <v>38</v>
      </c>
      <c r="J27" s="1" t="s">
        <v>38</v>
      </c>
      <c r="K27" s="7">
        <f>IFERROR(__xludf.DUMMYFUNCTION("IF(ISBLANK(D27),"""",COUNTA(SPLIT(D27,"" "")))"),1.0)</f>
        <v>1</v>
      </c>
    </row>
    <row r="28">
      <c r="A28" s="1">
        <v>276.0</v>
      </c>
      <c r="B28" s="1">
        <v>3.0</v>
      </c>
      <c r="C28" s="1">
        <v>0.0</v>
      </c>
      <c r="D28" s="9" t="s">
        <v>440</v>
      </c>
      <c r="E28" s="1" t="s">
        <v>27</v>
      </c>
      <c r="F28" s="1" t="s">
        <v>41</v>
      </c>
      <c r="G28" s="1" t="s">
        <v>39</v>
      </c>
      <c r="H28" s="1" t="s">
        <v>415</v>
      </c>
      <c r="I28" s="1" t="s">
        <v>38</v>
      </c>
      <c r="J28" s="1" t="s">
        <v>38</v>
      </c>
      <c r="K28" s="7">
        <f>IFERROR(__xludf.DUMMYFUNCTION("IF(ISBLANK(D28),"""",COUNTA(SPLIT(D28,"" "")))"),9.0)</f>
        <v>9</v>
      </c>
    </row>
    <row r="29">
      <c r="A29" s="1">
        <v>102.0</v>
      </c>
      <c r="B29" s="1">
        <v>4.0</v>
      </c>
      <c r="C29" s="1">
        <v>1.0</v>
      </c>
      <c r="D29" s="5" t="s">
        <v>441</v>
      </c>
      <c r="E29" s="1" t="s">
        <v>24</v>
      </c>
      <c r="F29" s="1" t="s">
        <v>24</v>
      </c>
      <c r="G29" s="1" t="s">
        <v>25</v>
      </c>
      <c r="H29" s="1" t="s">
        <v>415</v>
      </c>
      <c r="I29" s="1" t="s">
        <v>38</v>
      </c>
      <c r="J29" s="1" t="s">
        <v>38</v>
      </c>
      <c r="K29" s="7">
        <f>IFERROR(__xludf.DUMMYFUNCTION("IF(ISBLANK(D29),"""",COUNTA(SPLIT(D29,"" "")))"),9.0)</f>
        <v>9</v>
      </c>
      <c r="L29" s="1">
        <v>90.7</v>
      </c>
      <c r="M29" s="1">
        <v>2.8</v>
      </c>
      <c r="N29" s="1">
        <v>5.0</v>
      </c>
      <c r="O29" s="1">
        <v>3.8</v>
      </c>
      <c r="P29" s="1">
        <v>10.7</v>
      </c>
      <c r="Q29" s="1">
        <v>4.1</v>
      </c>
      <c r="R29" s="1">
        <v>6.0</v>
      </c>
      <c r="S29" s="1">
        <v>52.0</v>
      </c>
      <c r="T29" s="1">
        <v>2.0</v>
      </c>
      <c r="U29" s="14">
        <v>0.0385</v>
      </c>
      <c r="V29" s="1">
        <v>8.67</v>
      </c>
      <c r="W29" s="1">
        <v>1.27</v>
      </c>
    </row>
    <row r="30">
      <c r="A30" s="1">
        <v>103.0</v>
      </c>
      <c r="B30" s="1">
        <v>4.0</v>
      </c>
      <c r="C30" s="1">
        <v>2.0</v>
      </c>
      <c r="D30" s="5" t="s">
        <v>442</v>
      </c>
      <c r="E30" s="1" t="s">
        <v>24</v>
      </c>
      <c r="F30" s="1" t="s">
        <v>24</v>
      </c>
      <c r="G30" s="1" t="s">
        <v>25</v>
      </c>
      <c r="H30" s="1" t="s">
        <v>415</v>
      </c>
      <c r="I30" s="1" t="s">
        <v>38</v>
      </c>
      <c r="J30" s="1" t="s">
        <v>38</v>
      </c>
      <c r="K30" s="7">
        <f>IFERROR(__xludf.DUMMYFUNCTION("IF(ISBLANK(D30),"""",COUNTA(SPLIT(D30,"" "")))"),11.0)</f>
        <v>11</v>
      </c>
    </row>
    <row r="31">
      <c r="A31" s="1">
        <v>104.0</v>
      </c>
      <c r="B31" s="1">
        <v>4.0</v>
      </c>
      <c r="C31" s="1">
        <v>0.0</v>
      </c>
      <c r="D31" s="5" t="s">
        <v>443</v>
      </c>
      <c r="E31" s="1" t="s">
        <v>27</v>
      </c>
      <c r="F31" s="1" t="s">
        <v>38</v>
      </c>
      <c r="G31" s="1" t="s">
        <v>39</v>
      </c>
      <c r="H31" s="1" t="s">
        <v>415</v>
      </c>
      <c r="I31" s="1" t="s">
        <v>38</v>
      </c>
      <c r="J31" s="1" t="s">
        <v>38</v>
      </c>
      <c r="K31" s="7">
        <f>IFERROR(__xludf.DUMMYFUNCTION("IF(ISBLANK(D31),"""",COUNTA(SPLIT(D31,"" "")))"),1.0)</f>
        <v>1</v>
      </c>
      <c r="M31" s="14"/>
    </row>
    <row r="32">
      <c r="A32" s="1">
        <v>105.0</v>
      </c>
      <c r="B32" s="1">
        <v>4.0</v>
      </c>
      <c r="C32" s="1">
        <v>3.0</v>
      </c>
      <c r="D32" s="5" t="s">
        <v>444</v>
      </c>
      <c r="E32" s="1" t="s">
        <v>24</v>
      </c>
      <c r="F32" s="1" t="s">
        <v>24</v>
      </c>
      <c r="G32" s="1" t="s">
        <v>25</v>
      </c>
      <c r="H32" s="1" t="s">
        <v>415</v>
      </c>
      <c r="I32" s="1" t="s">
        <v>38</v>
      </c>
      <c r="J32" s="1" t="s">
        <v>38</v>
      </c>
      <c r="K32" s="7">
        <f>IFERROR(__xludf.DUMMYFUNCTION("IF(ISBLANK(D32),"""",COUNTA(SPLIT(D32,"" "")))"),5.0)</f>
        <v>5</v>
      </c>
    </row>
    <row r="33">
      <c r="A33" s="1">
        <v>106.0</v>
      </c>
      <c r="B33" s="1">
        <v>4.0</v>
      </c>
      <c r="C33" s="1">
        <v>4.0</v>
      </c>
      <c r="D33" s="5" t="s">
        <v>445</v>
      </c>
      <c r="E33" s="1" t="s">
        <v>24</v>
      </c>
      <c r="F33" s="1" t="s">
        <v>24</v>
      </c>
      <c r="G33" s="1" t="s">
        <v>25</v>
      </c>
      <c r="H33" s="1" t="s">
        <v>415</v>
      </c>
      <c r="I33" s="1" t="s">
        <v>38</v>
      </c>
      <c r="J33" s="1" t="s">
        <v>38</v>
      </c>
      <c r="K33" s="7">
        <f>IFERROR(__xludf.DUMMYFUNCTION("IF(ISBLANK(D33),"""",COUNTA(SPLIT(D33,"" "")))"),7.0)</f>
        <v>7</v>
      </c>
    </row>
    <row r="34">
      <c r="A34" s="1">
        <v>107.0</v>
      </c>
      <c r="B34" s="1">
        <v>4.0</v>
      </c>
      <c r="C34" s="1">
        <v>0.0</v>
      </c>
      <c r="D34" s="5" t="s">
        <v>446</v>
      </c>
      <c r="E34" s="1" t="s">
        <v>27</v>
      </c>
      <c r="F34" s="1" t="s">
        <v>38</v>
      </c>
      <c r="G34" s="1" t="s">
        <v>39</v>
      </c>
      <c r="H34" s="1" t="s">
        <v>415</v>
      </c>
      <c r="I34" s="1" t="s">
        <v>38</v>
      </c>
      <c r="J34" s="1" t="s">
        <v>38</v>
      </c>
      <c r="K34" s="7">
        <f>IFERROR(__xludf.DUMMYFUNCTION("IF(ISBLANK(D34),"""",COUNTA(SPLIT(D34,"" "")))"),1.0)</f>
        <v>1</v>
      </c>
    </row>
    <row r="35">
      <c r="A35" s="1">
        <v>108.0</v>
      </c>
      <c r="B35" s="1">
        <v>4.0</v>
      </c>
      <c r="C35" s="1">
        <v>5.0</v>
      </c>
      <c r="D35" s="5" t="s">
        <v>447</v>
      </c>
      <c r="E35" s="1" t="s">
        <v>24</v>
      </c>
      <c r="F35" s="1" t="s">
        <v>24</v>
      </c>
      <c r="G35" s="1" t="s">
        <v>25</v>
      </c>
      <c r="H35" s="1" t="s">
        <v>415</v>
      </c>
      <c r="I35" s="1" t="s">
        <v>38</v>
      </c>
      <c r="J35" s="1" t="s">
        <v>38</v>
      </c>
      <c r="K35" s="7">
        <f>IFERROR(__xludf.DUMMYFUNCTION("IF(ISBLANK(D35),"""",COUNTA(SPLIT(D35,"" "")))"),12.0)</f>
        <v>12</v>
      </c>
    </row>
    <row r="36">
      <c r="A36" s="1">
        <v>109.0</v>
      </c>
      <c r="B36" s="1">
        <v>4.0</v>
      </c>
      <c r="C36" s="1">
        <v>6.0</v>
      </c>
      <c r="D36" s="5" t="s">
        <v>448</v>
      </c>
      <c r="E36" s="1" t="s">
        <v>24</v>
      </c>
      <c r="F36" s="1" t="s">
        <v>24</v>
      </c>
      <c r="G36" s="1" t="s">
        <v>25</v>
      </c>
      <c r="H36" s="1" t="s">
        <v>415</v>
      </c>
      <c r="I36" s="1" t="s">
        <v>38</v>
      </c>
      <c r="J36" s="1" t="s">
        <v>38</v>
      </c>
      <c r="K36" s="7">
        <f>IFERROR(__xludf.DUMMYFUNCTION("IF(ISBLANK(D36),"""",COUNTA(SPLIT(D36,"" "")))"),8.0)</f>
        <v>8</v>
      </c>
    </row>
    <row r="37">
      <c r="A37" s="1">
        <v>110.0</v>
      </c>
      <c r="B37" s="1">
        <v>4.0</v>
      </c>
      <c r="C37" s="1">
        <v>0.0</v>
      </c>
      <c r="D37" s="9" t="s">
        <v>449</v>
      </c>
      <c r="E37" s="1" t="s">
        <v>27</v>
      </c>
      <c r="F37" s="1" t="s">
        <v>41</v>
      </c>
      <c r="G37" s="1" t="s">
        <v>39</v>
      </c>
      <c r="H37" s="1" t="s">
        <v>415</v>
      </c>
      <c r="I37" s="1" t="s">
        <v>38</v>
      </c>
      <c r="J37" s="1" t="s">
        <v>38</v>
      </c>
      <c r="K37" s="7">
        <f>IFERROR(__xludf.DUMMYFUNCTION("IF(ISBLANK(D37),"""",COUNTA(SPLIT(D37,"" "")))"),11.0)</f>
        <v>11</v>
      </c>
    </row>
    <row r="38">
      <c r="A38" s="1">
        <v>52.0</v>
      </c>
      <c r="B38" s="1">
        <v>5.0</v>
      </c>
      <c r="C38" s="1">
        <v>1.0</v>
      </c>
      <c r="D38" s="5" t="s">
        <v>450</v>
      </c>
      <c r="E38" s="1" t="s">
        <v>24</v>
      </c>
      <c r="F38" s="1" t="s">
        <v>24</v>
      </c>
      <c r="G38" s="1" t="s">
        <v>25</v>
      </c>
      <c r="H38" s="1" t="s">
        <v>415</v>
      </c>
      <c r="I38" s="1" t="s">
        <v>38</v>
      </c>
      <c r="J38" s="1" t="s">
        <v>38</v>
      </c>
      <c r="K38" s="7">
        <f>IFERROR(__xludf.DUMMYFUNCTION("IF(ISBLANK(D38),"""",COUNTA(SPLIT(D38,"" "")))"),8.0)</f>
        <v>8</v>
      </c>
      <c r="L38" s="1">
        <v>88.6</v>
      </c>
      <c r="M38" s="1">
        <v>3.5</v>
      </c>
      <c r="N38" s="1">
        <v>5.9</v>
      </c>
      <c r="O38" s="1">
        <v>4.2</v>
      </c>
      <c r="P38" s="1">
        <v>8.8</v>
      </c>
      <c r="Q38" s="1">
        <v>3.6</v>
      </c>
      <c r="R38" s="1">
        <v>7.0</v>
      </c>
      <c r="S38" s="1">
        <v>74.0</v>
      </c>
      <c r="T38" s="1">
        <v>3.0</v>
      </c>
      <c r="U38" s="14">
        <v>0.0405</v>
      </c>
      <c r="V38" s="1">
        <v>10.57</v>
      </c>
      <c r="W38" s="1">
        <v>1.27</v>
      </c>
    </row>
    <row r="39">
      <c r="A39" s="1">
        <v>53.0</v>
      </c>
      <c r="B39" s="1">
        <v>5.0</v>
      </c>
      <c r="C39" s="1">
        <v>2.0</v>
      </c>
      <c r="D39" s="5" t="s">
        <v>451</v>
      </c>
      <c r="E39" s="1" t="s">
        <v>24</v>
      </c>
      <c r="F39" s="1" t="s">
        <v>24</v>
      </c>
      <c r="G39" s="1" t="s">
        <v>25</v>
      </c>
      <c r="H39" s="1" t="s">
        <v>415</v>
      </c>
      <c r="I39" s="1" t="s">
        <v>38</v>
      </c>
      <c r="J39" s="1" t="s">
        <v>38</v>
      </c>
      <c r="K39" s="7">
        <f>IFERROR(__xludf.DUMMYFUNCTION("IF(ISBLANK(D39),"""",COUNTA(SPLIT(D39,"" "")))"),9.0)</f>
        <v>9</v>
      </c>
    </row>
    <row r="40">
      <c r="A40" s="1">
        <v>54.0</v>
      </c>
      <c r="B40" s="1">
        <v>5.0</v>
      </c>
      <c r="C40" s="1">
        <v>3.0</v>
      </c>
      <c r="D40" s="5" t="s">
        <v>452</v>
      </c>
      <c r="E40" s="1" t="s">
        <v>24</v>
      </c>
      <c r="F40" s="1" t="s">
        <v>24</v>
      </c>
      <c r="G40" s="1" t="s">
        <v>25</v>
      </c>
      <c r="H40" s="1" t="s">
        <v>415</v>
      </c>
      <c r="I40" s="1" t="s">
        <v>38</v>
      </c>
      <c r="J40" s="1" t="s">
        <v>38</v>
      </c>
      <c r="K40" s="7">
        <f>IFERROR(__xludf.DUMMYFUNCTION("IF(ISBLANK(D40),"""",COUNTA(SPLIT(D40,"" "")))"),10.0)</f>
        <v>10</v>
      </c>
    </row>
    <row r="41">
      <c r="A41" s="1">
        <v>55.0</v>
      </c>
      <c r="B41" s="1">
        <v>5.0</v>
      </c>
      <c r="C41" s="1">
        <v>4.0</v>
      </c>
      <c r="D41" s="5" t="s">
        <v>453</v>
      </c>
      <c r="E41" s="1" t="s">
        <v>24</v>
      </c>
      <c r="F41" s="1" t="s">
        <v>24</v>
      </c>
      <c r="G41" s="1" t="s">
        <v>25</v>
      </c>
      <c r="H41" s="1" t="s">
        <v>415</v>
      </c>
      <c r="I41" s="1" t="s">
        <v>38</v>
      </c>
      <c r="J41" s="1" t="s">
        <v>38</v>
      </c>
      <c r="K41" s="7">
        <f>IFERROR(__xludf.DUMMYFUNCTION("IF(ISBLANK(D41),"""",COUNTA(SPLIT(D41,"" "")))"),14.0)</f>
        <v>14</v>
      </c>
    </row>
    <row r="42">
      <c r="A42" s="1">
        <v>56.0</v>
      </c>
      <c r="B42" s="1">
        <v>5.0</v>
      </c>
      <c r="C42" s="1">
        <v>5.0</v>
      </c>
      <c r="D42" s="5" t="s">
        <v>454</v>
      </c>
      <c r="E42" s="1" t="s">
        <v>24</v>
      </c>
      <c r="F42" s="1" t="s">
        <v>24</v>
      </c>
      <c r="G42" s="1" t="s">
        <v>25</v>
      </c>
      <c r="H42" s="1" t="s">
        <v>415</v>
      </c>
      <c r="I42" s="1" t="s">
        <v>38</v>
      </c>
      <c r="J42" s="1" t="s">
        <v>38</v>
      </c>
      <c r="K42" s="7">
        <f>IFERROR(__xludf.DUMMYFUNCTION("IF(ISBLANK(D42),"""",COUNTA(SPLIT(D42,"" "")))"),10.0)</f>
        <v>10</v>
      </c>
    </row>
    <row r="43">
      <c r="A43" s="1">
        <v>57.0</v>
      </c>
      <c r="B43" s="1">
        <v>5.0</v>
      </c>
      <c r="C43" s="1">
        <v>0.0</v>
      </c>
      <c r="D43" s="5" t="s">
        <v>455</v>
      </c>
      <c r="E43" s="1" t="s">
        <v>27</v>
      </c>
      <c r="F43" s="1" t="s">
        <v>38</v>
      </c>
      <c r="G43" s="1" t="s">
        <v>39</v>
      </c>
      <c r="H43" s="1" t="s">
        <v>415</v>
      </c>
      <c r="I43" s="1" t="s">
        <v>38</v>
      </c>
      <c r="J43" s="1" t="s">
        <v>38</v>
      </c>
      <c r="K43" s="7">
        <f>IFERROR(__xludf.DUMMYFUNCTION("IF(ISBLANK(D43),"""",COUNTA(SPLIT(D43,"" "")))"),1.0)</f>
        <v>1</v>
      </c>
    </row>
    <row r="44">
      <c r="A44" s="1">
        <v>58.0</v>
      </c>
      <c r="B44" s="1">
        <v>5.0</v>
      </c>
      <c r="C44" s="1">
        <v>6.0</v>
      </c>
      <c r="D44" s="5" t="s">
        <v>456</v>
      </c>
      <c r="E44" s="1" t="s">
        <v>24</v>
      </c>
      <c r="F44" s="1" t="s">
        <v>24</v>
      </c>
      <c r="G44" s="1" t="s">
        <v>25</v>
      </c>
      <c r="H44" s="1" t="s">
        <v>415</v>
      </c>
      <c r="I44" s="1" t="s">
        <v>38</v>
      </c>
      <c r="J44" s="1" t="s">
        <v>38</v>
      </c>
      <c r="K44" s="7">
        <f>IFERROR(__xludf.DUMMYFUNCTION("IF(ISBLANK(D44),"""",COUNTA(SPLIT(D44,"" "")))"),11.0)</f>
        <v>11</v>
      </c>
    </row>
    <row r="45">
      <c r="A45" s="1">
        <v>59.0</v>
      </c>
      <c r="B45" s="1">
        <v>5.0</v>
      </c>
      <c r="C45" s="1">
        <v>7.0</v>
      </c>
      <c r="D45" s="5" t="s">
        <v>457</v>
      </c>
      <c r="E45" s="1" t="s">
        <v>24</v>
      </c>
      <c r="F45" s="1" t="s">
        <v>24</v>
      </c>
      <c r="G45" s="1" t="s">
        <v>25</v>
      </c>
      <c r="H45" s="1" t="s">
        <v>415</v>
      </c>
      <c r="I45" s="1" t="s">
        <v>38</v>
      </c>
      <c r="J45" s="1" t="s">
        <v>38</v>
      </c>
      <c r="K45" s="7">
        <f>IFERROR(__xludf.DUMMYFUNCTION("IF(ISBLANK(D45),"""",COUNTA(SPLIT(D45,"" "")))"),12.0)</f>
        <v>12</v>
      </c>
    </row>
    <row r="46">
      <c r="A46" s="1">
        <v>60.0</v>
      </c>
      <c r="B46" s="1">
        <v>5.0</v>
      </c>
      <c r="C46" s="1">
        <v>0.0</v>
      </c>
      <c r="D46" s="5" t="s">
        <v>458</v>
      </c>
      <c r="E46" s="1" t="s">
        <v>27</v>
      </c>
      <c r="F46" s="1" t="s">
        <v>38</v>
      </c>
      <c r="G46" s="1" t="s">
        <v>39</v>
      </c>
      <c r="H46" s="1" t="s">
        <v>415</v>
      </c>
      <c r="I46" s="1" t="s">
        <v>38</v>
      </c>
      <c r="J46" s="1" t="s">
        <v>38</v>
      </c>
      <c r="K46" s="7">
        <f>IFERROR(__xludf.DUMMYFUNCTION("IF(ISBLANK(D46),"""",COUNTA(SPLIT(D46,"" "")))"),1.0)</f>
        <v>1</v>
      </c>
    </row>
    <row r="47">
      <c r="A47" s="1">
        <v>61.0</v>
      </c>
      <c r="B47" s="1">
        <v>5.0</v>
      </c>
      <c r="C47" s="1">
        <v>0.0</v>
      </c>
      <c r="D47" s="9" t="s">
        <v>459</v>
      </c>
      <c r="E47" s="1" t="s">
        <v>27</v>
      </c>
      <c r="F47" s="1" t="s">
        <v>41</v>
      </c>
      <c r="G47" s="1" t="s">
        <v>35</v>
      </c>
      <c r="H47" s="1" t="s">
        <v>415</v>
      </c>
      <c r="I47" s="1" t="s">
        <v>38</v>
      </c>
      <c r="J47" s="1" t="s">
        <v>38</v>
      </c>
      <c r="K47" s="7">
        <f>IFERROR(__xludf.DUMMYFUNCTION("IF(ISBLANK(D47),"""",COUNTA(SPLIT(D47,"" "")))"),9.0)</f>
        <v>9</v>
      </c>
    </row>
    <row r="48">
      <c r="A48" s="1">
        <v>401.0</v>
      </c>
      <c r="B48" s="1">
        <v>6.0</v>
      </c>
      <c r="C48" s="1">
        <v>1.0</v>
      </c>
      <c r="D48" s="5" t="s">
        <v>460</v>
      </c>
      <c r="E48" s="1" t="s">
        <v>24</v>
      </c>
      <c r="F48" s="1" t="s">
        <v>24</v>
      </c>
      <c r="G48" s="1" t="s">
        <v>25</v>
      </c>
      <c r="H48" s="1" t="s">
        <v>415</v>
      </c>
      <c r="I48" s="1" t="s">
        <v>38</v>
      </c>
      <c r="J48" s="1" t="s">
        <v>38</v>
      </c>
      <c r="K48" s="7">
        <f>IFERROR(__xludf.DUMMYFUNCTION("IF(ISBLANK(D48),"""",COUNTA(SPLIT(D48,"" "")))"),14.0)</f>
        <v>14</v>
      </c>
      <c r="L48" s="1">
        <v>94.7</v>
      </c>
      <c r="M48" s="1">
        <v>3.0</v>
      </c>
      <c r="N48" s="1">
        <v>5.9</v>
      </c>
      <c r="O48" s="1">
        <v>3.8</v>
      </c>
      <c r="P48" s="1">
        <v>6.7</v>
      </c>
      <c r="Q48" s="1">
        <v>2.5</v>
      </c>
      <c r="R48" s="1">
        <v>6.0</v>
      </c>
      <c r="S48" s="1">
        <v>71.0</v>
      </c>
      <c r="T48" s="1">
        <v>2.0</v>
      </c>
      <c r="U48" s="14">
        <v>0.0282</v>
      </c>
      <c r="V48" s="1">
        <v>11.83</v>
      </c>
      <c r="W48" s="1">
        <v>1.18</v>
      </c>
    </row>
    <row r="49">
      <c r="A49" s="1">
        <v>402.0</v>
      </c>
      <c r="B49" s="1">
        <v>6.0</v>
      </c>
      <c r="C49" s="1">
        <v>2.0</v>
      </c>
      <c r="D49" s="5" t="s">
        <v>461</v>
      </c>
      <c r="E49" s="1" t="s">
        <v>24</v>
      </c>
      <c r="F49" s="1" t="s">
        <v>24</v>
      </c>
      <c r="G49" s="1" t="s">
        <v>25</v>
      </c>
      <c r="H49" s="1" t="s">
        <v>415</v>
      </c>
      <c r="I49" s="1" t="s">
        <v>38</v>
      </c>
      <c r="J49" s="1" t="s">
        <v>38</v>
      </c>
      <c r="K49" s="7">
        <f>IFERROR(__xludf.DUMMYFUNCTION("IF(ISBLANK(D49),"""",COUNTA(SPLIT(D49,"" "")))"),11.0)</f>
        <v>11</v>
      </c>
    </row>
    <row r="50">
      <c r="A50" s="1">
        <v>403.0</v>
      </c>
      <c r="B50" s="1">
        <v>6.0</v>
      </c>
      <c r="C50" s="1">
        <v>3.0</v>
      </c>
      <c r="D50" s="5" t="s">
        <v>462</v>
      </c>
      <c r="E50" s="1" t="s">
        <v>24</v>
      </c>
      <c r="F50" s="1" t="s">
        <v>24</v>
      </c>
      <c r="G50" s="1" t="s">
        <v>25</v>
      </c>
      <c r="H50" s="1" t="s">
        <v>415</v>
      </c>
      <c r="I50" s="1" t="s">
        <v>38</v>
      </c>
      <c r="J50" s="1" t="s">
        <v>38</v>
      </c>
      <c r="K50" s="7">
        <f>IFERROR(__xludf.DUMMYFUNCTION("IF(ISBLANK(D50),"""",COUNTA(SPLIT(D50,"" "")))"),10.0)</f>
        <v>10</v>
      </c>
    </row>
    <row r="51">
      <c r="A51" s="1">
        <v>404.0</v>
      </c>
      <c r="B51" s="1">
        <v>6.0</v>
      </c>
      <c r="C51" s="1">
        <v>4.0</v>
      </c>
      <c r="D51" s="5" t="s">
        <v>463</v>
      </c>
      <c r="E51" s="1" t="s">
        <v>24</v>
      </c>
      <c r="F51" s="1" t="s">
        <v>24</v>
      </c>
      <c r="G51" s="1" t="s">
        <v>25</v>
      </c>
      <c r="H51" s="1" t="s">
        <v>415</v>
      </c>
      <c r="I51" s="1" t="s">
        <v>38</v>
      </c>
      <c r="J51" s="1" t="s">
        <v>38</v>
      </c>
      <c r="K51" s="7">
        <f>IFERROR(__xludf.DUMMYFUNCTION("IF(ISBLANK(D51),"""",COUNTA(SPLIT(D51,"" "")))"),11.0)</f>
        <v>11</v>
      </c>
      <c r="M51" s="14"/>
    </row>
    <row r="52">
      <c r="A52" s="1">
        <v>405.0</v>
      </c>
      <c r="B52" s="1">
        <v>6.0</v>
      </c>
      <c r="C52" s="1">
        <v>0.0</v>
      </c>
      <c r="D52" s="5" t="s">
        <v>464</v>
      </c>
      <c r="E52" s="1" t="s">
        <v>27</v>
      </c>
      <c r="F52" s="1" t="s">
        <v>38</v>
      </c>
      <c r="G52" s="1" t="s">
        <v>39</v>
      </c>
      <c r="H52" s="1" t="s">
        <v>415</v>
      </c>
      <c r="I52" s="1" t="s">
        <v>38</v>
      </c>
      <c r="J52" s="1" t="s">
        <v>38</v>
      </c>
      <c r="K52" s="7">
        <f>IFERROR(__xludf.DUMMYFUNCTION("IF(ISBLANK(D52),"""",COUNTA(SPLIT(D52,"" "")))"),1.0)</f>
        <v>1</v>
      </c>
    </row>
    <row r="53">
      <c r="A53" s="1">
        <v>406.0</v>
      </c>
      <c r="B53" s="1">
        <v>6.0</v>
      </c>
      <c r="C53" s="1">
        <v>5.0</v>
      </c>
      <c r="D53" s="5" t="s">
        <v>465</v>
      </c>
      <c r="E53" s="1" t="s">
        <v>24</v>
      </c>
      <c r="F53" s="1" t="s">
        <v>24</v>
      </c>
      <c r="G53" s="1" t="s">
        <v>25</v>
      </c>
      <c r="H53" s="1" t="s">
        <v>415</v>
      </c>
      <c r="I53" s="1" t="s">
        <v>38</v>
      </c>
      <c r="J53" s="1" t="s">
        <v>38</v>
      </c>
      <c r="K53" s="7">
        <f>IFERROR(__xludf.DUMMYFUNCTION("IF(ISBLANK(D53),"""",COUNTA(SPLIT(D53,"" "")))"),10.0)</f>
        <v>10</v>
      </c>
    </row>
    <row r="54">
      <c r="A54" s="1">
        <v>407.0</v>
      </c>
      <c r="B54" s="1">
        <v>6.0</v>
      </c>
      <c r="C54" s="1">
        <v>0.0</v>
      </c>
      <c r="D54" s="5" t="s">
        <v>466</v>
      </c>
      <c r="E54" s="1" t="s">
        <v>27</v>
      </c>
      <c r="F54" s="1" t="s">
        <v>38</v>
      </c>
      <c r="G54" s="1" t="s">
        <v>39</v>
      </c>
      <c r="H54" s="1" t="s">
        <v>415</v>
      </c>
      <c r="I54" s="1" t="s">
        <v>38</v>
      </c>
      <c r="J54" s="1" t="s">
        <v>38</v>
      </c>
      <c r="K54" s="7">
        <f>IFERROR(__xludf.DUMMYFUNCTION("IF(ISBLANK(D54),"""",COUNTA(SPLIT(D54,"" "")))"),1.0)</f>
        <v>1</v>
      </c>
    </row>
    <row r="55">
      <c r="A55" s="1">
        <v>408.0</v>
      </c>
      <c r="B55" s="1">
        <v>6.0</v>
      </c>
      <c r="C55" s="1">
        <v>6.0</v>
      </c>
      <c r="D55" s="5" t="s">
        <v>467</v>
      </c>
      <c r="E55" s="1" t="s">
        <v>24</v>
      </c>
      <c r="F55" s="1" t="s">
        <v>24</v>
      </c>
      <c r="G55" s="1" t="s">
        <v>25</v>
      </c>
      <c r="H55" s="1" t="s">
        <v>415</v>
      </c>
      <c r="I55" s="1" t="s">
        <v>38</v>
      </c>
      <c r="J55" s="1" t="s">
        <v>38</v>
      </c>
      <c r="K55" s="7">
        <f>IFERROR(__xludf.DUMMYFUNCTION("IF(ISBLANK(D55),"""",COUNTA(SPLIT(D55,"" "")))"),15.0)</f>
        <v>15</v>
      </c>
    </row>
    <row r="56">
      <c r="A56" s="1">
        <v>409.0</v>
      </c>
      <c r="B56" s="1">
        <v>6.0</v>
      </c>
      <c r="C56" s="1">
        <v>0.0</v>
      </c>
      <c r="D56" s="9" t="s">
        <v>468</v>
      </c>
      <c r="E56" s="1" t="s">
        <v>27</v>
      </c>
      <c r="F56" s="1" t="s">
        <v>41</v>
      </c>
      <c r="G56" s="1" t="s">
        <v>35</v>
      </c>
      <c r="H56" s="1" t="s">
        <v>415</v>
      </c>
      <c r="I56" s="1" t="s">
        <v>38</v>
      </c>
      <c r="J56" s="1" t="s">
        <v>38</v>
      </c>
      <c r="K56" s="7">
        <f>IFERROR(__xludf.DUMMYFUNCTION("IF(ISBLANK(D56),"""",COUNTA(SPLIT(D56,"" "")))"),15.0)</f>
        <v>15</v>
      </c>
    </row>
    <row r="57">
      <c r="A57" s="1">
        <v>246.0</v>
      </c>
      <c r="B57" s="1">
        <v>7.0</v>
      </c>
      <c r="C57" s="1">
        <v>1.0</v>
      </c>
      <c r="D57" s="5" t="s">
        <v>469</v>
      </c>
      <c r="E57" s="1" t="s">
        <v>24</v>
      </c>
      <c r="F57" s="1" t="s">
        <v>24</v>
      </c>
      <c r="G57" s="1" t="s">
        <v>25</v>
      </c>
      <c r="H57" s="1" t="s">
        <v>415</v>
      </c>
      <c r="I57" s="1" t="s">
        <v>38</v>
      </c>
      <c r="J57" s="1" t="s">
        <v>38</v>
      </c>
      <c r="K57" s="7">
        <f>IFERROR(__xludf.DUMMYFUNCTION("IF(ISBLANK(D57),"""",COUNTA(SPLIT(D57,"" "")))"),6.0)</f>
        <v>6</v>
      </c>
      <c r="L57" s="1">
        <v>82.8</v>
      </c>
      <c r="M57" s="1">
        <v>4.2</v>
      </c>
      <c r="N57" s="1">
        <v>7.4</v>
      </c>
      <c r="O57" s="1">
        <v>5.6</v>
      </c>
      <c r="P57" s="1">
        <v>9.7</v>
      </c>
      <c r="Q57" s="1">
        <v>3.9</v>
      </c>
      <c r="R57" s="1">
        <v>7.0</v>
      </c>
      <c r="S57" s="1">
        <v>69.0</v>
      </c>
      <c r="T57" s="1">
        <v>6.0</v>
      </c>
      <c r="U57" s="14">
        <v>0.087</v>
      </c>
      <c r="V57" s="1">
        <v>9.86</v>
      </c>
      <c r="W57" s="1">
        <v>1.35</v>
      </c>
    </row>
    <row r="58">
      <c r="A58" s="1">
        <v>247.0</v>
      </c>
      <c r="B58" s="1">
        <v>7.0</v>
      </c>
      <c r="C58" s="1">
        <v>2.0</v>
      </c>
      <c r="D58" s="5" t="s">
        <v>470</v>
      </c>
      <c r="E58" s="1" t="s">
        <v>24</v>
      </c>
      <c r="F58" s="1" t="s">
        <v>24</v>
      </c>
      <c r="G58" s="1" t="s">
        <v>25</v>
      </c>
      <c r="H58" s="1" t="s">
        <v>415</v>
      </c>
      <c r="I58" s="1" t="s">
        <v>38</v>
      </c>
      <c r="J58" s="1" t="s">
        <v>38</v>
      </c>
      <c r="K58" s="7">
        <f>IFERROR(__xludf.DUMMYFUNCTION("IF(ISBLANK(D58),"""",COUNTA(SPLIT(D58,"" "")))"),8.0)</f>
        <v>8</v>
      </c>
    </row>
    <row r="59">
      <c r="A59" s="1">
        <v>248.0</v>
      </c>
      <c r="B59" s="1">
        <v>7.0</v>
      </c>
      <c r="C59" s="1">
        <v>3.0</v>
      </c>
      <c r="D59" s="5" t="s">
        <v>471</v>
      </c>
      <c r="E59" s="1" t="s">
        <v>24</v>
      </c>
      <c r="F59" s="1" t="s">
        <v>24</v>
      </c>
      <c r="G59" s="1" t="s">
        <v>25</v>
      </c>
      <c r="H59" s="1" t="s">
        <v>415</v>
      </c>
      <c r="I59" s="1" t="s">
        <v>38</v>
      </c>
      <c r="J59" s="1" t="s">
        <v>38</v>
      </c>
      <c r="K59" s="7">
        <f>IFERROR(__xludf.DUMMYFUNCTION("IF(ISBLANK(D59),"""",COUNTA(SPLIT(D59,"" "")))"),10.0)</f>
        <v>10</v>
      </c>
    </row>
    <row r="60">
      <c r="A60" s="1">
        <v>249.0</v>
      </c>
      <c r="B60" s="1">
        <v>7.0</v>
      </c>
      <c r="C60" s="1">
        <v>4.0</v>
      </c>
      <c r="D60" s="5" t="s">
        <v>472</v>
      </c>
      <c r="E60" s="1" t="s">
        <v>24</v>
      </c>
      <c r="F60" s="1" t="s">
        <v>24</v>
      </c>
      <c r="G60" s="1" t="s">
        <v>25</v>
      </c>
      <c r="H60" s="1" t="s">
        <v>415</v>
      </c>
      <c r="I60" s="1" t="s">
        <v>38</v>
      </c>
      <c r="J60" s="1" t="s">
        <v>38</v>
      </c>
      <c r="K60" s="7">
        <f>IFERROR(__xludf.DUMMYFUNCTION("IF(ISBLANK(D60),"""",COUNTA(SPLIT(D60,"" "")))"),11.0)</f>
        <v>11</v>
      </c>
    </row>
    <row r="61">
      <c r="A61" s="1">
        <v>250.0</v>
      </c>
      <c r="B61" s="1">
        <v>7.0</v>
      </c>
      <c r="C61" s="1">
        <v>5.0</v>
      </c>
      <c r="D61" s="5" t="s">
        <v>473</v>
      </c>
      <c r="E61" s="1" t="s">
        <v>24</v>
      </c>
      <c r="F61" s="1" t="s">
        <v>24</v>
      </c>
      <c r="G61" s="1" t="s">
        <v>25</v>
      </c>
      <c r="H61" s="1" t="s">
        <v>415</v>
      </c>
      <c r="I61" s="1" t="s">
        <v>38</v>
      </c>
      <c r="J61" s="1" t="s">
        <v>38</v>
      </c>
      <c r="K61" s="7">
        <f>IFERROR(__xludf.DUMMYFUNCTION("IF(ISBLANK(D61),"""",COUNTA(SPLIT(D61,"" "")))"),12.0)</f>
        <v>12</v>
      </c>
    </row>
    <row r="62">
      <c r="A62" s="1">
        <v>251.0</v>
      </c>
      <c r="B62" s="1">
        <v>7.0</v>
      </c>
      <c r="C62" s="1">
        <v>0.0</v>
      </c>
      <c r="D62" s="5" t="s">
        <v>474</v>
      </c>
      <c r="E62" s="1" t="s">
        <v>27</v>
      </c>
      <c r="F62" s="1" t="s">
        <v>38</v>
      </c>
      <c r="G62" s="1" t="s">
        <v>39</v>
      </c>
      <c r="H62" s="1" t="s">
        <v>415</v>
      </c>
      <c r="I62" s="1" t="s">
        <v>38</v>
      </c>
      <c r="J62" s="1" t="s">
        <v>38</v>
      </c>
      <c r="K62" s="7">
        <f>IFERROR(__xludf.DUMMYFUNCTION("IF(ISBLANK(D62),"""",COUNTA(SPLIT(D62,"" "")))"),1.0)</f>
        <v>1</v>
      </c>
    </row>
    <row r="63">
      <c r="A63" s="1">
        <v>252.0</v>
      </c>
      <c r="B63" s="1">
        <v>7.0</v>
      </c>
      <c r="C63" s="1">
        <v>6.0</v>
      </c>
      <c r="D63" s="5" t="s">
        <v>475</v>
      </c>
      <c r="E63" s="1" t="s">
        <v>24</v>
      </c>
      <c r="F63" s="1" t="s">
        <v>24</v>
      </c>
      <c r="G63" s="1" t="s">
        <v>25</v>
      </c>
      <c r="H63" s="1" t="s">
        <v>415</v>
      </c>
      <c r="I63" s="1" t="s">
        <v>38</v>
      </c>
      <c r="J63" s="1" t="s">
        <v>38</v>
      </c>
      <c r="K63" s="7">
        <f>IFERROR(__xludf.DUMMYFUNCTION("IF(ISBLANK(D63),"""",COUNTA(SPLIT(D63,"" "")))"),11.0)</f>
        <v>11</v>
      </c>
    </row>
    <row r="64">
      <c r="A64" s="1">
        <v>253.0</v>
      </c>
      <c r="B64" s="1">
        <v>7.0</v>
      </c>
      <c r="C64" s="1">
        <v>0.0</v>
      </c>
      <c r="D64" s="5" t="s">
        <v>476</v>
      </c>
      <c r="E64" s="1" t="s">
        <v>27</v>
      </c>
      <c r="F64" s="1" t="s">
        <v>38</v>
      </c>
      <c r="G64" s="1" t="s">
        <v>39</v>
      </c>
      <c r="H64" s="1" t="s">
        <v>415</v>
      </c>
      <c r="I64" s="1" t="s">
        <v>38</v>
      </c>
      <c r="J64" s="1" t="s">
        <v>38</v>
      </c>
      <c r="K64" s="7">
        <f>IFERROR(__xludf.DUMMYFUNCTION("IF(ISBLANK(D64),"""",COUNTA(SPLIT(D64,"" "")))"),1.0)</f>
        <v>1</v>
      </c>
    </row>
    <row r="65">
      <c r="A65" s="1">
        <v>254.0</v>
      </c>
      <c r="B65" s="1">
        <v>7.0</v>
      </c>
      <c r="C65" s="1">
        <v>7.0</v>
      </c>
      <c r="D65" s="5" t="s">
        <v>477</v>
      </c>
      <c r="E65" s="1" t="s">
        <v>24</v>
      </c>
      <c r="F65" s="1" t="s">
        <v>24</v>
      </c>
      <c r="G65" s="1" t="s">
        <v>25</v>
      </c>
      <c r="H65" s="1" t="s">
        <v>415</v>
      </c>
      <c r="I65" s="1" t="s">
        <v>38</v>
      </c>
      <c r="J65" s="1" t="s">
        <v>38</v>
      </c>
      <c r="K65" s="7">
        <f>IFERROR(__xludf.DUMMYFUNCTION("IF(ISBLANK(D65),"""",COUNTA(SPLIT(D65,"" "")))"),11.0)</f>
        <v>11</v>
      </c>
    </row>
    <row r="66">
      <c r="A66" s="1">
        <v>255.0</v>
      </c>
      <c r="B66" s="1">
        <v>7.0</v>
      </c>
      <c r="C66" s="1">
        <v>0.0</v>
      </c>
      <c r="D66" s="9" t="s">
        <v>478</v>
      </c>
      <c r="E66" s="1" t="s">
        <v>27</v>
      </c>
      <c r="F66" s="1" t="s">
        <v>41</v>
      </c>
      <c r="G66" s="1" t="s">
        <v>39</v>
      </c>
      <c r="H66" s="1" t="s">
        <v>415</v>
      </c>
      <c r="I66" s="1" t="s">
        <v>38</v>
      </c>
      <c r="J66" s="1" t="s">
        <v>38</v>
      </c>
      <c r="K66" s="7">
        <f>IFERROR(__xludf.DUMMYFUNCTION("IF(ISBLANK(D66),"""",COUNTA(SPLIT(D66,"" "")))"),13.0)</f>
        <v>13</v>
      </c>
    </row>
    <row r="67">
      <c r="A67" s="1">
        <v>2.0</v>
      </c>
      <c r="B67" s="1">
        <v>8.0</v>
      </c>
      <c r="C67" s="1">
        <v>1.0</v>
      </c>
      <c r="D67" s="5" t="s">
        <v>479</v>
      </c>
      <c r="E67" s="1" t="s">
        <v>24</v>
      </c>
      <c r="F67" s="1" t="s">
        <v>24</v>
      </c>
      <c r="G67" s="1" t="s">
        <v>25</v>
      </c>
      <c r="H67" s="1" t="s">
        <v>415</v>
      </c>
      <c r="I67" s="1" t="s">
        <v>38</v>
      </c>
      <c r="J67" s="1" t="s">
        <v>38</v>
      </c>
      <c r="K67" s="7">
        <f>IFERROR(__xludf.DUMMYFUNCTION("IF(ISBLANK(D67),"""",COUNTA(SPLIT(D67,"" "")))"),8.0)</f>
        <v>8</v>
      </c>
      <c r="L67" s="1">
        <v>88.4</v>
      </c>
      <c r="M67" s="1">
        <v>2.9</v>
      </c>
      <c r="N67" s="1">
        <v>4.6</v>
      </c>
      <c r="O67" s="1">
        <v>3.6</v>
      </c>
      <c r="P67" s="1">
        <v>10.5</v>
      </c>
      <c r="Q67" s="1">
        <v>3.6</v>
      </c>
      <c r="R67" s="1">
        <v>7.0</v>
      </c>
      <c r="S67" s="1">
        <v>56.0</v>
      </c>
      <c r="T67" s="1">
        <v>2.0</v>
      </c>
      <c r="U67" s="14">
        <v>0.0357</v>
      </c>
      <c r="V67" s="1">
        <v>8.0</v>
      </c>
      <c r="W67" s="1">
        <v>1.3</v>
      </c>
    </row>
    <row r="68">
      <c r="A68" s="1">
        <v>3.0</v>
      </c>
      <c r="B68" s="1">
        <v>8.0</v>
      </c>
      <c r="C68" s="1">
        <v>2.0</v>
      </c>
      <c r="D68" s="5" t="s">
        <v>480</v>
      </c>
      <c r="E68" s="1" t="s">
        <v>24</v>
      </c>
      <c r="F68" s="1" t="s">
        <v>24</v>
      </c>
      <c r="G68" s="1" t="s">
        <v>25</v>
      </c>
      <c r="H68" s="1" t="s">
        <v>415</v>
      </c>
      <c r="I68" s="1" t="s">
        <v>38</v>
      </c>
      <c r="J68" s="1" t="s">
        <v>38</v>
      </c>
      <c r="K68" s="7">
        <f>IFERROR(__xludf.DUMMYFUNCTION("IF(ISBLANK(D68),"""",COUNTA(SPLIT(D68,"" "")))"),10.0)</f>
        <v>10</v>
      </c>
      <c r="M68" s="14"/>
    </row>
    <row r="69">
      <c r="A69" s="1">
        <v>4.0</v>
      </c>
      <c r="B69" s="1">
        <v>8.0</v>
      </c>
      <c r="C69" s="1">
        <v>3.0</v>
      </c>
      <c r="D69" s="5" t="s">
        <v>481</v>
      </c>
      <c r="E69" s="1" t="s">
        <v>24</v>
      </c>
      <c r="F69" s="1" t="s">
        <v>24</v>
      </c>
      <c r="G69" s="1" t="s">
        <v>25</v>
      </c>
      <c r="H69" s="1" t="s">
        <v>415</v>
      </c>
      <c r="I69" s="1" t="s">
        <v>38</v>
      </c>
      <c r="J69" s="1" t="s">
        <v>38</v>
      </c>
      <c r="K69" s="7">
        <f>IFERROR(__xludf.DUMMYFUNCTION("IF(ISBLANK(D69),"""",COUNTA(SPLIT(D69,"" "")))"),7.0)</f>
        <v>7</v>
      </c>
    </row>
    <row r="70">
      <c r="A70" s="1">
        <v>5.0</v>
      </c>
      <c r="B70" s="1">
        <v>8.0</v>
      </c>
      <c r="C70" s="1">
        <v>4.0</v>
      </c>
      <c r="D70" s="5" t="s">
        <v>482</v>
      </c>
      <c r="E70" s="1" t="s">
        <v>24</v>
      </c>
      <c r="F70" s="1" t="s">
        <v>24</v>
      </c>
      <c r="G70" s="1" t="s">
        <v>25</v>
      </c>
      <c r="H70" s="1" t="s">
        <v>415</v>
      </c>
      <c r="I70" s="1" t="s">
        <v>38</v>
      </c>
      <c r="J70" s="1" t="s">
        <v>38</v>
      </c>
      <c r="K70" s="7">
        <f>IFERROR(__xludf.DUMMYFUNCTION("IF(ISBLANK(D70),"""",COUNTA(SPLIT(D70,"" "")))"),6.0)</f>
        <v>6</v>
      </c>
    </row>
    <row r="71">
      <c r="A71" s="1">
        <v>6.0</v>
      </c>
      <c r="B71" s="1">
        <v>8.0</v>
      </c>
      <c r="C71" s="1">
        <v>0.0</v>
      </c>
      <c r="D71" s="5" t="s">
        <v>228</v>
      </c>
      <c r="E71" s="1" t="s">
        <v>27</v>
      </c>
      <c r="F71" s="1" t="s">
        <v>38</v>
      </c>
      <c r="G71" s="1" t="s">
        <v>39</v>
      </c>
      <c r="H71" s="1" t="s">
        <v>415</v>
      </c>
      <c r="I71" s="1" t="s">
        <v>38</v>
      </c>
      <c r="J71" s="1" t="s">
        <v>38</v>
      </c>
      <c r="K71" s="7">
        <f>IFERROR(__xludf.DUMMYFUNCTION("IF(ISBLANK(D71),"""",COUNTA(SPLIT(D71,"" "")))"),1.0)</f>
        <v>1</v>
      </c>
    </row>
    <row r="72">
      <c r="A72" s="1">
        <v>7.0</v>
      </c>
      <c r="B72" s="1">
        <v>8.0</v>
      </c>
      <c r="C72" s="1">
        <v>5.0</v>
      </c>
      <c r="D72" s="5" t="s">
        <v>483</v>
      </c>
      <c r="E72" s="1" t="s">
        <v>24</v>
      </c>
      <c r="F72" s="1" t="s">
        <v>24</v>
      </c>
      <c r="G72" s="1" t="s">
        <v>25</v>
      </c>
      <c r="H72" s="1" t="s">
        <v>415</v>
      </c>
      <c r="I72" s="1" t="s">
        <v>38</v>
      </c>
      <c r="J72" s="1" t="s">
        <v>38</v>
      </c>
      <c r="K72" s="7">
        <f>IFERROR(__xludf.DUMMYFUNCTION("IF(ISBLANK(D72),"""",COUNTA(SPLIT(D72,"" "")))"),7.0)</f>
        <v>7</v>
      </c>
    </row>
    <row r="73">
      <c r="A73" s="1">
        <v>8.0</v>
      </c>
      <c r="B73" s="1">
        <v>8.0</v>
      </c>
      <c r="C73" s="1">
        <v>6.0</v>
      </c>
      <c r="D73" s="5" t="s">
        <v>484</v>
      </c>
      <c r="E73" s="1" t="s">
        <v>24</v>
      </c>
      <c r="F73" s="1" t="s">
        <v>24</v>
      </c>
      <c r="G73" s="1" t="s">
        <v>25</v>
      </c>
      <c r="H73" s="1" t="s">
        <v>415</v>
      </c>
      <c r="I73" s="1" t="s">
        <v>38</v>
      </c>
      <c r="J73" s="1" t="s">
        <v>38</v>
      </c>
      <c r="K73" s="7">
        <f>IFERROR(__xludf.DUMMYFUNCTION("IF(ISBLANK(D73),"""",COUNTA(SPLIT(D73,"" "")))"),10.0)</f>
        <v>10</v>
      </c>
    </row>
    <row r="74">
      <c r="A74" s="1">
        <v>9.0</v>
      </c>
      <c r="B74" s="1">
        <v>8.0</v>
      </c>
      <c r="C74" s="1">
        <v>7.0</v>
      </c>
      <c r="D74" s="5" t="s">
        <v>485</v>
      </c>
      <c r="E74" s="1" t="s">
        <v>24</v>
      </c>
      <c r="F74" s="1" t="s">
        <v>24</v>
      </c>
      <c r="G74" s="1" t="s">
        <v>25</v>
      </c>
      <c r="H74" s="1" t="s">
        <v>415</v>
      </c>
      <c r="I74" s="1" t="s">
        <v>38</v>
      </c>
      <c r="J74" s="1" t="s">
        <v>38</v>
      </c>
      <c r="K74" s="7">
        <f>IFERROR(__xludf.DUMMYFUNCTION("IF(ISBLANK(D74),"""",COUNTA(SPLIT(D74,"" "")))"),8.0)</f>
        <v>8</v>
      </c>
    </row>
    <row r="75">
      <c r="A75" s="1">
        <v>10.0</v>
      </c>
      <c r="B75" s="1">
        <v>8.0</v>
      </c>
      <c r="C75" s="1">
        <v>0.0</v>
      </c>
      <c r="D75" s="9" t="s">
        <v>486</v>
      </c>
      <c r="E75" s="1" t="s">
        <v>27</v>
      </c>
      <c r="F75" s="1" t="s">
        <v>41</v>
      </c>
      <c r="G75" s="1" t="s">
        <v>35</v>
      </c>
      <c r="H75" s="1" t="s">
        <v>415</v>
      </c>
      <c r="I75" s="1" t="s">
        <v>38</v>
      </c>
      <c r="J75" s="1" t="s">
        <v>38</v>
      </c>
      <c r="K75" s="7">
        <f>IFERROR(__xludf.DUMMYFUNCTION("IF(ISBLANK(D75),"""",COUNTA(SPLIT(D75,"" "")))"),14.0)</f>
        <v>14</v>
      </c>
    </row>
    <row r="76">
      <c r="K76" s="7" t="str">
        <f>IFERROR(__xludf.DUMMYFUNCTION("IF(ISBLANK(D76),"""",COUNTA(SPLIT(D76,"" "")))"),"")</f>
        <v/>
      </c>
    </row>
    <row r="77">
      <c r="K77" s="7" t="str">
        <f>IFERROR(__xludf.DUMMYFUNCTION("IF(ISBLANK(D77),"""",COUNTA(SPLIT(D77,"" "")))"),"")</f>
        <v/>
      </c>
    </row>
    <row r="78">
      <c r="K78" s="7" t="str">
        <f>IFERROR(__xludf.DUMMYFUNCTION("IF(ISBLANK(D78),"""",COUNTA(SPLIT(D78,"" "")))"),"")</f>
        <v/>
      </c>
      <c r="M78" s="14"/>
    </row>
    <row r="79">
      <c r="K79" s="7" t="str">
        <f>IFERROR(__xludf.DUMMYFUNCTION("IF(ISBLANK(D79),"""",COUNTA(SPLIT(D79,"" "")))"),"")</f>
        <v/>
      </c>
    </row>
    <row r="80">
      <c r="K80" s="7" t="str">
        <f>IFERROR(__xludf.DUMMYFUNCTION("IF(ISBLANK(D80),"""",COUNTA(SPLIT(D80,"" "")))"),"")</f>
        <v/>
      </c>
    </row>
    <row r="81">
      <c r="K81" s="7" t="str">
        <f>IFERROR(__xludf.DUMMYFUNCTION("IF(ISBLANK(D81),"""",COUNTA(SPLIT(D81,"" "")))"),"")</f>
        <v/>
      </c>
    </row>
    <row r="82">
      <c r="K82" s="7" t="str">
        <f>IFERROR(__xludf.DUMMYFUNCTION("IF(ISBLANK(D82),"""",COUNTA(SPLIT(D82,"" "")))"),"")</f>
        <v/>
      </c>
    </row>
    <row r="83">
      <c r="K83" s="7" t="str">
        <f>IFERROR(__xludf.DUMMYFUNCTION("IF(ISBLANK(D83),"""",COUNTA(SPLIT(D83,"" "")))"),"")</f>
        <v/>
      </c>
    </row>
    <row r="84">
      <c r="K84" s="7" t="str">
        <f>IFERROR(__xludf.DUMMYFUNCTION("IF(ISBLANK(D84),"""",COUNTA(SPLIT(D84,"" "")))"),"")</f>
        <v/>
      </c>
    </row>
    <row r="85">
      <c r="K85" s="7" t="str">
        <f>IFERROR(__xludf.DUMMYFUNCTION("IF(ISBLANK(D85),"""",COUNTA(SPLIT(D85,"" "")))"),"")</f>
        <v/>
      </c>
    </row>
    <row r="86">
      <c r="K86" s="7" t="str">
        <f>IFERROR(__xludf.DUMMYFUNCTION("IF(ISBLANK(D86),"""",COUNTA(SPLIT(D86,"" "")))"),"")</f>
        <v/>
      </c>
    </row>
    <row r="87">
      <c r="K87" s="7" t="str">
        <f>IFERROR(__xludf.DUMMYFUNCTION("IF(ISBLANK(D87),"""",COUNTA(SPLIT(D87,"" "")))"),"")</f>
        <v/>
      </c>
    </row>
    <row r="88">
      <c r="K88" s="7" t="str">
        <f>IFERROR(__xludf.DUMMYFUNCTION("IF(ISBLANK(D88),"""",COUNTA(SPLIT(D88,"" "")))"),"")</f>
        <v/>
      </c>
    </row>
    <row r="89">
      <c r="K89" s="7" t="str">
        <f>IFERROR(__xludf.DUMMYFUNCTION("IF(ISBLANK(D89),"""",COUNTA(SPLIT(D89,"" "")))"),"")</f>
        <v/>
      </c>
    </row>
    <row r="90">
      <c r="K90" s="7" t="str">
        <f>IFERROR(__xludf.DUMMYFUNCTION("IF(ISBLANK(D90),"""",COUNTA(SPLIT(D90,"" "")))"),"")</f>
        <v/>
      </c>
    </row>
    <row r="91">
      <c r="K91" s="7" t="str">
        <f>IFERROR(__xludf.DUMMYFUNCTION("IF(ISBLANK(D91),"""",COUNTA(SPLIT(D91,"" "")))"),"")</f>
        <v/>
      </c>
    </row>
    <row r="92">
      <c r="K92" s="7" t="str">
        <f>IFERROR(__xludf.DUMMYFUNCTION("IF(ISBLANK(D92),"""",COUNTA(SPLIT(D92,"" "")))"),"")</f>
        <v/>
      </c>
    </row>
    <row r="93">
      <c r="K93" s="7" t="str">
        <f>IFERROR(__xludf.DUMMYFUNCTION("IF(ISBLANK(D93),"""",COUNTA(SPLIT(D93,"" "")))"),"")</f>
        <v/>
      </c>
    </row>
    <row r="94">
      <c r="K94" s="7" t="str">
        <f>IFERROR(__xludf.DUMMYFUNCTION("IF(ISBLANK(D94),"""",COUNTA(SPLIT(D94,"" "")))"),"")</f>
        <v/>
      </c>
    </row>
    <row r="95">
      <c r="K95" s="7" t="str">
        <f>IFERROR(__xludf.DUMMYFUNCTION("IF(ISBLANK(D95),"""",COUNTA(SPLIT(D95,"" "")))"),"")</f>
        <v/>
      </c>
    </row>
    <row r="96">
      <c r="K96" s="7" t="str">
        <f>IFERROR(__xludf.DUMMYFUNCTION("IF(ISBLANK(D96),"""",COUNTA(SPLIT(D96,"" "")))"),"")</f>
        <v/>
      </c>
    </row>
    <row r="97">
      <c r="K97" s="7" t="str">
        <f>IFERROR(__xludf.DUMMYFUNCTION("IF(ISBLANK(D97),"""",COUNTA(SPLIT(D97,"" "")))"),"")</f>
        <v/>
      </c>
    </row>
    <row r="98">
      <c r="K98" s="7" t="str">
        <f>IFERROR(__xludf.DUMMYFUNCTION("IF(ISBLANK(D98),"""",COUNTA(SPLIT(D98,"" "")))"),"")</f>
        <v/>
      </c>
    </row>
    <row r="99">
      <c r="K99" s="7" t="str">
        <f>IFERROR(__xludf.DUMMYFUNCTION("IF(ISBLANK(D99),"""",COUNTA(SPLIT(D99,"" "")))"),"")</f>
        <v/>
      </c>
    </row>
    <row r="100">
      <c r="K100" s="7" t="str">
        <f>IFERROR(__xludf.DUMMYFUNCTION("IF(ISBLANK(D100),"""",COUNTA(SPLIT(D100,"" "")))"),"")</f>
        <v/>
      </c>
    </row>
    <row r="101">
      <c r="K101" s="7" t="str">
        <f>IFERROR(__xludf.DUMMYFUNCTION("IF(ISBLANK(D101),"""",COUNTA(SPLIT(D101,"" "")))"),"")</f>
        <v/>
      </c>
    </row>
    <row r="102">
      <c r="K102" s="7" t="str">
        <f>IFERROR(__xludf.DUMMYFUNCTION("IF(ISBLANK(D102),"""",COUNTA(SPLIT(D102,"" "")))"),"")</f>
        <v/>
      </c>
    </row>
    <row r="103">
      <c r="K103" s="7" t="str">
        <f>IFERROR(__xludf.DUMMYFUNCTION("IF(ISBLANK(D103),"""",COUNTA(SPLIT(D103,"" "")))"),"")</f>
        <v/>
      </c>
    </row>
    <row r="104">
      <c r="K104" s="7" t="str">
        <f>IFERROR(__xludf.DUMMYFUNCTION("IF(ISBLANK(D104),"""",COUNTA(SPLIT(D104,"" "")))"),"")</f>
        <v/>
      </c>
    </row>
    <row r="105">
      <c r="K105" s="7" t="str">
        <f>IFERROR(__xludf.DUMMYFUNCTION("IF(ISBLANK(D105),"""",COUNTA(SPLIT(D105,"" "")))"),"")</f>
        <v/>
      </c>
    </row>
    <row r="106">
      <c r="K106" s="7" t="str">
        <f>IFERROR(__xludf.DUMMYFUNCTION("IF(ISBLANK(D106),"""",COUNTA(SPLIT(D106,"" "")))"),"")</f>
        <v/>
      </c>
    </row>
    <row r="107">
      <c r="K107" s="7" t="str">
        <f>IFERROR(__xludf.DUMMYFUNCTION("IF(ISBLANK(D107),"""",COUNTA(SPLIT(D107,"" "")))"),"")</f>
        <v/>
      </c>
    </row>
    <row r="108">
      <c r="K108" s="7" t="str">
        <f>IFERROR(__xludf.DUMMYFUNCTION("IF(ISBLANK(D108),"""",COUNTA(SPLIT(D108,"" "")))"),"")</f>
        <v/>
      </c>
    </row>
    <row r="109">
      <c r="K109" s="7" t="str">
        <f>IFERROR(__xludf.DUMMYFUNCTION("IF(ISBLANK(D109),"""",COUNTA(SPLIT(D109,"" "")))"),"")</f>
        <v/>
      </c>
    </row>
    <row r="110">
      <c r="K110" s="7" t="str">
        <f>IFERROR(__xludf.DUMMYFUNCTION("IF(ISBLANK(D110),"""",COUNTA(SPLIT(D110,"" "")))"),"")</f>
        <v/>
      </c>
    </row>
    <row r="111">
      <c r="K111" s="7" t="str">
        <f>IFERROR(__xludf.DUMMYFUNCTION("IF(ISBLANK(D111),"""",COUNTA(SPLIT(D111,"" "")))"),"")</f>
        <v/>
      </c>
    </row>
    <row r="112">
      <c r="K112" s="7" t="str">
        <f>IFERROR(__xludf.DUMMYFUNCTION("IF(ISBLANK(D112),"""",COUNTA(SPLIT(D112,"" "")))"),"")</f>
        <v/>
      </c>
    </row>
    <row r="113">
      <c r="K113" s="7" t="str">
        <f>IFERROR(__xludf.DUMMYFUNCTION("IF(ISBLANK(D113),"""",COUNTA(SPLIT(D113,"" "")))"),"")</f>
        <v/>
      </c>
    </row>
    <row r="114">
      <c r="K114" s="7" t="str">
        <f>IFERROR(__xludf.DUMMYFUNCTION("IF(ISBLANK(D114),"""",COUNTA(SPLIT(D114,"" "")))"),"")</f>
        <v/>
      </c>
    </row>
    <row r="115">
      <c r="K115" s="7" t="str">
        <f>IFERROR(__xludf.DUMMYFUNCTION("IF(ISBLANK(D115),"""",COUNTA(SPLIT(D115,"" "")))"),"")</f>
        <v/>
      </c>
    </row>
    <row r="116">
      <c r="K116" s="7" t="str">
        <f>IFERROR(__xludf.DUMMYFUNCTION("IF(ISBLANK(D116),"""",COUNTA(SPLIT(D116,"" "")))"),"")</f>
        <v/>
      </c>
    </row>
    <row r="117">
      <c r="K117" s="7" t="str">
        <f>IFERROR(__xludf.DUMMYFUNCTION("IF(ISBLANK(D117),"""",COUNTA(SPLIT(D117,"" "")))"),"")</f>
        <v/>
      </c>
    </row>
    <row r="118">
      <c r="K118" s="7" t="str">
        <f>IFERROR(__xludf.DUMMYFUNCTION("IF(ISBLANK(D118),"""",COUNTA(SPLIT(D118,"" "")))"),"")</f>
        <v/>
      </c>
    </row>
    <row r="119">
      <c r="K119" s="7" t="str">
        <f>IFERROR(__xludf.DUMMYFUNCTION("IF(ISBLANK(D119),"""",COUNTA(SPLIT(D119,"" "")))"),"")</f>
        <v/>
      </c>
    </row>
    <row r="120">
      <c r="K120" s="7" t="str">
        <f>IFERROR(__xludf.DUMMYFUNCTION("IF(ISBLANK(D120),"""",COUNTA(SPLIT(D120,"" "")))"),"")</f>
        <v/>
      </c>
    </row>
    <row r="121">
      <c r="K121" s="7" t="str">
        <f>IFERROR(__xludf.DUMMYFUNCTION("IF(ISBLANK(D121),"""",COUNTA(SPLIT(D121,"" "")))"),"")</f>
        <v/>
      </c>
    </row>
    <row r="122">
      <c r="K122" s="7" t="str">
        <f>IFERROR(__xludf.DUMMYFUNCTION("IF(ISBLANK(D122),"""",COUNTA(SPLIT(D122,"" "")))"),"")</f>
        <v/>
      </c>
    </row>
    <row r="123">
      <c r="K123" s="7" t="str">
        <f>IFERROR(__xludf.DUMMYFUNCTION("IF(ISBLANK(D123),"""",COUNTA(SPLIT(D123,"" "")))"),"")</f>
        <v/>
      </c>
    </row>
    <row r="124">
      <c r="K124" s="7" t="str">
        <f>IFERROR(__xludf.DUMMYFUNCTION("IF(ISBLANK(D124),"""",COUNTA(SPLIT(D124,"" "")))"),"")</f>
        <v/>
      </c>
    </row>
    <row r="125">
      <c r="K125" s="7" t="str">
        <f>IFERROR(__xludf.DUMMYFUNCTION("IF(ISBLANK(D125),"""",COUNTA(SPLIT(D125,"" "")))"),"")</f>
        <v/>
      </c>
    </row>
    <row r="126">
      <c r="K126" s="7" t="str">
        <f>IFERROR(__xludf.DUMMYFUNCTION("IF(ISBLANK(D126),"""",COUNTA(SPLIT(D126,"" "")))"),"")</f>
        <v/>
      </c>
    </row>
    <row r="127">
      <c r="K127" s="7" t="str">
        <f>IFERROR(__xludf.DUMMYFUNCTION("IF(ISBLANK(D127),"""",COUNTA(SPLIT(D127,"" "")))"),"")</f>
        <v/>
      </c>
    </row>
    <row r="128">
      <c r="K128" s="7" t="str">
        <f>IFERROR(__xludf.DUMMYFUNCTION("IF(ISBLANK(D128),"""",COUNTA(SPLIT(D128,"" "")))"),"")</f>
        <v/>
      </c>
    </row>
    <row r="129">
      <c r="K129" s="7" t="str">
        <f>IFERROR(__xludf.DUMMYFUNCTION("IF(ISBLANK(D129),"""",COUNTA(SPLIT(D129,"" "")))"),"")</f>
        <v/>
      </c>
    </row>
    <row r="130">
      <c r="K130" s="7" t="str">
        <f>IFERROR(__xludf.DUMMYFUNCTION("IF(ISBLANK(D130),"""",COUNTA(SPLIT(D130,"" "")))"),"")</f>
        <v/>
      </c>
    </row>
    <row r="131">
      <c r="K131" s="7" t="str">
        <f>IFERROR(__xludf.DUMMYFUNCTION("IF(ISBLANK(D131),"""",COUNTA(SPLIT(D131,"" "")))"),"")</f>
        <v/>
      </c>
    </row>
    <row r="132">
      <c r="K132" s="7" t="str">
        <f>IFERROR(__xludf.DUMMYFUNCTION("IF(ISBLANK(D132),"""",COUNTA(SPLIT(D132,"" "")))"),"")</f>
        <v/>
      </c>
    </row>
    <row r="133">
      <c r="K133" s="7" t="str">
        <f>IFERROR(__xludf.DUMMYFUNCTION("IF(ISBLANK(D133),"""",COUNTA(SPLIT(D133,"" "")))"),"")</f>
        <v/>
      </c>
    </row>
    <row r="134">
      <c r="K134" s="7" t="str">
        <f>IFERROR(__xludf.DUMMYFUNCTION("IF(ISBLANK(D134),"""",COUNTA(SPLIT(D134,"" "")))"),"")</f>
        <v/>
      </c>
    </row>
    <row r="135">
      <c r="K135" s="7" t="str">
        <f>IFERROR(__xludf.DUMMYFUNCTION("IF(ISBLANK(D135),"""",COUNTA(SPLIT(D135,"" "")))"),"")</f>
        <v/>
      </c>
    </row>
    <row r="136">
      <c r="K136" s="7" t="str">
        <f>IFERROR(__xludf.DUMMYFUNCTION("IF(ISBLANK(D136),"""",COUNTA(SPLIT(D136,"" "")))"),"")</f>
        <v/>
      </c>
    </row>
    <row r="137">
      <c r="K137" s="7" t="str">
        <f>IFERROR(__xludf.DUMMYFUNCTION("IF(ISBLANK(D137),"""",COUNTA(SPLIT(D137,"" "")))"),"")</f>
        <v/>
      </c>
    </row>
    <row r="138">
      <c r="K138" s="7" t="str">
        <f>IFERROR(__xludf.DUMMYFUNCTION("IF(ISBLANK(D138),"""",COUNTA(SPLIT(D138,"" "")))"),"")</f>
        <v/>
      </c>
    </row>
    <row r="139">
      <c r="K139" s="7" t="str">
        <f>IFERROR(__xludf.DUMMYFUNCTION("IF(ISBLANK(D139),"""",COUNTA(SPLIT(D139,"" "")))"),"")</f>
        <v/>
      </c>
    </row>
    <row r="140">
      <c r="K140" s="7" t="str">
        <f>IFERROR(__xludf.DUMMYFUNCTION("IF(ISBLANK(D140),"""",COUNTA(SPLIT(D140,"" "")))"),"")</f>
        <v/>
      </c>
    </row>
    <row r="141">
      <c r="K141" s="7" t="str">
        <f>IFERROR(__xludf.DUMMYFUNCTION("IF(ISBLANK(D141),"""",COUNTA(SPLIT(D141,"" "")))"),"")</f>
        <v/>
      </c>
    </row>
    <row r="142">
      <c r="K142" s="7" t="str">
        <f>IFERROR(__xludf.DUMMYFUNCTION("IF(ISBLANK(D142),"""",COUNTA(SPLIT(D142,"" "")))"),"")</f>
        <v/>
      </c>
    </row>
    <row r="143">
      <c r="K143" s="7" t="str">
        <f>IFERROR(__xludf.DUMMYFUNCTION("IF(ISBLANK(D143),"""",COUNTA(SPLIT(D143,"" "")))"),"")</f>
        <v/>
      </c>
    </row>
    <row r="144">
      <c r="K144" s="7" t="str">
        <f>IFERROR(__xludf.DUMMYFUNCTION("IF(ISBLANK(D144),"""",COUNTA(SPLIT(D144,"" "")))"),"")</f>
        <v/>
      </c>
    </row>
    <row r="145">
      <c r="K145" s="7" t="str">
        <f>IFERROR(__xludf.DUMMYFUNCTION("IF(ISBLANK(D145),"""",COUNTA(SPLIT(D145,"" "")))"),"")</f>
        <v/>
      </c>
    </row>
    <row r="146">
      <c r="K146" s="7" t="str">
        <f>IFERROR(__xludf.DUMMYFUNCTION("IF(ISBLANK(D146),"""",COUNTA(SPLIT(D146,"" "")))"),"")</f>
        <v/>
      </c>
    </row>
    <row r="147">
      <c r="K147" s="7" t="str">
        <f>IFERROR(__xludf.DUMMYFUNCTION("IF(ISBLANK(D147),"""",COUNTA(SPLIT(D147,"" "")))"),"")</f>
        <v/>
      </c>
    </row>
    <row r="148">
      <c r="K148" s="7" t="str">
        <f>IFERROR(__xludf.DUMMYFUNCTION("IF(ISBLANK(D148),"""",COUNTA(SPLIT(D148,"" "")))"),"")</f>
        <v/>
      </c>
    </row>
    <row r="149">
      <c r="K149" s="7" t="str">
        <f>IFERROR(__xludf.DUMMYFUNCTION("IF(ISBLANK(D149),"""",COUNTA(SPLIT(D149,"" "")))"),"")</f>
        <v/>
      </c>
    </row>
    <row r="150">
      <c r="K150" s="7" t="str">
        <f>IFERROR(__xludf.DUMMYFUNCTION("IF(ISBLANK(D150),"""",COUNTA(SPLIT(D150,"" "")))"),"")</f>
        <v/>
      </c>
    </row>
    <row r="151">
      <c r="K151" s="7" t="str">
        <f>IFERROR(__xludf.DUMMYFUNCTION("IF(ISBLANK(D151),"""",COUNTA(SPLIT(D151,"" "")))"),"")</f>
        <v/>
      </c>
    </row>
    <row r="152">
      <c r="K152" s="7" t="str">
        <f>IFERROR(__xludf.DUMMYFUNCTION("IF(ISBLANK(D152),"""",COUNTA(SPLIT(D152,"" "")))"),"")</f>
        <v/>
      </c>
    </row>
    <row r="153">
      <c r="K153" s="7" t="str">
        <f>IFERROR(__xludf.DUMMYFUNCTION("IF(ISBLANK(D153),"""",COUNTA(SPLIT(D153,"" "")))"),"")</f>
        <v/>
      </c>
    </row>
    <row r="154">
      <c r="K154" s="7" t="str">
        <f>IFERROR(__xludf.DUMMYFUNCTION("IF(ISBLANK(D154),"""",COUNTA(SPLIT(D154,"" "")))"),"")</f>
        <v/>
      </c>
    </row>
    <row r="155">
      <c r="K155" s="7" t="str">
        <f>IFERROR(__xludf.DUMMYFUNCTION("IF(ISBLANK(D155),"""",COUNTA(SPLIT(D155,"" "")))"),"")</f>
        <v/>
      </c>
    </row>
    <row r="156">
      <c r="K156" s="7" t="str">
        <f>IFERROR(__xludf.DUMMYFUNCTION("IF(ISBLANK(D156),"""",COUNTA(SPLIT(D156,"" "")))"),"")</f>
        <v/>
      </c>
    </row>
    <row r="157">
      <c r="K157" s="7" t="str">
        <f>IFERROR(__xludf.DUMMYFUNCTION("IF(ISBLANK(D157),"""",COUNTA(SPLIT(D157,"" "")))"),"")</f>
        <v/>
      </c>
    </row>
    <row r="158">
      <c r="K158" s="7" t="str">
        <f>IFERROR(__xludf.DUMMYFUNCTION("IF(ISBLANK(D158),"""",COUNTA(SPLIT(D158,"" "")))"),"")</f>
        <v/>
      </c>
    </row>
    <row r="159">
      <c r="K159" s="7" t="str">
        <f>IFERROR(__xludf.DUMMYFUNCTION("IF(ISBLANK(D159),"""",COUNTA(SPLIT(D159,"" "")))"),"")</f>
        <v/>
      </c>
    </row>
    <row r="160">
      <c r="K160" s="7" t="str">
        <f>IFERROR(__xludf.DUMMYFUNCTION("IF(ISBLANK(D160),"""",COUNTA(SPLIT(D160,"" "")))"),"")</f>
        <v/>
      </c>
    </row>
    <row r="161">
      <c r="K161" s="7" t="str">
        <f>IFERROR(__xludf.DUMMYFUNCTION("IF(ISBLANK(D161),"""",COUNTA(SPLIT(D161,"" "")))"),"")</f>
        <v/>
      </c>
    </row>
    <row r="162">
      <c r="K162" s="7" t="str">
        <f>IFERROR(__xludf.DUMMYFUNCTION("IF(ISBLANK(D162),"""",COUNTA(SPLIT(D162,"" "")))"),"")</f>
        <v/>
      </c>
    </row>
    <row r="163">
      <c r="K163" s="7" t="str">
        <f>IFERROR(__xludf.DUMMYFUNCTION("IF(ISBLANK(D163),"""",COUNTA(SPLIT(D163,"" "")))"),"")</f>
        <v/>
      </c>
    </row>
    <row r="164">
      <c r="K164" s="7" t="str">
        <f>IFERROR(__xludf.DUMMYFUNCTION("IF(ISBLANK(D164),"""",COUNTA(SPLIT(D164,"" "")))"),"")</f>
        <v/>
      </c>
    </row>
    <row r="165">
      <c r="K165" s="7" t="str">
        <f>IFERROR(__xludf.DUMMYFUNCTION("IF(ISBLANK(D165),"""",COUNTA(SPLIT(D165,"" "")))"),"")</f>
        <v/>
      </c>
    </row>
    <row r="166">
      <c r="K166" s="7" t="str">
        <f>IFERROR(__xludf.DUMMYFUNCTION("IF(ISBLANK(D166),"""",COUNTA(SPLIT(D166,"" "")))"),"")</f>
        <v/>
      </c>
    </row>
    <row r="167">
      <c r="K167" s="7" t="str">
        <f>IFERROR(__xludf.DUMMYFUNCTION("IF(ISBLANK(D167),"""",COUNTA(SPLIT(D167,"" "")))"),"")</f>
        <v/>
      </c>
    </row>
    <row r="168">
      <c r="K168" s="7" t="str">
        <f>IFERROR(__xludf.DUMMYFUNCTION("IF(ISBLANK(D168),"""",COUNTA(SPLIT(D168,"" "")))"),"")</f>
        <v/>
      </c>
    </row>
    <row r="169">
      <c r="K169" s="7" t="str">
        <f>IFERROR(__xludf.DUMMYFUNCTION("IF(ISBLANK(D169),"""",COUNTA(SPLIT(D169,"" "")))"),"")</f>
        <v/>
      </c>
    </row>
    <row r="170">
      <c r="K170" s="7" t="str">
        <f>IFERROR(__xludf.DUMMYFUNCTION("IF(ISBLANK(D170),"""",COUNTA(SPLIT(D170,"" "")))"),"")</f>
        <v/>
      </c>
    </row>
    <row r="171">
      <c r="K171" s="7" t="str">
        <f>IFERROR(__xludf.DUMMYFUNCTION("IF(ISBLANK(D171),"""",COUNTA(SPLIT(D171,"" "")))"),"")</f>
        <v/>
      </c>
    </row>
    <row r="172">
      <c r="K172" s="7" t="str">
        <f>IFERROR(__xludf.DUMMYFUNCTION("IF(ISBLANK(D172),"""",COUNTA(SPLIT(D172,"" "")))"),"")</f>
        <v/>
      </c>
    </row>
    <row r="173">
      <c r="K173" s="7" t="str">
        <f>IFERROR(__xludf.DUMMYFUNCTION("IF(ISBLANK(D173),"""",COUNTA(SPLIT(D173,"" "")))"),"")</f>
        <v/>
      </c>
    </row>
    <row r="174">
      <c r="K174" s="7" t="str">
        <f>IFERROR(__xludf.DUMMYFUNCTION("IF(ISBLANK(D174),"""",COUNTA(SPLIT(D174,"" "")))"),"")</f>
        <v/>
      </c>
    </row>
    <row r="175">
      <c r="K175" s="7" t="str">
        <f>IFERROR(__xludf.DUMMYFUNCTION("IF(ISBLANK(D175),"""",COUNTA(SPLIT(D175,"" "")))"),"")</f>
        <v/>
      </c>
    </row>
    <row r="176">
      <c r="K176" s="7" t="str">
        <f>IFERROR(__xludf.DUMMYFUNCTION("IF(ISBLANK(D176),"""",COUNTA(SPLIT(D176,"" "")))"),"")</f>
        <v/>
      </c>
    </row>
    <row r="177">
      <c r="K177" s="7" t="str">
        <f>IFERROR(__xludf.DUMMYFUNCTION("IF(ISBLANK(D177),"""",COUNTA(SPLIT(D177,"" "")))"),"")</f>
        <v/>
      </c>
    </row>
    <row r="178">
      <c r="K178" s="7" t="str">
        <f>IFERROR(__xludf.DUMMYFUNCTION("IF(ISBLANK(D178),"""",COUNTA(SPLIT(D178,"" "")))"),"")</f>
        <v/>
      </c>
    </row>
    <row r="179">
      <c r="K179" s="7" t="str">
        <f>IFERROR(__xludf.DUMMYFUNCTION("IF(ISBLANK(D179),"""",COUNTA(SPLIT(D179,"" "")))"),"")</f>
        <v/>
      </c>
    </row>
    <row r="180">
      <c r="K180" s="7" t="str">
        <f>IFERROR(__xludf.DUMMYFUNCTION("IF(ISBLANK(D180),"""",COUNTA(SPLIT(D180,"" "")))"),"")</f>
        <v/>
      </c>
    </row>
    <row r="181">
      <c r="K181" s="7" t="str">
        <f>IFERROR(__xludf.DUMMYFUNCTION("IF(ISBLANK(D181),"""",COUNTA(SPLIT(D181,"" "")))"),"")</f>
        <v/>
      </c>
    </row>
    <row r="182">
      <c r="K182" s="7" t="str">
        <f>IFERROR(__xludf.DUMMYFUNCTION("IF(ISBLANK(D182),"""",COUNTA(SPLIT(D182,"" "")))"),"")</f>
        <v/>
      </c>
    </row>
    <row r="183">
      <c r="K183" s="7" t="str">
        <f>IFERROR(__xludf.DUMMYFUNCTION("IF(ISBLANK(D183),"""",COUNTA(SPLIT(D183,"" "")))"),"")</f>
        <v/>
      </c>
    </row>
    <row r="184">
      <c r="K184" s="7" t="str">
        <f>IFERROR(__xludf.DUMMYFUNCTION("IF(ISBLANK(D184),"""",COUNTA(SPLIT(D184,"" "")))"),"")</f>
        <v/>
      </c>
    </row>
    <row r="185">
      <c r="K185" s="7" t="str">
        <f>IFERROR(__xludf.DUMMYFUNCTION("IF(ISBLANK(D185),"""",COUNTA(SPLIT(D185,"" "")))"),"")</f>
        <v/>
      </c>
    </row>
    <row r="186">
      <c r="K186" s="7" t="str">
        <f>IFERROR(__xludf.DUMMYFUNCTION("IF(ISBLANK(D186),"""",COUNTA(SPLIT(D186,"" "")))"),"")</f>
        <v/>
      </c>
    </row>
    <row r="187">
      <c r="K187" s="7" t="str">
        <f>IFERROR(__xludf.DUMMYFUNCTION("IF(ISBLANK(D187),"""",COUNTA(SPLIT(D187,"" "")))"),"")</f>
        <v/>
      </c>
    </row>
    <row r="188">
      <c r="K188" s="7" t="str">
        <f>IFERROR(__xludf.DUMMYFUNCTION("IF(ISBLANK(D188),"""",COUNTA(SPLIT(D188,"" "")))"),"")</f>
        <v/>
      </c>
    </row>
    <row r="189">
      <c r="K189" s="7" t="str">
        <f>IFERROR(__xludf.DUMMYFUNCTION("IF(ISBLANK(D189),"""",COUNTA(SPLIT(D189,"" "")))"),"")</f>
        <v/>
      </c>
    </row>
    <row r="190">
      <c r="K190" s="7" t="str">
        <f>IFERROR(__xludf.DUMMYFUNCTION("IF(ISBLANK(D190),"""",COUNTA(SPLIT(D190,"" "")))"),"")</f>
        <v/>
      </c>
    </row>
    <row r="191">
      <c r="K191" s="7" t="str">
        <f>IFERROR(__xludf.DUMMYFUNCTION("IF(ISBLANK(D191),"""",COUNTA(SPLIT(D191,"" "")))"),"")</f>
        <v/>
      </c>
    </row>
    <row r="192">
      <c r="K192" s="7" t="str">
        <f>IFERROR(__xludf.DUMMYFUNCTION("IF(ISBLANK(D192),"""",COUNTA(SPLIT(D192,"" "")))"),"")</f>
        <v/>
      </c>
    </row>
    <row r="193">
      <c r="K193" s="7" t="str">
        <f>IFERROR(__xludf.DUMMYFUNCTION("IF(ISBLANK(D193),"""",COUNTA(SPLIT(D193,"" "")))"),"")</f>
        <v/>
      </c>
    </row>
    <row r="194">
      <c r="K194" s="7" t="str">
        <f>IFERROR(__xludf.DUMMYFUNCTION("IF(ISBLANK(D194),"""",COUNTA(SPLIT(D194,"" "")))"),"")</f>
        <v/>
      </c>
    </row>
    <row r="195">
      <c r="K195" s="7" t="str">
        <f>IFERROR(__xludf.DUMMYFUNCTION("IF(ISBLANK(D195),"""",COUNTA(SPLIT(D195,"" "")))"),"")</f>
        <v/>
      </c>
    </row>
    <row r="196">
      <c r="K196" s="7" t="str">
        <f>IFERROR(__xludf.DUMMYFUNCTION("IF(ISBLANK(D196),"""",COUNTA(SPLIT(D196,"" "")))"),"")</f>
        <v/>
      </c>
    </row>
    <row r="197">
      <c r="K197" s="7" t="str">
        <f>IFERROR(__xludf.DUMMYFUNCTION("IF(ISBLANK(D197),"""",COUNTA(SPLIT(D197,"" "")))"),"")</f>
        <v/>
      </c>
    </row>
    <row r="198">
      <c r="K198" s="7" t="str">
        <f>IFERROR(__xludf.DUMMYFUNCTION("IF(ISBLANK(D198),"""",COUNTA(SPLIT(D198,"" "")))"),"")</f>
        <v/>
      </c>
    </row>
    <row r="199">
      <c r="K199" s="7" t="str">
        <f>IFERROR(__xludf.DUMMYFUNCTION("IF(ISBLANK(D199),"""",COUNTA(SPLIT(D199,"" "")))"),"")</f>
        <v/>
      </c>
    </row>
    <row r="200">
      <c r="K200" s="7" t="str">
        <f>IFERROR(__xludf.DUMMYFUNCTION("IF(ISBLANK(D200),"""",COUNTA(SPLIT(D200,"" "")))"),"")</f>
        <v/>
      </c>
    </row>
    <row r="201">
      <c r="K201" s="7" t="str">
        <f>IFERROR(__xludf.DUMMYFUNCTION("IF(ISBLANK(D201),"""",COUNTA(SPLIT(D201,"" "")))"),"")</f>
        <v/>
      </c>
    </row>
    <row r="202">
      <c r="K202" s="7" t="str">
        <f>IFERROR(__xludf.DUMMYFUNCTION("IF(ISBLANK(D202),"""",COUNTA(SPLIT(D202,"" "")))"),"")</f>
        <v/>
      </c>
    </row>
    <row r="203">
      <c r="K203" s="7" t="str">
        <f>IFERROR(__xludf.DUMMYFUNCTION("IF(ISBLANK(D203),"""",COUNTA(SPLIT(D203,"" "")))"),"")</f>
        <v/>
      </c>
    </row>
    <row r="204">
      <c r="K204" s="7" t="str">
        <f>IFERROR(__xludf.DUMMYFUNCTION("IF(ISBLANK(D204),"""",COUNTA(SPLIT(D204,"" "")))"),"")</f>
        <v/>
      </c>
    </row>
    <row r="205">
      <c r="K205" s="7" t="str">
        <f>IFERROR(__xludf.DUMMYFUNCTION("IF(ISBLANK(D205),"""",COUNTA(SPLIT(D205,"" "")))"),"")</f>
        <v/>
      </c>
    </row>
    <row r="206">
      <c r="K206" s="7" t="str">
        <f>IFERROR(__xludf.DUMMYFUNCTION("IF(ISBLANK(D206),"""",COUNTA(SPLIT(D206,"" "")))"),"")</f>
        <v/>
      </c>
    </row>
    <row r="207">
      <c r="K207" s="7" t="str">
        <f>IFERROR(__xludf.DUMMYFUNCTION("IF(ISBLANK(D207),"""",COUNTA(SPLIT(D207,"" "")))"),"")</f>
        <v/>
      </c>
    </row>
    <row r="208">
      <c r="K208" s="7" t="str">
        <f>IFERROR(__xludf.DUMMYFUNCTION("IF(ISBLANK(D208),"""",COUNTA(SPLIT(D208,"" "")))"),"")</f>
        <v/>
      </c>
    </row>
    <row r="209">
      <c r="K209" s="7" t="str">
        <f>IFERROR(__xludf.DUMMYFUNCTION("IF(ISBLANK(D209),"""",COUNTA(SPLIT(D209,"" "")))"),"")</f>
        <v/>
      </c>
    </row>
    <row r="210">
      <c r="K210" s="7" t="str">
        <f>IFERROR(__xludf.DUMMYFUNCTION("IF(ISBLANK(D210),"""",COUNTA(SPLIT(D210,"" "")))"),"")</f>
        <v/>
      </c>
    </row>
    <row r="211">
      <c r="K211" s="7" t="str">
        <f>IFERROR(__xludf.DUMMYFUNCTION("IF(ISBLANK(D211),"""",COUNTA(SPLIT(D211,"" "")))"),"")</f>
        <v/>
      </c>
    </row>
    <row r="212">
      <c r="K212" s="7" t="str">
        <f>IFERROR(__xludf.DUMMYFUNCTION("IF(ISBLANK(D212),"""",COUNTA(SPLIT(D212,"" "")))"),"")</f>
        <v/>
      </c>
    </row>
    <row r="213">
      <c r="K213" s="7" t="str">
        <f>IFERROR(__xludf.DUMMYFUNCTION("IF(ISBLANK(D213),"""",COUNTA(SPLIT(D213,"" "")))"),"")</f>
        <v/>
      </c>
    </row>
    <row r="214">
      <c r="K214" s="7" t="str">
        <f>IFERROR(__xludf.DUMMYFUNCTION("IF(ISBLANK(D214),"""",COUNTA(SPLIT(D214,"" "")))"),"")</f>
        <v/>
      </c>
    </row>
    <row r="215">
      <c r="K215" s="7" t="str">
        <f>IFERROR(__xludf.DUMMYFUNCTION("IF(ISBLANK(D215),"""",COUNTA(SPLIT(D215,"" "")))"),"")</f>
        <v/>
      </c>
    </row>
    <row r="216">
      <c r="K216" s="7" t="str">
        <f>IFERROR(__xludf.DUMMYFUNCTION("IF(ISBLANK(D216),"""",COUNTA(SPLIT(D216,"" "")))"),"")</f>
        <v/>
      </c>
    </row>
    <row r="217">
      <c r="K217" s="7" t="str">
        <f>IFERROR(__xludf.DUMMYFUNCTION("IF(ISBLANK(D217),"""",COUNTA(SPLIT(D217,"" "")))"),"")</f>
        <v/>
      </c>
    </row>
    <row r="218">
      <c r="K218" s="7" t="str">
        <f>IFERROR(__xludf.DUMMYFUNCTION("IF(ISBLANK(D218),"""",COUNTA(SPLIT(D218,"" "")))"),"")</f>
        <v/>
      </c>
    </row>
    <row r="219">
      <c r="K219" s="7" t="str">
        <f>IFERROR(__xludf.DUMMYFUNCTION("IF(ISBLANK(D219),"""",COUNTA(SPLIT(D219,"" "")))"),"")</f>
        <v/>
      </c>
    </row>
    <row r="220">
      <c r="K220" s="7" t="str">
        <f>IFERROR(__xludf.DUMMYFUNCTION("IF(ISBLANK(D220),"""",COUNTA(SPLIT(D220,"" "")))"),"")</f>
        <v/>
      </c>
    </row>
    <row r="221">
      <c r="K221" s="7" t="str">
        <f>IFERROR(__xludf.DUMMYFUNCTION("IF(ISBLANK(D221),"""",COUNTA(SPLIT(D221,"" "")))"),"")</f>
        <v/>
      </c>
    </row>
    <row r="222">
      <c r="K222" s="7" t="str">
        <f>IFERROR(__xludf.DUMMYFUNCTION("IF(ISBLANK(D222),"""",COUNTA(SPLIT(D222,"" "")))"),"")</f>
        <v/>
      </c>
    </row>
    <row r="223">
      <c r="K223" s="7" t="str">
        <f>IFERROR(__xludf.DUMMYFUNCTION("IF(ISBLANK(D223),"""",COUNTA(SPLIT(D223,"" "")))"),"")</f>
        <v/>
      </c>
    </row>
    <row r="224">
      <c r="K224" s="7" t="str">
        <f>IFERROR(__xludf.DUMMYFUNCTION("IF(ISBLANK(D224),"""",COUNTA(SPLIT(D224,"" "")))"),"")</f>
        <v/>
      </c>
    </row>
    <row r="225">
      <c r="K225" s="7" t="str">
        <f>IFERROR(__xludf.DUMMYFUNCTION("IF(ISBLANK(D225),"""",COUNTA(SPLIT(D225,"" "")))"),"")</f>
        <v/>
      </c>
    </row>
    <row r="226">
      <c r="K226" s="7" t="str">
        <f>IFERROR(__xludf.DUMMYFUNCTION("IF(ISBLANK(D226),"""",COUNTA(SPLIT(D226,"" "")))"),"")</f>
        <v/>
      </c>
    </row>
    <row r="227">
      <c r="K227" s="7" t="str">
        <f>IFERROR(__xludf.DUMMYFUNCTION("IF(ISBLANK(D227),"""",COUNTA(SPLIT(D227,"" "")))"),"")</f>
        <v/>
      </c>
    </row>
    <row r="228">
      <c r="K228" s="7" t="str">
        <f>IFERROR(__xludf.DUMMYFUNCTION("IF(ISBLANK(D228),"""",COUNTA(SPLIT(D228,"" "")))"),"")</f>
        <v/>
      </c>
    </row>
    <row r="229">
      <c r="K229" s="7" t="str">
        <f>IFERROR(__xludf.DUMMYFUNCTION("IF(ISBLANK(D229),"""",COUNTA(SPLIT(D229,"" "")))"),"")</f>
        <v/>
      </c>
    </row>
    <row r="230">
      <c r="K230" s="7" t="str">
        <f>IFERROR(__xludf.DUMMYFUNCTION("IF(ISBLANK(D230),"""",COUNTA(SPLIT(D230,"" "")))"),"")</f>
        <v/>
      </c>
    </row>
    <row r="231">
      <c r="K231" s="7" t="str">
        <f>IFERROR(__xludf.DUMMYFUNCTION("IF(ISBLANK(D231),"""",COUNTA(SPLIT(D231,"" "")))"),"")</f>
        <v/>
      </c>
    </row>
    <row r="232">
      <c r="K232" s="7" t="str">
        <f>IFERROR(__xludf.DUMMYFUNCTION("IF(ISBLANK(D232),"""",COUNTA(SPLIT(D232,"" "")))"),"")</f>
        <v/>
      </c>
    </row>
    <row r="233">
      <c r="K233" s="7" t="str">
        <f>IFERROR(__xludf.DUMMYFUNCTION("IF(ISBLANK(D233),"""",COUNTA(SPLIT(D233,"" "")))"),"")</f>
        <v/>
      </c>
    </row>
    <row r="234">
      <c r="K234" s="7" t="str">
        <f>IFERROR(__xludf.DUMMYFUNCTION("IF(ISBLANK(D234),"""",COUNTA(SPLIT(D234,"" "")))"),"")</f>
        <v/>
      </c>
    </row>
    <row r="235">
      <c r="K235" s="7" t="str">
        <f>IFERROR(__xludf.DUMMYFUNCTION("IF(ISBLANK(D235),"""",COUNTA(SPLIT(D235,"" "")))"),"")</f>
        <v/>
      </c>
    </row>
    <row r="236">
      <c r="K236" s="7" t="str">
        <f>IFERROR(__xludf.DUMMYFUNCTION("IF(ISBLANK(D236),"""",COUNTA(SPLIT(D236,"" "")))"),"")</f>
        <v/>
      </c>
    </row>
    <row r="237">
      <c r="K237" s="7" t="str">
        <f>IFERROR(__xludf.DUMMYFUNCTION("IF(ISBLANK(D237),"""",COUNTA(SPLIT(D237,"" "")))"),"")</f>
        <v/>
      </c>
    </row>
    <row r="238">
      <c r="K238" s="7" t="str">
        <f>IFERROR(__xludf.DUMMYFUNCTION("IF(ISBLANK(D238),"""",COUNTA(SPLIT(D238,"" "")))"),"")</f>
        <v/>
      </c>
    </row>
    <row r="239">
      <c r="K239" s="7" t="str">
        <f>IFERROR(__xludf.DUMMYFUNCTION("IF(ISBLANK(D239),"""",COUNTA(SPLIT(D239,"" "")))"),"")</f>
        <v/>
      </c>
    </row>
    <row r="240">
      <c r="K240" s="7" t="str">
        <f>IFERROR(__xludf.DUMMYFUNCTION("IF(ISBLANK(D240),"""",COUNTA(SPLIT(D240,"" "")))"),"")</f>
        <v/>
      </c>
    </row>
    <row r="241">
      <c r="K241" s="7" t="str">
        <f>IFERROR(__xludf.DUMMYFUNCTION("IF(ISBLANK(D241),"""",COUNTA(SPLIT(D241,"" "")))"),"")</f>
        <v/>
      </c>
    </row>
    <row r="242">
      <c r="K242" s="7" t="str">
        <f>IFERROR(__xludf.DUMMYFUNCTION("IF(ISBLANK(D242),"""",COUNTA(SPLIT(D242,"" "")))"),"")</f>
        <v/>
      </c>
    </row>
    <row r="243">
      <c r="K243" s="7" t="str">
        <f>IFERROR(__xludf.DUMMYFUNCTION("IF(ISBLANK(D243),"""",COUNTA(SPLIT(D243,"" "")))"),"")</f>
        <v/>
      </c>
    </row>
    <row r="244">
      <c r="K244" s="7" t="str">
        <f>IFERROR(__xludf.DUMMYFUNCTION("IF(ISBLANK(D244),"""",COUNTA(SPLIT(D244,"" "")))"),"")</f>
        <v/>
      </c>
    </row>
    <row r="245">
      <c r="K245" s="7" t="str">
        <f>IFERROR(__xludf.DUMMYFUNCTION("IF(ISBLANK(D245),"""",COUNTA(SPLIT(D245,"" "")))"),"")</f>
        <v/>
      </c>
    </row>
    <row r="246">
      <c r="K246" s="7" t="str">
        <f>IFERROR(__xludf.DUMMYFUNCTION("IF(ISBLANK(D246),"""",COUNTA(SPLIT(D246,"" "")))"),"")</f>
        <v/>
      </c>
    </row>
    <row r="247">
      <c r="K247" s="7" t="str">
        <f>IFERROR(__xludf.DUMMYFUNCTION("IF(ISBLANK(D247),"""",COUNTA(SPLIT(D247,"" "")))"),"")</f>
        <v/>
      </c>
    </row>
    <row r="248">
      <c r="K248" s="7" t="str">
        <f>IFERROR(__xludf.DUMMYFUNCTION("IF(ISBLANK(D248),"""",COUNTA(SPLIT(D248,"" "")))"),"")</f>
        <v/>
      </c>
    </row>
    <row r="249">
      <c r="K249" s="7" t="str">
        <f>IFERROR(__xludf.DUMMYFUNCTION("IF(ISBLANK(D249),"""",COUNTA(SPLIT(D249,"" "")))"),"")</f>
        <v/>
      </c>
    </row>
    <row r="250">
      <c r="K250" s="7" t="str">
        <f>IFERROR(__xludf.DUMMYFUNCTION("IF(ISBLANK(D250),"""",COUNTA(SPLIT(D250,"" "")))"),"")</f>
        <v/>
      </c>
    </row>
    <row r="251">
      <c r="K251" s="7" t="str">
        <f>IFERROR(__xludf.DUMMYFUNCTION("IF(ISBLANK(D251),"""",COUNTA(SPLIT(D251,"" "")))"),"")</f>
        <v/>
      </c>
    </row>
    <row r="252">
      <c r="K252" s="7" t="str">
        <f>IFERROR(__xludf.DUMMYFUNCTION("IF(ISBLANK(D252),"""",COUNTA(SPLIT(D252,"" "")))"),"")</f>
        <v/>
      </c>
    </row>
    <row r="253">
      <c r="K253" s="7" t="str">
        <f>IFERROR(__xludf.DUMMYFUNCTION("IF(ISBLANK(D253),"""",COUNTA(SPLIT(D253,"" "")))"),"")</f>
        <v/>
      </c>
    </row>
    <row r="254">
      <c r="K254" s="7" t="str">
        <f>IFERROR(__xludf.DUMMYFUNCTION("IF(ISBLANK(D254),"""",COUNTA(SPLIT(D254,"" "")))"),"")</f>
        <v/>
      </c>
    </row>
    <row r="255">
      <c r="K255" s="7" t="str">
        <f>IFERROR(__xludf.DUMMYFUNCTION("IF(ISBLANK(D255),"""",COUNTA(SPLIT(D255,"" "")))"),"")</f>
        <v/>
      </c>
    </row>
    <row r="256">
      <c r="K256" s="7" t="str">
        <f>IFERROR(__xludf.DUMMYFUNCTION("IF(ISBLANK(D256),"""",COUNTA(SPLIT(D256,"" "")))"),"")</f>
        <v/>
      </c>
    </row>
    <row r="257">
      <c r="K257" s="7" t="str">
        <f>IFERROR(__xludf.DUMMYFUNCTION("IF(ISBLANK(D257),"""",COUNTA(SPLIT(D257,"" "")))"),"")</f>
        <v/>
      </c>
    </row>
    <row r="258">
      <c r="K258" s="7" t="str">
        <f>IFERROR(__xludf.DUMMYFUNCTION("IF(ISBLANK(D258),"""",COUNTA(SPLIT(D258,"" "")))"),"")</f>
        <v/>
      </c>
    </row>
    <row r="259">
      <c r="K259" s="7" t="str">
        <f>IFERROR(__xludf.DUMMYFUNCTION("IF(ISBLANK(D259),"""",COUNTA(SPLIT(D259,"" "")))"),"")</f>
        <v/>
      </c>
    </row>
    <row r="260">
      <c r="K260" s="7" t="str">
        <f>IFERROR(__xludf.DUMMYFUNCTION("IF(ISBLANK(D260),"""",COUNTA(SPLIT(D260,"" "")))"),"")</f>
        <v/>
      </c>
    </row>
    <row r="261">
      <c r="K261" s="7" t="str">
        <f>IFERROR(__xludf.DUMMYFUNCTION("IF(ISBLANK(D261),"""",COUNTA(SPLIT(D261,"" "")))"),"")</f>
        <v/>
      </c>
    </row>
    <row r="262">
      <c r="K262" s="7" t="str">
        <f>IFERROR(__xludf.DUMMYFUNCTION("IF(ISBLANK(D262),"""",COUNTA(SPLIT(D262,"" "")))"),"")</f>
        <v/>
      </c>
    </row>
    <row r="263">
      <c r="K263" s="7" t="str">
        <f>IFERROR(__xludf.DUMMYFUNCTION("IF(ISBLANK(D263),"""",COUNTA(SPLIT(D263,"" "")))"),"")</f>
        <v/>
      </c>
    </row>
    <row r="264">
      <c r="K264" s="7" t="str">
        <f>IFERROR(__xludf.DUMMYFUNCTION("IF(ISBLANK(D264),"""",COUNTA(SPLIT(D264,"" "")))"),"")</f>
        <v/>
      </c>
    </row>
    <row r="265">
      <c r="K265" s="7" t="str">
        <f>IFERROR(__xludf.DUMMYFUNCTION("IF(ISBLANK(D265),"""",COUNTA(SPLIT(D265,"" "")))"),"")</f>
        <v/>
      </c>
    </row>
    <row r="266">
      <c r="K266" s="7" t="str">
        <f>IFERROR(__xludf.DUMMYFUNCTION("IF(ISBLANK(D266),"""",COUNTA(SPLIT(D266,"" "")))"),"")</f>
        <v/>
      </c>
    </row>
    <row r="267">
      <c r="K267" s="7" t="str">
        <f>IFERROR(__xludf.DUMMYFUNCTION("IF(ISBLANK(D267),"""",COUNTA(SPLIT(D267,"" "")))"),"")</f>
        <v/>
      </c>
    </row>
    <row r="268">
      <c r="K268" s="7" t="str">
        <f>IFERROR(__xludf.DUMMYFUNCTION("IF(ISBLANK(D268),"""",COUNTA(SPLIT(D268,"" "")))"),"")</f>
        <v/>
      </c>
    </row>
    <row r="269">
      <c r="K269" s="7" t="str">
        <f>IFERROR(__xludf.DUMMYFUNCTION("IF(ISBLANK(D269),"""",COUNTA(SPLIT(D269,"" "")))"),"")</f>
        <v/>
      </c>
    </row>
    <row r="270">
      <c r="K270" s="7" t="str">
        <f>IFERROR(__xludf.DUMMYFUNCTION("IF(ISBLANK(D270),"""",COUNTA(SPLIT(D270,"" "")))"),"")</f>
        <v/>
      </c>
    </row>
    <row r="271">
      <c r="K271" s="7" t="str">
        <f>IFERROR(__xludf.DUMMYFUNCTION("IF(ISBLANK(D271),"""",COUNTA(SPLIT(D271,"" "")))"),"")</f>
        <v/>
      </c>
    </row>
    <row r="272">
      <c r="K272" s="7" t="str">
        <f>IFERROR(__xludf.DUMMYFUNCTION("IF(ISBLANK(D272),"""",COUNTA(SPLIT(D272,"" "")))"),"")</f>
        <v/>
      </c>
    </row>
    <row r="273">
      <c r="K273" s="7" t="str">
        <f>IFERROR(__xludf.DUMMYFUNCTION("IF(ISBLANK(D273),"""",COUNTA(SPLIT(D273,"" "")))"),"")</f>
        <v/>
      </c>
    </row>
    <row r="274">
      <c r="K274" s="7" t="str">
        <f>IFERROR(__xludf.DUMMYFUNCTION("IF(ISBLANK(D274),"""",COUNTA(SPLIT(D274,"" "")))"),"")</f>
        <v/>
      </c>
    </row>
    <row r="275">
      <c r="K275" s="7" t="str">
        <f>IFERROR(__xludf.DUMMYFUNCTION("IF(ISBLANK(D275),"""",COUNTA(SPLIT(D275,"" "")))"),"")</f>
        <v/>
      </c>
    </row>
    <row r="276">
      <c r="K276" s="7" t="str">
        <f>IFERROR(__xludf.DUMMYFUNCTION("IF(ISBLANK(D276),"""",COUNTA(SPLIT(D276,"" "")))"),"")</f>
        <v/>
      </c>
    </row>
    <row r="277">
      <c r="K277" s="7" t="str">
        <f>IFERROR(__xludf.DUMMYFUNCTION("IF(ISBLANK(D277),"""",COUNTA(SPLIT(D277,"" "")))"),"")</f>
        <v/>
      </c>
    </row>
    <row r="278">
      <c r="K278" s="7" t="str">
        <f>IFERROR(__xludf.DUMMYFUNCTION("IF(ISBLANK(D278),"""",COUNTA(SPLIT(D278,"" "")))"),"")</f>
        <v/>
      </c>
    </row>
    <row r="279">
      <c r="K279" s="7" t="str">
        <f>IFERROR(__xludf.DUMMYFUNCTION("IF(ISBLANK(D279),"""",COUNTA(SPLIT(D279,"" "")))"),"")</f>
        <v/>
      </c>
    </row>
    <row r="280">
      <c r="K280" s="7" t="str">
        <f>IFERROR(__xludf.DUMMYFUNCTION("IF(ISBLANK(D280),"""",COUNTA(SPLIT(D280,"" "")))"),"")</f>
        <v/>
      </c>
    </row>
    <row r="281">
      <c r="K281" s="7" t="str">
        <f>IFERROR(__xludf.DUMMYFUNCTION("IF(ISBLANK(D281),"""",COUNTA(SPLIT(D281,"" "")))"),"")</f>
        <v/>
      </c>
    </row>
    <row r="282">
      <c r="K282" s="7" t="str">
        <f>IFERROR(__xludf.DUMMYFUNCTION("IF(ISBLANK(D282),"""",COUNTA(SPLIT(D282,"" "")))"),"")</f>
        <v/>
      </c>
    </row>
    <row r="283">
      <c r="K283" s="7" t="str">
        <f>IFERROR(__xludf.DUMMYFUNCTION("IF(ISBLANK(D283),"""",COUNTA(SPLIT(D283,"" "")))"),"")</f>
        <v/>
      </c>
    </row>
    <row r="284">
      <c r="K284" s="7" t="str">
        <f>IFERROR(__xludf.DUMMYFUNCTION("IF(ISBLANK(D284),"""",COUNTA(SPLIT(D284,"" "")))"),"")</f>
        <v/>
      </c>
    </row>
    <row r="285">
      <c r="K285" s="7" t="str">
        <f>IFERROR(__xludf.DUMMYFUNCTION("IF(ISBLANK(D285),"""",COUNTA(SPLIT(D285,"" "")))"),"")</f>
        <v/>
      </c>
    </row>
    <row r="286">
      <c r="K286" s="7" t="str">
        <f>IFERROR(__xludf.DUMMYFUNCTION("IF(ISBLANK(D286),"""",COUNTA(SPLIT(D286,"" "")))"),"")</f>
        <v/>
      </c>
    </row>
    <row r="287">
      <c r="K287" s="7" t="str">
        <f>IFERROR(__xludf.DUMMYFUNCTION("IF(ISBLANK(D287),"""",COUNTA(SPLIT(D287,"" "")))"),"")</f>
        <v/>
      </c>
    </row>
    <row r="288">
      <c r="K288" s="7" t="str">
        <f>IFERROR(__xludf.DUMMYFUNCTION("IF(ISBLANK(D288),"""",COUNTA(SPLIT(D288,"" "")))"),"")</f>
        <v/>
      </c>
    </row>
    <row r="289">
      <c r="K289" s="7" t="str">
        <f>IFERROR(__xludf.DUMMYFUNCTION("IF(ISBLANK(D289),"""",COUNTA(SPLIT(D289,"" "")))"),"")</f>
        <v/>
      </c>
    </row>
    <row r="290">
      <c r="K290" s="7" t="str">
        <f>IFERROR(__xludf.DUMMYFUNCTION("IF(ISBLANK(D290),"""",COUNTA(SPLIT(D290,"" "")))"),"")</f>
        <v/>
      </c>
    </row>
    <row r="291">
      <c r="K291" s="7" t="str">
        <f>IFERROR(__xludf.DUMMYFUNCTION("IF(ISBLANK(D291),"""",COUNTA(SPLIT(D291,"" "")))"),"")</f>
        <v/>
      </c>
    </row>
    <row r="292">
      <c r="K292" s="7" t="str">
        <f>IFERROR(__xludf.DUMMYFUNCTION("IF(ISBLANK(D292),"""",COUNTA(SPLIT(D292,"" "")))"),"")</f>
        <v/>
      </c>
    </row>
    <row r="293">
      <c r="K293" s="7" t="str">
        <f>IFERROR(__xludf.DUMMYFUNCTION("IF(ISBLANK(D293),"""",COUNTA(SPLIT(D293,"" "")))"),"")</f>
        <v/>
      </c>
    </row>
    <row r="294">
      <c r="K294" s="7" t="str">
        <f>IFERROR(__xludf.DUMMYFUNCTION("IF(ISBLANK(D294),"""",COUNTA(SPLIT(D294,"" "")))"),"")</f>
        <v/>
      </c>
    </row>
  </sheetData>
  <drawing r:id="rId2"/>
  <legacyDrawing r:id="rId3"/>
</worksheet>
</file>